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drawings/drawing6.xml" ContentType="application/vnd.openxmlformats-officedocument.drawing+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7.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drawings/drawing8.xml" ContentType="application/vnd.openxmlformats-officedocument.drawing+xml"/>
  <Override PartName="/xl/queryTables/queryTable17.xml" ContentType="application/vnd.openxmlformats-officedocument.spreadsheetml.queryTable+xml"/>
  <Override PartName="/xl/queryTables/queryTable18.xml" ContentType="application/vnd.openxmlformats-officedocument.spreadsheetml.queryTable+xml"/>
  <Override PartName="/xl/drawings/drawing9.xml" ContentType="application/vnd.openxmlformats-officedocument.drawing+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12.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13.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4.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15.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16.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7.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8.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9.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20.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21.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22.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23.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24.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25.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26.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27.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drawings/drawing28.xml" ContentType="application/vnd.openxmlformats-officedocument.drawing+xml"/>
  <Override PartName="/xl/queryTables/queryTable61.xml" ContentType="application/vnd.openxmlformats-officedocument.spreadsheetml.queryTable+xml"/>
  <Override PartName="/xl/queryTables/queryTable62.xml" ContentType="application/vnd.openxmlformats-officedocument.spreadsheetml.queryTable+xml"/>
  <Override PartName="/xl/drawings/drawing29.xml" ContentType="application/vnd.openxmlformats-officedocument.drawing+xml"/>
  <Override PartName="/xl/queryTables/queryTable63.xml" ContentType="application/vnd.openxmlformats-officedocument.spreadsheetml.queryTable+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queryTables/queryTable67.xml" ContentType="application/vnd.openxmlformats-officedocument.spreadsheetml.queryTable+xml"/>
  <Override PartName="/xl/queryTables/queryTable68.xml" ContentType="application/vnd.openxmlformats-officedocument.spreadsheetml.queryTable+xml"/>
  <Override PartName="/xl/drawings/drawing30.xml" ContentType="application/vnd.openxmlformats-officedocument.drawing+xml"/>
  <Override PartName="/xl/queryTables/queryTable69.xml" ContentType="application/vnd.openxmlformats-officedocument.spreadsheetml.queryTable+xml"/>
  <Override PartName="/xl/queryTables/queryTable70.xml" ContentType="application/vnd.openxmlformats-officedocument.spreadsheetml.queryTable+xml"/>
  <Override PartName="/xl/queryTables/queryTable71.xml" ContentType="application/vnd.openxmlformats-officedocument.spreadsheetml.queryTable+xml"/>
  <Override PartName="/xl/drawings/drawing31.xml" ContentType="application/vnd.openxmlformats-officedocument.drawing+xml"/>
  <Override PartName="/xl/queryTables/queryTable72.xml" ContentType="application/vnd.openxmlformats-officedocument.spreadsheetml.queryTable+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32.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33.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34.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35.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36.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37.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drawings/drawing38.xml" ContentType="application/vnd.openxmlformats-officedocument.drawing+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39.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40.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41.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42.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drawings/drawing43.xml" ContentType="application/vnd.openxmlformats-officedocument.drawing+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drawings/drawing44.xml" ContentType="application/vnd.openxmlformats-officedocument.drawing+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45.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drawings/drawing46.xml" ContentType="application/vnd.openxmlformats-officedocument.drawing+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47.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drawings/drawing48.xml" ContentType="application/vnd.openxmlformats-officedocument.drawing+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49.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drawings/drawing50.xml" ContentType="application/vnd.openxmlformats-officedocument.drawing+xml"/>
  <Override PartName="/xl/queryTables/queryTable121.xml" ContentType="application/vnd.openxmlformats-officedocument.spreadsheetml.queryTable+xml"/>
  <Override PartName="/xl/queryTables/queryTable122.xml" ContentType="application/vnd.openxmlformats-officedocument.spreadsheetml.queryTable+xml"/>
  <Override PartName="/xl/drawings/drawing51.xml" ContentType="application/vnd.openxmlformats-officedocument.drawing+xml"/>
  <Override PartName="/xl/queryTables/queryTable123.xml" ContentType="application/vnd.openxmlformats-officedocument.spreadsheetml.queryTable+xml"/>
  <Override PartName="/xl/queryTables/queryTable124.xml" ContentType="application/vnd.openxmlformats-officedocument.spreadsheetml.queryTable+xml"/>
  <Override PartName="/xl/drawings/drawing52.xml" ContentType="application/vnd.openxmlformats-officedocument.drawing+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drawings/drawing53.xml" ContentType="application/vnd.openxmlformats-officedocument.drawing+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drawings/drawing54.xml" ContentType="application/vnd.openxmlformats-officedocument.drawing+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drawings/drawing55.xml" ContentType="application/vnd.openxmlformats-officedocument.drawing+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queryTables/queryTable151.xml" ContentType="application/vnd.openxmlformats-officedocument.spreadsheetml.queryTable+xml"/>
  <Override PartName="/xl/drawings/drawing56.xml" ContentType="application/vnd.openxmlformats-officedocument.drawing+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queryTables/queryTable155.xml" ContentType="application/vnd.openxmlformats-officedocument.spreadsheetml.queryTable+xml"/>
  <Override PartName="/xl/queryTables/queryTable156.xml" ContentType="application/vnd.openxmlformats-officedocument.spreadsheetml.queryTable+xml"/>
  <Override PartName="/xl/drawings/drawing57.xml" ContentType="application/vnd.openxmlformats-officedocument.drawing+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queryTables/queryTable160.xml" ContentType="application/vnd.openxmlformats-officedocument.spreadsheetml.queryTable+xml"/>
  <Override PartName="/xl/queryTables/queryTable161.xml" ContentType="application/vnd.openxmlformats-officedocument.spreadsheetml.queryTable+xml"/>
  <Override PartName="/xl/queryTables/queryTable162.xml" ContentType="application/vnd.openxmlformats-officedocument.spreadsheetml.queryTable+xml"/>
  <Override PartName="/xl/drawings/drawing58.xml" ContentType="application/vnd.openxmlformats-officedocument.drawing+xml"/>
  <Override PartName="/xl/queryTables/queryTable163.xml" ContentType="application/vnd.openxmlformats-officedocument.spreadsheetml.queryTable+xml"/>
  <Override PartName="/xl/queryTables/queryTable164.xml" ContentType="application/vnd.openxmlformats-officedocument.spreadsheetml.queryTable+xml"/>
  <Override PartName="/xl/queryTables/queryTable165.xml" ContentType="application/vnd.openxmlformats-officedocument.spreadsheetml.queryTable+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queryTables/queryTable169.xml" ContentType="application/vnd.openxmlformats-officedocument.spreadsheetml.queryTable+xml"/>
  <Override PartName="/xl/queryTables/queryTable170.xml" ContentType="application/vnd.openxmlformats-officedocument.spreadsheetml.queryTable+xml"/>
  <Override PartName="/xl/drawings/drawing59.xml" ContentType="application/vnd.openxmlformats-officedocument.drawing+xml"/>
  <Override PartName="/xl/queryTables/queryTable171.xml" ContentType="application/vnd.openxmlformats-officedocument.spreadsheetml.queryTable+xml"/>
  <Override PartName="/xl/queryTables/queryTable172.xml" ContentType="application/vnd.openxmlformats-officedocument.spreadsheetml.queryTable+xml"/>
  <Override PartName="/xl/queryTables/queryTable173.xml" ContentType="application/vnd.openxmlformats-officedocument.spreadsheetml.queryTable+xml"/>
  <Override PartName="/xl/queryTables/queryTable174.xml" ContentType="application/vnd.openxmlformats-officedocument.spreadsheetml.queryTable+xml"/>
  <Override PartName="/xl/queryTables/queryTable175.xml" ContentType="application/vnd.openxmlformats-officedocument.spreadsheetml.queryTable+xml"/>
  <Override PartName="/xl/drawings/drawing60.xml" ContentType="application/vnd.openxmlformats-officedocument.drawing+xml"/>
  <Override PartName="/xl/queryTables/queryTable176.xml" ContentType="application/vnd.openxmlformats-officedocument.spreadsheetml.queryTable+xml"/>
  <Override PartName="/xl/queryTables/queryTable177.xml" ContentType="application/vnd.openxmlformats-officedocument.spreadsheetml.queryTable+xml"/>
  <Override PartName="/xl/drawings/drawing61.xml" ContentType="application/vnd.openxmlformats-officedocument.drawing+xml"/>
  <Override PartName="/xl/queryTables/queryTable178.xml" ContentType="application/vnd.openxmlformats-officedocument.spreadsheetml.queryTable+xml"/>
  <Override PartName="/xl/queryTables/queryTable179.xml" ContentType="application/vnd.openxmlformats-officedocument.spreadsheetml.queryTable+xml"/>
  <Override PartName="/xl/queryTables/queryTable180.xml" ContentType="application/vnd.openxmlformats-officedocument.spreadsheetml.queryTable+xml"/>
  <Override PartName="/xl/drawings/drawing62.xml" ContentType="application/vnd.openxmlformats-officedocument.drawing+xml"/>
  <Override PartName="/xl/queryTables/queryTable181.xml" ContentType="application/vnd.openxmlformats-officedocument.spreadsheetml.queryTable+xml"/>
  <Override PartName="/xl/queryTables/queryTable182.xml" ContentType="application/vnd.openxmlformats-officedocument.spreadsheetml.queryTable+xml"/>
  <Override PartName="/xl/drawings/drawing63.xml" ContentType="application/vnd.openxmlformats-officedocument.drawing+xml"/>
  <Override PartName="/xl/queryTables/queryTable183.xml" ContentType="application/vnd.openxmlformats-officedocument.spreadsheetml.queryTable+xml"/>
  <Override PartName="/xl/queryTables/queryTable184.xml" ContentType="application/vnd.openxmlformats-officedocument.spreadsheetml.queryTable+xml"/>
  <Override PartName="/xl/drawings/drawing64.xml" ContentType="application/vnd.openxmlformats-officedocument.drawing+xml"/>
  <Override PartName="/xl/queryTables/queryTable185.xml" ContentType="application/vnd.openxmlformats-officedocument.spreadsheetml.queryTable+xml"/>
  <Override PartName="/xl/queryTables/queryTable186.xml" ContentType="application/vnd.openxmlformats-officedocument.spreadsheetml.queryTable+xml"/>
  <Override PartName="/xl/queryTables/queryTable187.xml" ContentType="application/vnd.openxmlformats-officedocument.spreadsheetml.queryTable+xml"/>
  <Override PartName="/xl/queryTables/queryTable188.xml" ContentType="application/vnd.openxmlformats-officedocument.spreadsheetml.queryTable+xml"/>
  <Override PartName="/xl/drawings/drawing65.xml" ContentType="application/vnd.openxmlformats-officedocument.drawing+xml"/>
  <Override PartName="/xl/queryTables/queryTable189.xml" ContentType="application/vnd.openxmlformats-officedocument.spreadsheetml.queryTable+xml"/>
  <Override PartName="/xl/queryTables/queryTable190.xml" ContentType="application/vnd.openxmlformats-officedocument.spreadsheetml.queryTable+xml"/>
  <Override PartName="/xl/drawings/drawing66.xml" ContentType="application/vnd.openxmlformats-officedocument.drawing+xml"/>
  <Override PartName="/xl/queryTables/queryTable191.xml" ContentType="application/vnd.openxmlformats-officedocument.spreadsheetml.queryTable+xml"/>
  <Override PartName="/xl/queryTables/queryTable192.xml" ContentType="application/vnd.openxmlformats-officedocument.spreadsheetml.queryTable+xml"/>
  <Override PartName="/xl/queryTables/queryTable193.xml" ContentType="application/vnd.openxmlformats-officedocument.spreadsheetml.queryTable+xml"/>
  <Override PartName="/xl/queryTables/queryTable194.xml" ContentType="application/vnd.openxmlformats-officedocument.spreadsheetml.queryTable+xml"/>
  <Override PartName="/xl/queryTables/queryTable195.xml" ContentType="application/vnd.openxmlformats-officedocument.spreadsheetml.queryTable+xml"/>
  <Override PartName="/xl/drawings/drawing67.xml" ContentType="application/vnd.openxmlformats-officedocument.drawing+xml"/>
  <Override PartName="/xl/queryTables/queryTable196.xml" ContentType="application/vnd.openxmlformats-officedocument.spreadsheetml.queryTable+xml"/>
  <Override PartName="/xl/queryTables/queryTable197.xml" ContentType="application/vnd.openxmlformats-officedocument.spreadsheetml.queryTable+xml"/>
  <Override PartName="/xl/drawings/drawing68.xml" ContentType="application/vnd.openxmlformats-officedocument.drawing+xml"/>
  <Override PartName="/xl/queryTables/queryTable198.xml" ContentType="application/vnd.openxmlformats-officedocument.spreadsheetml.queryTable+xml"/>
  <Override PartName="/xl/queryTables/queryTable199.xml" ContentType="application/vnd.openxmlformats-officedocument.spreadsheetml.queryTable+xml"/>
  <Override PartName="/xl/queryTables/queryTable200.xml" ContentType="application/vnd.openxmlformats-officedocument.spreadsheetml.queryTable+xml"/>
  <Override PartName="/xl/queryTables/queryTable201.xml" ContentType="application/vnd.openxmlformats-officedocument.spreadsheetml.queryTable+xml"/>
  <Override PartName="/xl/queryTables/queryTable20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H:\Product\General\Z - Fact Sheet\2025-2026\January 2026\Data from Raja\Monthly Portfolio\"/>
    </mc:Choice>
  </mc:AlternateContent>
  <xr:revisionPtr revIDLastSave="0" documentId="13_ncr:1_{569E046E-F16D-4DF0-AD1E-E1B2CF17CF58}" xr6:coauthVersionLast="47" xr6:coauthVersionMax="47" xr10:uidLastSave="{00000000-0000-0000-0000-000000000000}"/>
  <bookViews>
    <workbookView xWindow="-110" yWindow="-110" windowWidth="19420" windowHeight="10300" tabRatio="662" xr2:uid="{6CDA88A1-A733-495D-BCB5-1E0F9D7ABDFA}"/>
  </bookViews>
  <sheets>
    <sheet name="Index" sheetId="1" r:id="rId1"/>
    <sheet name="Dividend History" sheetId="71" r:id="rId2"/>
    <sheet name="Tata Scheme Risk-o-Meter" sheetId="72" r:id="rId3"/>
    <sheet name="Debt Index Replication Factor" sheetId="73" r:id="rId4"/>
    <sheet name="TSLVFOF" sheetId="2" r:id="rId5"/>
    <sheet name="TGLDFOF" sheetId="3" r:id="rId6"/>
    <sheet name="TIPAAFOF" sheetId="4" r:id="rId7"/>
    <sheet name="TSLVETF" sheetId="6" r:id="rId8"/>
    <sheet name="TGLDETF" sheetId="7" r:id="rId9"/>
    <sheet name="TEQPEF" sheetId="8" r:id="rId10"/>
    <sheet name="TSCAPF" sheetId="9" r:id="rId11"/>
    <sheet name="TRSFP" sheetId="10" r:id="rId12"/>
    <sheet name="TRSFM" sheetId="11" r:id="rId13"/>
    <sheet name="TREF" sheetId="12" r:id="rId14"/>
    <sheet name="TNMIIF" sheetId="13" r:id="rId15"/>
    <sheet name="TNMIMIF" sheetId="14" r:id="rId16"/>
    <sheet name="TNA30IF" sheetId="15" r:id="rId17"/>
    <sheet name="TNRIF" sheetId="16" r:id="rId18"/>
    <sheet name="TNPBETF" sheetId="17" r:id="rId19"/>
    <sheet name="TNNIF" sheetId="18" r:id="rId20"/>
    <sheet name="TNMSHIF" sheetId="19" r:id="rId21"/>
    <sheet name="TNMMIF" sheetId="20" r:id="rId22"/>
    <sheet name="TNMIF150" sheetId="21" r:id="rId23"/>
    <sheet name="TNITIF" sheetId="22" r:id="rId24"/>
    <sheet name="TNIDETF" sheetId="23" r:id="rId25"/>
    <sheet name="TNIDFOF" sheetId="24" r:id="rId26"/>
    <sheet name="TNFSIF" sheetId="25" r:id="rId27"/>
    <sheet name="TNCMIF" sheetId="26" r:id="rId28"/>
    <sheet name="TNAIF" sheetId="27" r:id="rId29"/>
    <sheet name="TIFNA" sheetId="28" r:id="rId30"/>
    <sheet name="TNETF" sheetId="29" r:id="rId31"/>
    <sheet name="TMULTICF" sheetId="30" r:id="rId32"/>
    <sheet name="TMAOF" sheetId="31" r:id="rId33"/>
    <sheet name="TINR" sheetId="32" r:id="rId34"/>
    <sheet name="TTOFE" sheetId="33" r:id="rId35"/>
    <sheet name="TEOF" sheetId="34" r:id="rId36"/>
    <sheet name="TISF" sheetId="35" r:id="rId37"/>
    <sheet name="TIPHF" sheetId="36" r:id="rId38"/>
    <sheet name="TIIF" sheetId="37" r:id="rId39"/>
    <sheet name="TICF" sheetId="38" r:id="rId40"/>
    <sheet name="THOF" sheetId="39" r:id="rId41"/>
    <sheet name="TFEF" sheetId="40" r:id="rId42"/>
    <sheet name="TMCAPF" sheetId="41" r:id="rId43"/>
    <sheet name="TCS" sheetId="42" r:id="rId44"/>
    <sheet name="TMIF" sheetId="43" r:id="rId45"/>
    <sheet name="TTSF96" sheetId="44" r:id="rId46"/>
    <sheet name="TDIVYF" sheetId="45" r:id="rId47"/>
    <sheet name="TDIF" sheetId="46" r:id="rId48"/>
    <sheet name="TYCF" sheetId="47" r:id="rId49"/>
    <sheet name="TBCF" sheetId="48" r:id="rId50"/>
    <sheet name="TIFSA" sheetId="49" r:id="rId51"/>
    <sheet name="TBSBGIF" sheetId="50" r:id="rId52"/>
    <sheet name="TBSEQIF" sheetId="51" r:id="rId53"/>
    <sheet name="TBMCIF" sheetId="52" r:id="rId54"/>
    <sheet name="TBFSF" sheetId="53" r:id="rId55"/>
    <sheet name="TBAF" sheetId="54" r:id="rId56"/>
    <sheet name="TAF" sheetId="55" r:id="rId57"/>
    <sheet name="TEGF" sheetId="56" r:id="rId58"/>
    <sheet name="TFRSTF" sheetId="74" r:id="rId59"/>
    <sheet name="TUSTF" sheetId="75" r:id="rId60"/>
    <sheet name="TFF" sheetId="76" r:id="rId61"/>
    <sheet name="TSTBF" sheetId="77" r:id="rId62"/>
    <sheet name="TRSFC" sheetId="78" r:id="rId63"/>
    <sheet name="TOF" sheetId="79" r:id="rId64"/>
    <sheet name="TNSIFDEC27" sheetId="80" r:id="rId65"/>
    <sheet name="TNGIF1229" sheetId="81" r:id="rId66"/>
    <sheet name="TNGIF1226" sheetId="82" r:id="rId67"/>
    <sheet name="TLF" sheetId="83" r:id="rId68"/>
    <sheet name="TGSFR" sheetId="84" r:id="rId69"/>
    <sheet name="TFRF" sheetId="85" r:id="rId70"/>
    <sheet name="TCIGIF0426" sheetId="86" r:id="rId71"/>
    <sheet name="TCORPBF" sheetId="87" r:id="rId72"/>
  </sheets>
  <definedNames>
    <definedName name="_IEF1">#REF!</definedName>
    <definedName name="_IEF2">#REF!</definedName>
    <definedName name="AAA">#REF!</definedName>
    <definedName name="h">#REF!</definedName>
    <definedName name="IEF">#REF!</definedName>
    <definedName name="Main_Sheet_1" localSheetId="0">Index!$A$2:$C$69</definedName>
    <definedName name="raja">#REF!</definedName>
    <definedName name="TAF">TAF!$B$1</definedName>
    <definedName name="TAF_Debt_Related" localSheetId="56">TAF!$B$352:$H$372</definedName>
    <definedName name="TAF_EQ" localSheetId="56">TAF!$B$12:$I$169</definedName>
    <definedName name="TAF_EQ_Related" localSheetId="56">TAF!$B$170:$I$350</definedName>
    <definedName name="TAF_MM" localSheetId="56">TAF!$B$374:$H$377</definedName>
    <definedName name="TAF_Mutual_F_Units" localSheetId="56">TAF!$B$381:$H$382</definedName>
    <definedName name="TAFNAV" localSheetId="56">TAF!$B$393:$B$400</definedName>
    <definedName name="TBAF">TBAF!$B$1</definedName>
    <definedName name="TBAF_Debt_Related" localSheetId="55">TBAF!$B$132:$H$152</definedName>
    <definedName name="TBAF_EQ" localSheetId="55">TBAF!$B$12:$I$76</definedName>
    <definedName name="TBAF_EQ_FU_Related" localSheetId="55">TBAF!$B$99:$I$173</definedName>
    <definedName name="TBAF_EQ_Related" localSheetId="55">TBAF!$B$77:$I$98</definedName>
    <definedName name="TBAF_GOV_SEC" localSheetId="55">TBAF!$B$100:$H$130</definedName>
    <definedName name="TBAF_MM" localSheetId="55">TBAF!$B$161:$H$163</definedName>
    <definedName name="TBAF_Mutual_F_Units" localSheetId="55">TBAF!$B$175:$H$176</definedName>
    <definedName name="TBAF_Securitied_Debt" localSheetId="55">TBAF!$B$154:$H$159</definedName>
    <definedName name="TBAFNAV" localSheetId="55">TBAF!$B$187:$B$194</definedName>
    <definedName name="TBCF">TBCF!$B$1</definedName>
    <definedName name="TBCF_EQ" localSheetId="49">TBCF!$B$12:$I$68</definedName>
    <definedName name="TBCF_Mutual_F_Units" localSheetId="49">TBCF!$B$70:$H$71</definedName>
    <definedName name="TBCFNAV" localSheetId="49">TBCF!$B$83:$B$90</definedName>
    <definedName name="TBFSF">TBFSF!$B$1</definedName>
    <definedName name="TBFSF_EQ" localSheetId="54">TBFSF!$B$12:$I$42</definedName>
    <definedName name="TBFSFNAV" localSheetId="54">TBFSF!$B$54:$B$61</definedName>
    <definedName name="TBMCIF">TBMCIF!$B$1</definedName>
    <definedName name="TBMCIF_EQ" localSheetId="53">TBMCIF!$B$12:$I$114</definedName>
    <definedName name="TBMCIFNAV" localSheetId="53">TBMCIF!$B$126:$B$129</definedName>
    <definedName name="TBPSUF">#REF!</definedName>
    <definedName name="TBSBGIF">TBSBGIF!$B$1</definedName>
    <definedName name="TBSBGIF_EQ" localSheetId="51">TBSBGIF!$B$12:$I$44</definedName>
    <definedName name="TBSBGIFNAV" localSheetId="51">TBSBGIF!$B$56:$B$63</definedName>
    <definedName name="TBSEQIF">TBSEQIF!$B$1</definedName>
    <definedName name="TBSEQIF_EQ" localSheetId="52">TBSEQIF!$B$12:$I$44</definedName>
    <definedName name="TBSEQIFNAV" localSheetId="52">TBSEQIF!$B$56:$B$63</definedName>
    <definedName name="TCF">#REF!</definedName>
    <definedName name="TCF_EQDetails">#REF!</definedName>
    <definedName name="TCIGIF0426">#REF!</definedName>
    <definedName name="TCIGIF0426_GOV_SEC" localSheetId="70">TCIGIF0426!$B$22:$H$28</definedName>
    <definedName name="TCIGIF0426NAV" localSheetId="70">TCIGIF0426!$B$42:$B$49</definedName>
    <definedName name="TCORPBF">#REF!</definedName>
    <definedName name="TCORPBF_Aif_cat" localSheetId="71">TCORPBF!$B$135:$H$136</definedName>
    <definedName name="TCORPBF_Debt_Related" localSheetId="71">TCORPBF!$B$54:$H$126</definedName>
    <definedName name="TCORPBF_GOV_SEC" localSheetId="71">TCORPBF!$B$22:$H$52</definedName>
    <definedName name="TCORPBF_Securitied_Debt" localSheetId="71">TCORPBF!$B$128:$H$133</definedName>
    <definedName name="TCORPBFNAV" localSheetId="71">TCORPBF!$B$150:$B$165</definedName>
    <definedName name="TCPF1">#REF!</definedName>
    <definedName name="TCPF2">#REF!</definedName>
    <definedName name="TCS">TCS!$B$1</definedName>
    <definedName name="TCS_EQ" localSheetId="43">TCS!$B$12:$I$77</definedName>
    <definedName name="TCSNAV" localSheetId="43">TCS!$B$88:$B$95</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TDIF!$B$1</definedName>
    <definedName name="TDIF_EQ" localSheetId="47">TDIF!$B$12:$I$55</definedName>
    <definedName name="TDIFNAV" localSheetId="47">TDIF!$B$68:$B$75</definedName>
    <definedName name="TDIVYF">TDIVYF!$B$1</definedName>
    <definedName name="TDIVYF_EQ" localSheetId="46">TDIVYF!$B$12:$I$85</definedName>
    <definedName name="TDIVYF_EQ_FU_Related" localSheetId="46">TDIVYF!$B$86:$I$91</definedName>
    <definedName name="TDIVYF_Mutual_F_Units" localSheetId="46">TDIVYF!$B$93:$H$94</definedName>
    <definedName name="TDIVYFNAV" localSheetId="46">TDIVYF!$B$106:$B$113</definedName>
    <definedName name="TDYF">#REF!</definedName>
    <definedName name="TEGF">TEGF!$B$1</definedName>
    <definedName name="TEGF_Debt_Related" localSheetId="57">TEGF!$B$97:$H$110</definedName>
    <definedName name="TEGF_EQ" localSheetId="57">TEGF!$B$12:$I$55</definedName>
    <definedName name="TEGF_EQ_Related" localSheetId="57">TEGF!$B$56:$I$56</definedName>
    <definedName name="TEGF_GOV_SEC" localSheetId="57">TEGF!$B$58:$H$95</definedName>
    <definedName name="TEGF_Mutual_F_Units" localSheetId="57">TEGF!$B$117:$H$118</definedName>
    <definedName name="TEGF_Securitied_Debt" localSheetId="57">TEGF!$B$112:$H$114</definedName>
    <definedName name="TEGFNAV" localSheetId="57">TEGF!$B$129:$B$140</definedName>
    <definedName name="TEMF">#REF!</definedName>
    <definedName name="TEOF">TEOF!$B$1</definedName>
    <definedName name="TEOF_EQ" localSheetId="35">TEOF!$B$12:$I$68</definedName>
    <definedName name="TEOFNAV" localSheetId="35">TEOF!$B$80:$B$87</definedName>
    <definedName name="TEQPEF">TEQPEF!$B$1</definedName>
    <definedName name="TEQPEF_EQ" localSheetId="9">TEQPEF!$B$12:$I$49</definedName>
    <definedName name="TEQPEFNAV" localSheetId="9">TEQPEF!$B$61:$B$72</definedName>
    <definedName name="TFEF">TFEF!$B$1</definedName>
    <definedName name="TFEF_EQ" localSheetId="41">TFEF!$B$12:$I$43</definedName>
    <definedName name="TFEFNAV" localSheetId="41">TFEF!$B$55:$B$62</definedName>
    <definedName name="TFF">#REF!</definedName>
    <definedName name="TFF_Aif_cat" localSheetId="60">TFF!$B$110:$H$111</definedName>
    <definedName name="TFF_Debt_Related" localSheetId="60">TFF!$B$50:$H$77</definedName>
    <definedName name="TFF_GOV_SEC" localSheetId="60">TFF!$B$22:$H$48</definedName>
    <definedName name="TFF_MM" localSheetId="60">TFF!$B$84:$H$108</definedName>
    <definedName name="TFF_Securitied_Debt" localSheetId="60">TFF!$B$79:$H$82</definedName>
    <definedName name="TFFNAV" localSheetId="60">TFF!$B$125:$B$140</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61D">#REF!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#REF!</definedName>
    <definedName name="TFRF_Aif_cat" localSheetId="69">TFRF!$B$49:$H$50</definedName>
    <definedName name="TFRF_Debt_Related" localSheetId="69">TFRF!$B$30:$H$44</definedName>
    <definedName name="TFRF_GOV_SEC" localSheetId="69">TFRF!$B$22:$H$28</definedName>
    <definedName name="TFRF_Securitied_Debt" localSheetId="69">TFRF!$B$46:$H$47</definedName>
    <definedName name="TFRFNAV" localSheetId="69">TFRF!$B$64:$B$79</definedName>
    <definedName name="TFRLTF">#REF!</definedName>
    <definedName name="TFRSTF">#REF!</definedName>
    <definedName name="TFRSTF_Aif_cat" localSheetId="58">TFRSTF!$B$95:$H$96</definedName>
    <definedName name="TFRSTF_Debt_Related" localSheetId="58">TFRSTF!$B$30:$H$32</definedName>
    <definedName name="TFRSTF_GOV_SEC" localSheetId="58">TFRSTF!$B$22:$H$28</definedName>
    <definedName name="TFRSTF_MM" localSheetId="58">TFRSTF!$B$34:$H$93</definedName>
    <definedName name="TFRSTFNAV" localSheetId="58">TFRSTF!$B$111:$B$122</definedName>
    <definedName name="TFTF1">#REF!</definedName>
    <definedName name="TFTF2A">#REF!</definedName>
    <definedName name="TFTF2B">#REF!</definedName>
    <definedName name="TGEIFA">#REF!</definedName>
    <definedName name="TGEIFB">#REF!</definedName>
    <definedName name="TGLDETF">TGLDETF!$B$1</definedName>
    <definedName name="TGLDETF_EQ" localSheetId="8">TGLDETF!$B$12:$I$14</definedName>
    <definedName name="TGLDETFNAV" localSheetId="8">TGLDETF!$B$26:$B$27</definedName>
    <definedName name="TGLDFOF">TGLDFOF!$B$1</definedName>
    <definedName name="TGLDFOF_EQ" localSheetId="5">TGLDFOF!$B$12:$I$14</definedName>
    <definedName name="TGLDFOFNAV" localSheetId="5">TGLDFOF!$B$29:$B$36</definedName>
    <definedName name="TGMTF">#REF!</definedName>
    <definedName name="TGSFR">#REF!</definedName>
    <definedName name="TGSFR_GOV_SEC" localSheetId="68">TGSFR!$B$22:$H$34</definedName>
    <definedName name="TGSFRNAV" localSheetId="68">TGSFR!$B$48:$B$55</definedName>
    <definedName name="TGSMF">#REF!</definedName>
    <definedName name="THLSFSIF">#REF!</definedName>
    <definedName name="THOF">THOF!$B$1</definedName>
    <definedName name="THOF_EQ" localSheetId="40">THOF!$B$12:$I$45</definedName>
    <definedName name="THOFNAV" localSheetId="40">THOF!$B$57:$B$64</definedName>
    <definedName name="TICF">TICF!$B$1</definedName>
    <definedName name="TICF_EQ" localSheetId="39">TICF!$B$12:$I$49</definedName>
    <definedName name="TICFNAV" localSheetId="39">TICF!$B$61:$B$68</definedName>
    <definedName name="TIFA">#REF!</definedName>
    <definedName name="TIFNA">TIFNA!$B$1</definedName>
    <definedName name="TIFNA_EQ" localSheetId="29">TIFNA!$B$12:$I$65</definedName>
    <definedName name="TIFNANAV" localSheetId="29">TIFNA!$B$77:$B$80</definedName>
    <definedName name="TIFSA">TIFSA!$B$1</definedName>
    <definedName name="TIFSA_EQ" localSheetId="50">TIFSA!$B$12:$I$45</definedName>
    <definedName name="TIFSANAV" localSheetId="50">TIFSA!$B$57:$B$60</definedName>
    <definedName name="TIGIF">#REF!</definedName>
    <definedName name="TIIF">TIIF!$B$1</definedName>
    <definedName name="TIIF_EQ" localSheetId="38">TIIF!$B$12:$I$74</definedName>
    <definedName name="TIIFNAV" localSheetId="38">TIIF!$B$86:$B$93</definedName>
    <definedName name="TINR">TINR!$B$1</definedName>
    <definedName name="TINR_EQ" localSheetId="33">TINR!$B$12:$I$80</definedName>
    <definedName name="TINR_EQ_Related" localSheetId="33">TINR!$B$81:$I$81</definedName>
    <definedName name="TINRNAV" localSheetId="33">TINR!$B$94:$B$101</definedName>
    <definedName name="TIPAAFOF">TIPAAFOF!$B$1</definedName>
    <definedName name="TIPAAFOF_Mutual_F_Units" localSheetId="6">TIPAAFOF!$B$14:$H$16</definedName>
    <definedName name="TIPAAFOFNAV" localSheetId="6">TIPAAFOF!$B$31:$B$38</definedName>
    <definedName name="TIPF">#REF!</definedName>
    <definedName name="TIPFSP1">#REF!</definedName>
    <definedName name="TIPHF">TIPHF!$B$1</definedName>
    <definedName name="TIPHF_EQ" localSheetId="37">TIPHF!$B$12:$I$48</definedName>
    <definedName name="TIPHFNAV" localSheetId="37">TIPHF!$B$60:$B$67</definedName>
    <definedName name="TISF">TISF!$B$1</definedName>
    <definedName name="TISF_EQ" localSheetId="36">TISF!$B$12:$I$74</definedName>
    <definedName name="TISF_EQ_FU_Related" localSheetId="36">TISF!$B$75:$I$77</definedName>
    <definedName name="TISFNAV" localSheetId="36">TISF!$B$89:$B$96</definedName>
    <definedName name="TITSF">#REF!</definedName>
    <definedName name="TLF">#REF!</definedName>
    <definedName name="TLF_Aif_cat" localSheetId="67">TLF!$B$122:$H$123</definedName>
    <definedName name="TLF_GOV_SEC" localSheetId="67">TLF!$B$22:$H$26</definedName>
    <definedName name="TLF_MM" localSheetId="67">TLF!$B$28:$H$120</definedName>
    <definedName name="TLFNAV" localSheetId="67">TLF!$B$138:$B$145</definedName>
    <definedName name="TLMF">#REF!</definedName>
    <definedName name="TMAOF">TMAOF!$B$1</definedName>
    <definedName name="TMAOF_Debt_Related" localSheetId="32">TMAOF!$B$130:$H$136</definedName>
    <definedName name="TMAOF_EQ" localSheetId="32">TMAOF!$B$12:$I$85</definedName>
    <definedName name="TMAOF_EQ_Related" localSheetId="32">TMAOF!$B$86:$I$106</definedName>
    <definedName name="TMAOF_GOV_SEC" localSheetId="32">TMAOF!$B$108:$H$128</definedName>
    <definedName name="TMAOF_Mutual_F_Units" localSheetId="32">TMAOF!$B$138:$H$139</definedName>
    <definedName name="TMAOFNAV" localSheetId="32">TMAOF!$B$151:$B$158</definedName>
    <definedName name="TMCAPF">TMCAPF!$B$1</definedName>
    <definedName name="TMCAPF_EQ" localSheetId="42">TMCAPF!$B$12:$I$71</definedName>
    <definedName name="TMCAPF_EQ_FU_Related" localSheetId="42">TMCAPF!$B$72:$I$74</definedName>
    <definedName name="TMCAPFNAV" localSheetId="42">TMCAPF!$B$86:$B$93</definedName>
    <definedName name="TMIF">TMIF!$B$1</definedName>
    <definedName name="TMIF_EQ" localSheetId="44">TMIF!$B$12:$I$53</definedName>
    <definedName name="TMIF_EQ_FU_Related" localSheetId="44">TMIF!$B$67:$I$77</definedName>
    <definedName name="TMIF_EQ_Related" localSheetId="44">TMIF!$B$54:$I$66</definedName>
    <definedName name="TMIF_GOV_SEC" localSheetId="44">TMIF!$B$68:$H$73</definedName>
    <definedName name="TMIF_Mutual_F_Units" localSheetId="44">TMIF!$B$79:$H$81</definedName>
    <definedName name="TMIFNAV" localSheetId="44">TMIF!$B$92:$B$103</definedName>
    <definedName name="TMPF">#REF!</definedName>
    <definedName name="TMULTICF">TMULTICF!$B$1</definedName>
    <definedName name="TMULTICF_EQ" localSheetId="31">TMULTICF!$B$12:$I$86</definedName>
    <definedName name="TMULTICFNAV" localSheetId="31">TMULTICF!$B$98:$B$105</definedName>
    <definedName name="TNA30IF">TNA30IF!$B$1</definedName>
    <definedName name="TNA30IF_EQ" localSheetId="16">TNA30IF!$B$12:$I$44</definedName>
    <definedName name="TNA30IFNAV" localSheetId="16">TNA30IF!$B$56:$B$63</definedName>
    <definedName name="TNAIF">TNAIF!$B$1</definedName>
    <definedName name="TNAIF_EQ" localSheetId="28">TNAIF!$B$12:$I$29</definedName>
    <definedName name="TNAIF_EQ_FU_Related" localSheetId="28">TNAIF!$B$30:$I$32</definedName>
    <definedName name="TNAIFNAV" localSheetId="28">TNAIF!$B$44:$B$51</definedName>
    <definedName name="TNCMIF">TNCMIF!$B$1</definedName>
    <definedName name="TNCMIF_EQ" localSheetId="27">TNCMIF!$B$12:$I$29</definedName>
    <definedName name="TNCMIFNAV" localSheetId="27">TNCMIF!$B$41:$B$48</definedName>
    <definedName name="TNETF">TNETF!$B$1</definedName>
    <definedName name="TNETF_EQ" localSheetId="30">TNETF!$B$12:$I$65</definedName>
    <definedName name="TNETFNAV" localSheetId="30">TNETF!$B$77:$B$78</definedName>
    <definedName name="TNFSIF">TNFSIF!$B$1</definedName>
    <definedName name="TNFSIF_EQ" localSheetId="26">TNFSIF!$B$12:$I$34</definedName>
    <definedName name="TNFSIFNAV" localSheetId="26">TNFSIF!$B$46:$B$53</definedName>
    <definedName name="TNGIF1226">#REF!</definedName>
    <definedName name="TNGIF1226_GOV_SEC" localSheetId="66">TNGIF1226!$B$22:$H$28</definedName>
    <definedName name="TNGIF1226NAV" localSheetId="66">TNGIF1226!$B$42:$B$49</definedName>
    <definedName name="TNGIF1229">#REF!</definedName>
    <definedName name="TNGIF1229_GOV_SEC" localSheetId="65">TNGIF1229!$B$22:$H$27</definedName>
    <definedName name="TNGIF1229NAV" localSheetId="65">TNGIF1229!$B$41:$B$48</definedName>
    <definedName name="TNIDETF">TNIDETF!$B$1</definedName>
    <definedName name="TNIDETF_EQ" localSheetId="24">TNIDETF!$B$12:$I$44</definedName>
    <definedName name="TNIDETFNAV" localSheetId="24">TNIDETF!$B$56:$B$57</definedName>
    <definedName name="TNIDFOF">TNIDFOF!$B$1</definedName>
    <definedName name="TNIDFOF_Mutual_F_Units" localSheetId="25">TNIDFOF!$B$13:$H$14</definedName>
    <definedName name="TNIDFOFNAV" localSheetId="25">TNIDFOF!$B$25:$B$32</definedName>
    <definedName name="TNITIF">TNITIF!$B$1</definedName>
    <definedName name="TNITIF_EQ" localSheetId="23">TNITIF!$B$12:$I$30</definedName>
    <definedName name="TNITIFNAV" localSheetId="23">TNITIF!$B$42:$B$49</definedName>
    <definedName name="TNMIF150">TNMIF150!$B$1</definedName>
    <definedName name="TNMIF150_EQ" localSheetId="22">TNMIF150!$B$12:$I$164</definedName>
    <definedName name="TNMIF150NAV" localSheetId="22">TNMIF150!$B$176:$B$183</definedName>
    <definedName name="TNMIIF">TNMIIF!$B$1</definedName>
    <definedName name="TNMIIF_EQ" localSheetId="14">TNMIIF!$B$12:$I$89</definedName>
    <definedName name="TNMIIFNAV" localSheetId="14">TNMIIF!$B$101:$B$108</definedName>
    <definedName name="TNMIMIF">TNMIMIF!$B$1</definedName>
    <definedName name="TNMIMIF_EQ" localSheetId="15">TNMIMIF!$B$12:$I$89</definedName>
    <definedName name="TNMIMIFNAV" localSheetId="15">TNMIMIF!$B$101:$B$108</definedName>
    <definedName name="TNMMIF">TNMMIF!$B$1</definedName>
    <definedName name="TNMMIF_EQ" localSheetId="21">TNMMIF!$B$12:$I$64</definedName>
    <definedName name="TNMMIFNAV" localSheetId="21">TNMMIF!$B$76:$B$83</definedName>
    <definedName name="TNMSHIF">TNMSHIF!$B$1</definedName>
    <definedName name="TNMSHIF_EQ" localSheetId="20">TNMSHIF!$B$12:$I$44</definedName>
    <definedName name="TNMSHIFNAV" localSheetId="20">TNMSHIF!$B$56:$B$63</definedName>
    <definedName name="TNNIF">TNNIF!$B$1</definedName>
    <definedName name="TNNIF_EQ" localSheetId="19">TNNIF!$B$12:$I$64</definedName>
    <definedName name="TNNIFNAV" localSheetId="19">TNNIF!$B$76:$B$79</definedName>
    <definedName name="TNPBETF">TNPBETF!$B$1</definedName>
    <definedName name="TNPBETF_EQ" localSheetId="18">TNPBETF!$B$12:$I$24</definedName>
    <definedName name="TNPBETFNAV" localSheetId="18">TNPBETF!$B$35:$B$36</definedName>
    <definedName name="TNRIF">TNRIF!$B$1</definedName>
    <definedName name="TNRIF_EQ" localSheetId="17">TNRIF!$B$12:$I$24</definedName>
    <definedName name="TNRIFNAV" localSheetId="17">TNRIF!$B$36:$B$43</definedName>
    <definedName name="TNSIFDEC27">#REF!</definedName>
    <definedName name="TNSIFDEC27_Debt_Related" localSheetId="64">TNSIFDEC27!$B$50:$H$56</definedName>
    <definedName name="TNSIFDEC27_GOV_SEC" localSheetId="64">TNSIFDEC27!$B$22:$H$48</definedName>
    <definedName name="TNSIFDEC27NAV" localSheetId="64">TNSIFDEC27!$B$70:$B$77</definedName>
    <definedName name="TOF">#REF!</definedName>
    <definedName name="TOF_MM" localSheetId="63">TOF!$B$22:$H$26</definedName>
    <definedName name="TOFNAV" localSheetId="63">TOF!$B$41:$B$48</definedName>
    <definedName name="TOIIS">#REF!</definedName>
    <definedName name="TOIOS">#REF!</definedName>
    <definedName name="TOISS">#REF!</definedName>
    <definedName name="TQNTF">#REF!</definedName>
    <definedName name="TREF">TREF!$B$1</definedName>
    <definedName name="TREF_EQ" localSheetId="13">TREF!$B$12:$I$59</definedName>
    <definedName name="TREFNAV" localSheetId="13">TREF!$B$71:$B$78</definedName>
    <definedName name="TRSFC">#REF!</definedName>
    <definedName name="TRSFC_Debt_Related" localSheetId="62">TRSFC!$B$73:$H$74</definedName>
    <definedName name="TRSFC_EQ" localSheetId="62">TRSFC!$B$12:$I$59</definedName>
    <definedName name="TRSFC_GOV_SEC" localSheetId="62">TRSFC!$B$61:$H$71</definedName>
    <definedName name="TRSFC_Securitied_Debt" localSheetId="62">TRSFC!$B$76:$H$77</definedName>
    <definedName name="TRSFCNAV" localSheetId="62">TRSFC!$B$91:$B$94</definedName>
    <definedName name="TRSFM">TRSFM!$B$1</definedName>
    <definedName name="TRSFM_Debt_Related" localSheetId="12">TRSFM!$B$75:$H$79</definedName>
    <definedName name="TRSFM_EQ" localSheetId="12">TRSFM!$B$12:$I$60</definedName>
    <definedName name="TRSFM_GOV_SEC" localSheetId="12">TRSFM!$B$62:$H$73</definedName>
    <definedName name="TRSFM_Securitied_Debt" localSheetId="12">TRSFM!$B$81:$H$82</definedName>
    <definedName name="TRSFMNAV" localSheetId="12">TRSFM!$B$94:$B$97</definedName>
    <definedName name="TRSFP">TRSFP!$B$1</definedName>
    <definedName name="TRSFP_EQ" localSheetId="11">TRSFP!$B$12:$I$59</definedName>
    <definedName name="TRSFPNAV" localSheetId="11">TRSFP!$B$71:$B$74</definedName>
    <definedName name="TSCAPF">TSCAPF!$B$1</definedName>
    <definedName name="TSCAPF_EQ" localSheetId="10">TSCAPF!$B$12:$I$77</definedName>
    <definedName name="TSCAPF_EQ_FU_Related" localSheetId="10">TSCAPF!$B$78:$I$80</definedName>
    <definedName name="TSCAPFNAV" localSheetId="10">TSCAPF!$B$93:$B$100</definedName>
    <definedName name="TSIPF3">#REF!</definedName>
    <definedName name="TSLVETF">TSLVETF!$B$1</definedName>
    <definedName name="TSLVETF_EQ" localSheetId="7">TSLVETF!$B$12:$I$14</definedName>
    <definedName name="TSLVETFNAV" localSheetId="7">TSLVETF!$B$26:$B$27</definedName>
    <definedName name="TSLVFOF">TSLVFOF!$B$1</definedName>
    <definedName name="TSLVFOF_EQ" localSheetId="4">TSLVFOF!$B$12:$I$14</definedName>
    <definedName name="TSLVFOFNAV" localSheetId="4">TSLVFOF!$B$29:$B$36</definedName>
    <definedName name="TSTBF">#REF!</definedName>
    <definedName name="TSTBF_Aif_cat" localSheetId="61">TSTBF!$B$82:$H$83</definedName>
    <definedName name="TSTBF_Debt_Related" localSheetId="61">TSTBF!$B$42:$H$70</definedName>
    <definedName name="TSTBF_EQ_FU_Related" localSheetId="61">TSTBF!$B$22:$I$88</definedName>
    <definedName name="TSTBF_GOV_SEC" localSheetId="61">TSTBF!$B$22:$H$40</definedName>
    <definedName name="TSTBF_MM" localSheetId="61">TSTBF!$B$78:$H$80</definedName>
    <definedName name="TSTBF_Mutual_F_Units" localSheetId="61">TSTBF!$B$90:$H$91</definedName>
    <definedName name="TSTBF_Securitied_Debt" localSheetId="61">TSTBF!$B$72:$H$76</definedName>
    <definedName name="TSTBFNAV" localSheetId="61">TSTBF!$B$104:$B$115</definedName>
    <definedName name="TTAF1">#REF!</definedName>
    <definedName name="TTMF">#REF!</definedName>
    <definedName name="TTMFSP1">#REF!</definedName>
    <definedName name="TTOFE">TTOFE!$B$1</definedName>
    <definedName name="TTOFE_EQ" localSheetId="34">TTOFE!$B$12:$I$57</definedName>
    <definedName name="TTOFE_EQ_Related" localSheetId="34">TTOFE!$B$58:$I$58</definedName>
    <definedName name="TTOFENAV" localSheetId="34">TTOFE!$B$70:$B$77</definedName>
    <definedName name="TTSF96">TTSF96!$B$1</definedName>
    <definedName name="TTSF96_EQ" localSheetId="45">TTSF96!$B$12:$I$75</definedName>
    <definedName name="TTSF96NAV" localSheetId="45">TTSF96!$B$87:$B$94</definedName>
    <definedName name="TUDG3S">#REF!</definedName>
    <definedName name="TUDS">#REF!</definedName>
    <definedName name="TURG3S">#REF!</definedName>
    <definedName name="TURS">#REF!</definedName>
    <definedName name="TUSTF">#REF!</definedName>
    <definedName name="TUSTF_Aif_cat" localSheetId="59">TUSTF!$B$71:$H$72</definedName>
    <definedName name="TUSTF_Debt_Related" localSheetId="59">TUSTF!$B$29:$H$50</definedName>
    <definedName name="TUSTF_GOV_SEC" localSheetId="59">TUSTF!$B$22:$H$27</definedName>
    <definedName name="TUSTF_MM" localSheetId="59">TUSTF!$B$52:$H$69</definedName>
    <definedName name="TUSTFNAV" localSheetId="59">TUSTF!$B$87:$B$98</definedName>
    <definedName name="TVFS1">#REF!</definedName>
    <definedName name="TVFS2">#REF!</definedName>
    <definedName name="TYCF">TYCF!$B$1</definedName>
    <definedName name="TYCF_EQ" localSheetId="48">TYCF!$B$12:$I$66</definedName>
    <definedName name="TYCF_EQ_FU_Related" localSheetId="48">TYCF!$B$67:$I$69</definedName>
    <definedName name="TYCFNAV" localSheetId="48">TYCF!$B$81:$B$84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5" i="55" l="1"/>
  <c r="H385" i="55"/>
  <c r="G351" i="55"/>
  <c r="H351" i="55"/>
  <c r="H384" i="55"/>
  <c r="G383" i="55"/>
  <c r="H383" i="55"/>
  <c r="G73" i="47"/>
  <c r="H73" i="47"/>
  <c r="G72" i="47"/>
  <c r="H72" i="47"/>
  <c r="G70" i="47"/>
  <c r="H70" i="47"/>
  <c r="G67" i="47"/>
  <c r="H67" i="47"/>
  <c r="G78" i="41"/>
  <c r="H78" i="41"/>
  <c r="G77" i="41"/>
  <c r="H77" i="41"/>
  <c r="G75" i="41"/>
  <c r="H75" i="41"/>
  <c r="G72" i="41"/>
  <c r="H72" i="41"/>
  <c r="G81" i="35"/>
  <c r="H81" i="35"/>
  <c r="G80" i="35"/>
  <c r="H80" i="35"/>
  <c r="G75" i="35"/>
  <c r="H75" i="35"/>
  <c r="G78" i="35"/>
  <c r="H78" i="35"/>
  <c r="G85" i="9"/>
  <c r="H85" i="9"/>
  <c r="G84" i="9"/>
  <c r="H84" i="9"/>
  <c r="G81" i="9"/>
  <c r="H81" i="9"/>
  <c r="G78" i="9"/>
  <c r="H78" i="9"/>
  <c r="G36" i="27"/>
  <c r="H36" i="27"/>
  <c r="G35" i="27"/>
  <c r="H35" i="27"/>
  <c r="G33" i="27"/>
  <c r="H33" i="27"/>
  <c r="G30" i="27"/>
  <c r="H30" i="27"/>
  <c r="G84" i="43"/>
  <c r="H84" i="43"/>
  <c r="G83" i="43"/>
  <c r="H83" i="43"/>
  <c r="G78" i="43"/>
  <c r="H78" i="43"/>
  <c r="G67" i="43"/>
  <c r="H67" i="43"/>
  <c r="G97" i="45"/>
  <c r="G98" i="45" s="1"/>
  <c r="H98" i="45"/>
  <c r="H97" i="45"/>
  <c r="G92" i="45"/>
  <c r="H92" i="45"/>
  <c r="G89" i="45"/>
  <c r="H89" i="45"/>
  <c r="G86" i="45"/>
  <c r="H86" i="45"/>
  <c r="G174" i="54"/>
  <c r="H174" i="54"/>
  <c r="G171" i="54"/>
  <c r="H171" i="54"/>
  <c r="G99" i="54"/>
  <c r="H99" i="54"/>
  <c r="C302" i="31" l="1"/>
  <c r="C312" i="31"/>
  <c r="C227" i="43"/>
  <c r="C232" i="43"/>
  <c r="C234" i="43" s="1"/>
  <c r="F99" i="33"/>
  <c r="F163" i="56"/>
  <c r="F126" i="43"/>
  <c r="F423" i="55"/>
  <c r="F181" i="31"/>
  <c r="F123" i="32"/>
  <c r="H137" i="87"/>
  <c r="G137" i="87"/>
  <c r="H134" i="87"/>
  <c r="G134" i="87"/>
  <c r="H127" i="87"/>
  <c r="G127" i="87"/>
  <c r="H53" i="87"/>
  <c r="G53" i="87"/>
  <c r="H29" i="86"/>
  <c r="G29" i="86"/>
  <c r="H51" i="85"/>
  <c r="H53" i="85" s="1"/>
  <c r="H54" i="85" s="1"/>
  <c r="G51" i="85"/>
  <c r="G53" i="85" s="1"/>
  <c r="G54" i="85" s="1"/>
  <c r="H48" i="85"/>
  <c r="G48" i="85"/>
  <c r="H45" i="85"/>
  <c r="G45" i="85"/>
  <c r="H29" i="85"/>
  <c r="G29" i="85"/>
  <c r="H35" i="84"/>
  <c r="G35" i="84"/>
  <c r="H124" i="83"/>
  <c r="G124" i="83"/>
  <c r="H121" i="83"/>
  <c r="G121" i="83"/>
  <c r="H27" i="83"/>
  <c r="G27" i="83"/>
  <c r="H29" i="82"/>
  <c r="G29" i="82"/>
  <c r="H28" i="81"/>
  <c r="G28" i="81"/>
  <c r="H57" i="80"/>
  <c r="G57" i="80"/>
  <c r="H49" i="80"/>
  <c r="G49" i="80"/>
  <c r="H27" i="79"/>
  <c r="G27" i="79"/>
  <c r="H78" i="78"/>
  <c r="G78" i="78"/>
  <c r="H75" i="78"/>
  <c r="G75" i="78"/>
  <c r="H72" i="78"/>
  <c r="G72" i="78"/>
  <c r="H60" i="78"/>
  <c r="G60" i="78"/>
  <c r="H92" i="77"/>
  <c r="H93" i="77" s="1"/>
  <c r="H94" i="77" s="1"/>
  <c r="G92" i="77"/>
  <c r="G93" i="77" s="1"/>
  <c r="G94" i="77" s="1"/>
  <c r="H89" i="77"/>
  <c r="G89" i="77"/>
  <c r="H84" i="77"/>
  <c r="G84" i="77"/>
  <c r="H81" i="77"/>
  <c r="G81" i="77"/>
  <c r="H77" i="77"/>
  <c r="G77" i="77"/>
  <c r="H71" i="77"/>
  <c r="G71" i="77"/>
  <c r="H41" i="77"/>
  <c r="G41" i="77"/>
  <c r="G115" i="76"/>
  <c r="H112" i="76"/>
  <c r="H114" i="76" s="1"/>
  <c r="H115" i="76" s="1"/>
  <c r="G112" i="76"/>
  <c r="H109" i="76"/>
  <c r="G109" i="76"/>
  <c r="H83" i="76"/>
  <c r="G83" i="76"/>
  <c r="H78" i="76"/>
  <c r="G78" i="76"/>
  <c r="H49" i="76"/>
  <c r="G49" i="76"/>
  <c r="G76" i="75"/>
  <c r="G77" i="75" s="1"/>
  <c r="H73" i="75"/>
  <c r="H76" i="75" s="1"/>
  <c r="H77" i="75" s="1"/>
  <c r="G73" i="75"/>
  <c r="H70" i="75"/>
  <c r="G70" i="75"/>
  <c r="H51" i="75"/>
  <c r="G51" i="75"/>
  <c r="H28" i="75"/>
  <c r="G28" i="75"/>
  <c r="H97" i="74"/>
  <c r="G97" i="74"/>
  <c r="H94" i="74"/>
  <c r="G94" i="74"/>
  <c r="H33" i="74"/>
  <c r="G33" i="74"/>
  <c r="H29" i="74"/>
  <c r="G29" i="74"/>
  <c r="C314" i="31" l="1"/>
  <c r="C186" i="56"/>
  <c r="C181" i="56"/>
  <c r="H115" i="56"/>
  <c r="G115" i="56"/>
  <c r="H111" i="56"/>
  <c r="G111" i="56"/>
  <c r="H96" i="56"/>
  <c r="G96" i="56"/>
  <c r="H119" i="56"/>
  <c r="G119" i="56"/>
  <c r="H57" i="56"/>
  <c r="G57" i="56"/>
  <c r="C1694" i="55"/>
  <c r="C1697" i="55" s="1"/>
  <c r="C1422" i="55"/>
  <c r="H378" i="55"/>
  <c r="G378" i="55"/>
  <c r="H373" i="55"/>
  <c r="G373" i="55"/>
  <c r="C363" i="54"/>
  <c r="C358" i="54"/>
  <c r="C333" i="54"/>
  <c r="C310" i="54"/>
  <c r="H164" i="54"/>
  <c r="G164" i="54"/>
  <c r="H160" i="54"/>
  <c r="G160" i="54"/>
  <c r="H153" i="54"/>
  <c r="G153" i="54"/>
  <c r="H131" i="54"/>
  <c r="G131" i="54"/>
  <c r="H177" i="54"/>
  <c r="H178" i="54" s="1"/>
  <c r="H179" i="54" s="1"/>
  <c r="G177" i="54"/>
  <c r="H43" i="53"/>
  <c r="G43" i="53"/>
  <c r="H115" i="52"/>
  <c r="G115" i="52"/>
  <c r="H45" i="51"/>
  <c r="G45" i="51"/>
  <c r="H45" i="50"/>
  <c r="G45" i="50"/>
  <c r="H46" i="49"/>
  <c r="G46" i="49"/>
  <c r="H72" i="48"/>
  <c r="G72" i="48"/>
  <c r="H69" i="48"/>
  <c r="G69" i="48"/>
  <c r="H56" i="46"/>
  <c r="G56" i="46"/>
  <c r="H95" i="45"/>
  <c r="G95" i="45"/>
  <c r="H76" i="44"/>
  <c r="G76" i="44"/>
  <c r="C205" i="43"/>
  <c r="C189" i="43"/>
  <c r="H74" i="43"/>
  <c r="G74" i="43"/>
  <c r="H82" i="43"/>
  <c r="G82" i="43"/>
  <c r="H78" i="42"/>
  <c r="G78" i="42"/>
  <c r="H44" i="40"/>
  <c r="G44" i="40"/>
  <c r="H46" i="39"/>
  <c r="G46" i="39"/>
  <c r="H50" i="38"/>
  <c r="G50" i="38"/>
  <c r="H75" i="37"/>
  <c r="G75" i="37"/>
  <c r="H49" i="36"/>
  <c r="G49" i="36"/>
  <c r="H69" i="34"/>
  <c r="G69" i="34"/>
  <c r="C121" i="33"/>
  <c r="C118" i="33"/>
  <c r="C114" i="33"/>
  <c r="H59" i="33"/>
  <c r="G59" i="33"/>
  <c r="C145" i="32"/>
  <c r="C142" i="32"/>
  <c r="C138" i="32"/>
  <c r="H82" i="32"/>
  <c r="G82" i="32"/>
  <c r="C260" i="31"/>
  <c r="C243" i="31"/>
  <c r="H140" i="31"/>
  <c r="G140" i="31"/>
  <c r="H137" i="31"/>
  <c r="G137" i="31"/>
  <c r="H129" i="31"/>
  <c r="G129" i="31"/>
  <c r="H107" i="31"/>
  <c r="G107" i="31"/>
  <c r="H95" i="31"/>
  <c r="G95" i="31"/>
  <c r="H87" i="30"/>
  <c r="G87" i="30"/>
  <c r="H66" i="29"/>
  <c r="G66" i="29"/>
  <c r="H66" i="28"/>
  <c r="G66" i="28"/>
  <c r="H30" i="26"/>
  <c r="G30" i="26"/>
  <c r="H35" i="25"/>
  <c r="G35" i="25"/>
  <c r="H15" i="24"/>
  <c r="G15" i="24"/>
  <c r="H45" i="23"/>
  <c r="G45" i="23"/>
  <c r="H31" i="22"/>
  <c r="G31" i="22"/>
  <c r="H165" i="21"/>
  <c r="G165" i="21"/>
  <c r="H65" i="20"/>
  <c r="G65" i="20"/>
  <c r="H45" i="19"/>
  <c r="G45" i="19"/>
  <c r="H65" i="18"/>
  <c r="G65" i="18"/>
  <c r="H25" i="17"/>
  <c r="G25" i="17"/>
  <c r="H25" i="16"/>
  <c r="G25" i="16"/>
  <c r="H45" i="15"/>
  <c r="G45" i="15"/>
  <c r="H90" i="14"/>
  <c r="G90" i="14"/>
  <c r="H90" i="13"/>
  <c r="G90" i="13"/>
  <c r="H60" i="12"/>
  <c r="G60" i="12"/>
  <c r="H83" i="11"/>
  <c r="G83" i="11"/>
  <c r="H80" i="11"/>
  <c r="G80" i="11"/>
  <c r="H74" i="11"/>
  <c r="G74" i="11"/>
  <c r="H61" i="11"/>
  <c r="G61" i="11"/>
  <c r="H60" i="10"/>
  <c r="G60" i="10"/>
  <c r="H50" i="8"/>
  <c r="G50" i="8"/>
  <c r="H15" i="7"/>
  <c r="G15" i="7"/>
  <c r="H15" i="6"/>
  <c r="G15" i="6"/>
  <c r="H17" i="4"/>
  <c r="G17" i="4"/>
  <c r="H15" i="3"/>
  <c r="G15" i="3"/>
  <c r="H15" i="2"/>
  <c r="G15" i="2"/>
  <c r="G178" i="54" l="1"/>
  <c r="G179" i="54" s="1"/>
  <c r="C189" i="56"/>
  <c r="C336" i="54"/>
  <c r="C366" i="54"/>
  <c r="C263" i="31"/>
  <c r="G142" i="31"/>
  <c r="G143" i="31" s="1"/>
  <c r="H142" i="31"/>
  <c r="H143" i="31" s="1"/>
  <c r="C208" i="4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867FFF-B3F3-48A5-B2AC-A990D859603D}" name="Connection" type="1" refreshedVersion="4" background="1" saveData="1">
    <dbPr connection="DRIVER={Microsoft ODBC for Oracle};UID=TATADB;;" command="select decode(income_growth,'EQ','Equity','EC','Equity','ET','Equity','DB','Debt','DC','Debt','LQ','Liquid') Classification,scheme &quot;SCHEME CODE&quot;,name &quot;SCHEME NAME&quot;,nvl2(( select scheme from tatadb.FM_Hybrid_Scheme_Percentage hs where HS.rectype='L' AND HS.scheme=BASESCHEME.scheme),'Y','N') Hybrid_Scheme  from TATAMFPLUS.BASESCHEME where   scheme in (select scheme from TATAMFPLUS.weeknav where weekend_dt='31 Oct 2025'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2" xr16:uid="{5906C28B-1084-449E-994E-4E9410C5121A}" name="Connection104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EGF' _x000d_ _x000d_and WEEKEND_DT='31 Jan 2026' and a.ASSET_TYPE in ('01','45','51','56','57','59')  _x000d_and a.schclass='GLOBAL' and a.security is not null and a.UNITS&gt;0   and LAST_NET_ASSETS&gt;1 and f.schclass='GLOBAL' ) _x000d_where units &gt; 0 _x000d_order by 6 desc"/>
  </connection>
  <connection id="3" xr16:uid="{02FB1279-F6B3-42A6-8EFD-CACED3D0034A}" name="Connection1056"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6' and units&lt;&gt;0 and a.security is not null AND A.scheme='TEGF'_x000d_ order by 6 desc"/>
  </connection>
  <connection id="4" xr16:uid="{7EFD9600-E0C0-446F-B612-74A0AC311D21}" name="Connection1070"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EGF' _x000d_ _x000d_and WEEKEND_DT='31 Jan 2026' and (A.ASSET_TYPE in('35','36','24') _x000d_and a.schclass='GLOBAL' and a.security is not null and a.UNITS&gt;0   and LAST_NET_ASSETS&gt;1 and f.schclass='GLOBAL' ) _x000d_AND (LAST_NET_ASSETS/100000) &gt; 0 order by 6 desc)"/>
  </connection>
  <connection id="5" xr16:uid="{50E9CB16-BF4B-4338-ABE7-06E5EF052303}" name="Connection108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EGF'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EGF' group by app_refer,value_date _x000d_) f  on f.app_refer=a.deal_ID _x000d_WHERE del_date&lt;='31 Jan 2026' AND mat_date &gt;'31 Jan 2026' and  deal_stat &lt;&gt; 'MAT' and a.rectype='L'  and a.scheme='TEGF')_x000d_order by 6 desc"/>
  </connection>
  <connection id="6" xr16:uid="{31DFD47D-EAAB-4B17-BB80-496FC6619430}" name="Connection108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EGF' _x000d_ _x000d_and WEEKEND_DT='31 Jan 2026' and a.ASSET_TYPE in('05','06','07','09','11','12','14','25','29','34','18','52') and LISTED_Y_N='Y'  _x000d_and a.schclass='GLOBAL' and a.security is not null and a.UNITS&gt;0  and LAST_NET_ASSETS&gt;1 and f.schclass='GLOBAL' ) _x000d_where MKTVAL &gt; 0) order by 6 desc"/>
  </connection>
  <connection id="7" xr16:uid="{D5D74F52-706D-47C2-A692-DD84E7B35854}" name="Connection108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 xr16:uid="{AF66E082-8965-483B-B119-036DAA29879A}" name="Connection1104"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EGF' _x000d_ _x000d_and WEEKEND_DT='31 Jan 2026' and a.ASSET_TYPE in('32','33') _x000d_and a.schclass='GLOBAL' and a.security is not null and a.UNITS&gt;0  and LAST_NET_ASSETS&gt;1 and f.schclass='GLOBAL' ) _x000d_where MKTVAL &gt; 0 order by 6 desc"/>
  </connection>
  <connection id="9" xr16:uid="{F1056FE5-EF57-4195-9A27-92082FD18A4A}" name="Connection111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 xr16:uid="{CE6AA1C5-52E3-4655-A959-892B4E040B7A}" name="Connection11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AF' _x000d_ _x000d_and WEEKEND_DT='31 Jan 2026' and a.ASSET_TYPE in ('01','45','51','56','57','59')  _x000d_and a.schclass='GLOBAL' and a.security is not null and a.UNITS&gt;0   and LAST_NET_ASSETS&gt;1 and f.schclass='GLOBAL' ) _x000d_where units &gt; 0 _x000d_order by 6 desc"/>
  </connection>
  <connection id="11" xr16:uid="{AFCFBDDE-1C1C-4A20-A68B-8CFA0F1C2254}" name="Connection112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6' and units&lt;&gt;0 and a.security is not null AND A.scheme='TAF'_x000d_ order by 6 desc"/>
  </connection>
  <connection id="12" xr16:uid="{36C705D7-00DC-4267-AE44-81AF57F4AA42}" name="Connection114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AF' _x000d_ _x000d_and WEEKEND_DT='31 Jan 2026' and (A.ASSET_TYPE in('35','36','24') _x000d_and a.schclass='GLOBAL' and a.security is not null and a.UNITS&gt;0   and LAST_NET_ASSETS&gt;1 and f.schclass='GLOBAL' ) _x000d_AND (LAST_NET_ASSETS/100000) &gt; 0 order by 6 desc)"/>
  </connection>
  <connection id="13" xr16:uid="{97579282-8248-4C25-A414-C5F2172556A1}" name="Connection115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AF' _x000d_ _x000d_and WEEKEND_DT='31 Jan 2026' and a.ASSET_TYPE in('05','06','07','09','11','12','14','25','29','34','18','52') and LISTED_Y_N='Y'  _x000d_and a.schclass='GLOBAL' and a.security is not null and a.UNITS&gt;0  and LAST_NET_ASSETS&gt;1 and f.schclass='GLOBAL' ) _x000d_where MKTVAL &gt; 0) order by 6 desc"/>
  </connection>
  <connection id="14" xr16:uid="{8430F877-C62E-4303-B76E-F60EE1529408}" name="Connection116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AF' _x000d_ and LAST_NET_ASSETS&gt;1 and f.SCHCLASS='GLOBAL'_x000d_and WEEKEND_DT='31 Jan 2026' and a.ASSET_TYPE in('16','17','19','20','22','03','15'))  _x000d_where MKTVAL &gt; 0 order by 6 desc"/>
  </connection>
  <connection id="15" xr16:uid="{E1C86F6E-408B-4835-A987-8E26D13B65CE}" name="Connection11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 xr16:uid="{36B07F3A-3B68-4665-AB64-0145C0EC884D}" name="Connection11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BAF' _x000d_ _x000d_and WEEKEND_DT='31 Jan 2026' and a.ASSET_TYPE in ('01','45','51','56','57','59')  _x000d_and a.schclass='GLOBAL' and a.security is not null and a.UNITS&gt;0   and LAST_NET_ASSETS&gt;1 and f.schclass='GLOBAL' ) _x000d_where units &gt; 0 _x000d_order by 6 desc"/>
  </connection>
  <connection id="17" xr16:uid="{E2B1A40C-19C0-4D02-A92C-DA0E7AFFD74C}" name="Connection116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6' and units&lt;&gt;0 and a.security is not null AND A.scheme='TBAF'_x000d_ order by 6 desc"/>
  </connection>
  <connection id="18" xr16:uid="{694784A1-23BF-490D-B38D-F80FA6AD3177}" name="Connection11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BAF' _x000d_ _x000d_and WEEKEND_DT='31 Jan 2026' and a.ASSET_TYPE  in('02','04','38','46','47','53') _x000d_and a.schclass='GLOBAL' and a.security is not null and a.UNITS&gt;0   and LAST_NET_ASSETS&gt;1 and f.schclass='GLOBAL' ) _x000d_where units &gt; 0 _x000d_order by 6 desc"/>
  </connection>
  <connection id="19" xr16:uid="{CBEABC80-1A21-4F5F-82FF-BE2EE0BCAD00}" name="Connection116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BAF' _x000d_ _x000d_and WEEKEND_DT='31 Jan 2026' and (A.ASSET_TYPE in('35','36','24') _x000d_and a.schclass='GLOBAL' and a.security is not null and a.UNITS&gt;0   and LAST_NET_ASSETS&gt;1 and f.schclass='GLOBAL' ) _x000d_AND (LAST_NET_ASSETS/100000) &gt; 0 order by 6 desc)"/>
  </connection>
  <connection id="20" xr16:uid="{42896C88-652C-4DC5-A95E-FA3BEE3F1C44}" name="Connection116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BAF'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BAF' group by app_refer,value_date _x000d_) f  on f.app_refer=a.deal_ID _x000d_WHERE del_date&lt;='31 Jan 2026' AND mat_date &gt;'31 Jan 2026' and  deal_stat &lt;&gt; 'MAT' and a.rectype='L'  and a.scheme='TBAF')_x000d_order by 6 desc"/>
  </connection>
  <connection id="21" xr16:uid="{B4FAE8E5-AA71-4F93-B354-D541E9A84E30}" name="Connection117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BAF' _x000d_ _x000d_and WEEKEND_DT='31 Jan 2026' and a.ASSET_TYPE in('05','06','07','09','11','12','14','25','29','34','18','52') and LISTED_Y_N='Y'  _x000d_and a.schclass='GLOBAL' and a.security is not null and a.UNITS&gt;0  and LAST_NET_ASSETS&gt;1 and f.schclass='GLOBAL' ) _x000d_where MKTVAL &gt; 0) order by 6 desc"/>
  </connection>
  <connection id="22" xr16:uid="{2CEB6DD8-618B-4B0A-906B-4779A1AEFCDC}" name="Connection117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BAF' _x000d_ _x000d_and WEEKEND_DT='31 Jan 2026' and a.ASSET_TYPE in('32','33') _x000d_and a.schclass='GLOBAL' and a.security is not null and a.UNITS&gt;0  and LAST_NET_ASSETS&gt;1 and f.schclass='GLOBAL' ) _x000d_where MKTVAL &gt; 0 order by 6 desc"/>
  </connection>
  <connection id="23" xr16:uid="{8390E647-1BC1-46E6-8027-59342392CF40}" name="Connection1174"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BAF' _x000d_ and LAST_NET_ASSETS&gt;1 and f.SCHCLASS='GLOBAL'_x000d_and WEEKEND_DT='31 Jan 2026' and a.ASSET_TYPE in('16','17','19','20','22','03','15'))  _x000d_where MKTVAL &gt; 0 order by 6 desc"/>
  </connection>
  <connection id="24" xr16:uid="{E1BF23A2-94DE-4644-8B7F-2292D0A39371}" name="Connection11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5" xr16:uid="{1B39986E-50ED-4945-871B-5392FB7A7CB6}" name="Connection11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BFSF' _x000d_ _x000d_and WEEKEND_DT='31 Jan 2026' and a.ASSET_TYPE in ('01','45','51','56','57','59')  _x000d_and a.schclass='GLOBAL' and a.security is not null and a.UNITS&gt;0   and LAST_NET_ASSETS&gt;1 and f.schclass='GLOBAL' ) _x000d_where units &gt; 0 _x000d_order by 6 desc"/>
  </connection>
  <connection id="26" xr16:uid="{138FA35B-2ED2-4663-9FCD-FE61162B4F49}" name="Connection11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 xr16:uid="{C7C2354A-887B-4B67-B4D7-914E00BB19DC}" name="Connection11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BMCIF' _x000d_ _x000d_and WEEKEND_DT='31 Jan 2026' and a.ASSET_TYPE in ('01','45','51','56','57','59')  _x000d_and a.schclass='GLOBAL' and a.security is not null and a.UNITS&gt;0   and LAST_NET_ASSETS&gt;1 and f.schclass='GLOBAL' ) _x000d_where units &gt; 0 _x000d_order by 6 desc"/>
  </connection>
  <connection id="28" xr16:uid="{A19A83DE-1AD7-4C12-B009-7D1AA4905E88}" name="Connection12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BMC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9" xr16:uid="{6A268F74-E60C-4794-B40F-7B293521951D}" name="Connection12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BSEQIF' _x000d_ _x000d_and WEEKEND_DT='31 Jan 2026' and a.ASSET_TYPE in ('01','45','51','56','57','59')  _x000d_and a.schclass='GLOBAL' and a.security is not null and a.UNITS&gt;0   and LAST_NET_ASSETS&gt;1 and f.schclass='GLOBAL' ) _x000d_where units &gt; 0 _x000d_order by 6 desc"/>
  </connection>
  <connection id="30" xr16:uid="{3840555E-BAD4-4774-B52D-22301107E748}" name="Connection12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BSEQ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 xr16:uid="{3D9B0E92-991B-4437-B80B-3C743FFFA7A3}" name="Connection12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BSBGIF' _x000d_ _x000d_and WEEKEND_DT='31 Jan 2026' and a.ASSET_TYPE in ('01','45','51','56','57','59')  _x000d_and a.schclass='GLOBAL' and a.security is not null and a.UNITS&gt;0   and LAST_NET_ASSETS&gt;1 and f.schclass='GLOBAL' ) _x000d_where units &gt; 0 _x000d_order by 6 desc"/>
  </connection>
  <connection id="32" xr16:uid="{599DB5A8-C03B-4E2F-9AF1-3F30A7A6FBB4}" name="Connection12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BSBG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3" xr16:uid="{5F907886-672C-45B8-8FE1-753183B0DF02}" name="Connection12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IFSA' _x000d_ _x000d_and WEEKEND_DT='31 Jan 2026' and a.ASSET_TYPE in ('01','45','51','56','57','59')  _x000d_and a.schclass='GLOBAL' and a.security is not null and a.UNITS&gt;0   and LAST_NET_ASSETS&gt;1 and f.schclass='GLOBAL' ) _x000d_where units &gt; 0 _x000d_order by 6 desc"/>
  </connection>
  <connection id="34" xr16:uid="{52DA020F-E84E-4D90-9A99-C1CEF9B24DA7}" name="Connection12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5" xr16:uid="{6595EC0C-1F3C-443C-B146-ED6C6866DA88}" name="Connection12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BCF' _x000d_ _x000d_and WEEKEND_DT='31 Jan 2026' and a.ASSET_TYPE in ('01','45','51','56','57','59')  _x000d_and a.schclass='GLOBAL' and a.security is not null and a.UNITS&gt;0   and LAST_NET_ASSETS&gt;1 and f.schclass='GLOBAL' ) _x000d_where units &gt; 0 _x000d_order by 6 desc"/>
  </connection>
  <connection id="36" xr16:uid="{072DD022-2316-4D54-85CA-4A6FB4F799EC}" name="Connection1248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FRF'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FRF' group by app_refer,value_date _x000d_) f  on f.app_refer=a.deal_ID _x000d_WHERE del_date&lt;='31 Jan 2026' AND mat_date &gt;'31 Jan 2026' and  deal_stat &lt;&gt; 'MAT' and a.rectype='L'  and a.scheme='TFRF')_x000d_order by 6 desc"/>
  </connection>
  <connection id="37" xr16:uid="{1E6EF1F7-B75C-46DE-A5CF-A046D7A8BFA1}" name="Connection125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BCF' _x000d_ _x000d_and WEEKEND_DT='31 Jan 2026' and (A.ASSET_TYPE in('35','36','24') _x000d_and a.schclass='GLOBAL' and a.security is not null and a.UNITS&gt;0   and LAST_NET_ASSETS&gt;1 and f.schclass='GLOBAL' ) _x000d_AND (LAST_NET_ASSETS/100000) &gt; 0 order by 6 desc)"/>
  </connection>
  <connection id="38" xr16:uid="{1631A4D1-E84C-41C9-A9EC-A420D47A2A79}" name="Connection1251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FRF' _x000d_ _x000d_and WEEKEND_DT='31 Jan 2026' and a.ASSET_TYPE in('05','06','07','09','11','12','14','25','29','34','18','52') and LISTED_Y_N='Y'  _x000d_and a.schclass='GLOBAL' and a.security is not null and a.UNITS&gt;0  and LAST_NET_ASSETS&gt;1 and f.schclass='GLOBAL' ) _x000d_where MKTVAL &gt; 0) order by 6 desc"/>
  </connection>
  <connection id="39" xr16:uid="{E68FE535-6CFE-413E-A906-214DFFFC5AE1}" name="Connection12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0" xr16:uid="{27FE06B9-117F-4911-9920-916505228559}" name="Connection12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YCF' _x000d_ _x000d_and WEEKEND_DT='31 Jan 2026' and a.ASSET_TYPE in ('01','45','51','56','57','59')  _x000d_and a.schclass='GLOBAL' and a.security is not null and a.UNITS&gt;0   and LAST_NET_ASSETS&gt;1 and f.schclass='GLOBAL' ) _x000d_where units &gt; 0 _x000d_order by 6 desc"/>
  </connection>
  <connection id="41" xr16:uid="{5D1EF290-37EE-4909-88B6-698EADBDEA3D}" name="Connection12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YCF' _x000d_ _x000d_and WEEKEND_DT='31 Jan 2026' and a.ASSET_TYPE  in('02','04','38','46','47','53') _x000d_and a.schclass='GLOBAL' and a.security is not null and a.UNITS&gt;0   and LAST_NET_ASSETS&gt;1 and f.schclass='GLOBAL' ) _x000d_where units &gt; 0 _x000d_order by 6 desc"/>
  </connection>
  <connection id="42" xr16:uid="{D3481CD5-564C-44D9-A2EC-349AE1970939}" name="Connection12641"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FRF' _x000d_ _x000d_and WEEKEND_DT='31 Jan 2026' and a.ASSET_TYPE in('32','33') _x000d_and a.schclass='GLOBAL' and a.security is not null and a.UNITS&gt;0  and LAST_NET_ASSETS&gt;1 and f.schclass='GLOBAL' ) _x000d_where MKTVAL &gt; 0 order by 6 desc"/>
  </connection>
  <connection id="43" xr16:uid="{D08D44F5-55B4-4D58-A3ED-00DF1189AB77}" name="Connection12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4" xr16:uid="{5DB4FDD9-0316-4A16-8677-13710FCC3CFE}" name="Connection12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DIF' _x000d_ _x000d_and WEEKEND_DT='31 Jan 2026' and a.ASSET_TYPE in ('01','45','51','56','57','59')  _x000d_and a.schclass='GLOBAL' and a.security is not null and a.UNITS&gt;0   and LAST_NET_ASSETS&gt;1 and f.schclass='GLOBAL' ) _x000d_where units &gt; 0 _x000d_order by 6 desc"/>
  </connection>
  <connection id="45" xr16:uid="{1B2CA59E-5C21-44AF-BCC6-2DF4F5CF2070}" name="Connection12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6" xr16:uid="{67864016-12C2-4966-A672-365A4CCD5365}" name="Connection12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DIVYF' _x000d_ _x000d_and WEEKEND_DT='31 Jan 2026' and a.ASSET_TYPE in ('01','45','51','56','57','59')  _x000d_and a.schclass='GLOBAL' and a.security is not null and a.UNITS&gt;0   and LAST_NET_ASSETS&gt;1 and f.schclass='GLOBAL' ) _x000d_where units &gt; 0 _x000d_order by 6 desc"/>
  </connection>
  <connection id="47" xr16:uid="{96FB60AD-C0EC-4B20-94D9-3682D496A249}" name="Connection12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DIVYF' _x000d_ _x000d_and WEEKEND_DT='31 Jan 2026' and a.ASSET_TYPE  in('02','04','38','46','47','53') _x000d_and a.schclass='GLOBAL' and a.security is not null and a.UNITS&gt;0   and LAST_NET_ASSETS&gt;1 and f.schclass='GLOBAL' ) _x000d_where units &gt; 0 _x000d_order by 6 desc"/>
  </connection>
  <connection id="48" xr16:uid="{604C0DBC-C51E-4182-B16E-03A7A68A1491}" name="Connection129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DIVYF' _x000d_ _x000d_and WEEKEND_DT='31 Jan 2026' and (A.ASSET_TYPE in('35','36','24') _x000d_and a.schclass='GLOBAL' and a.security is not null and a.UNITS&gt;0   and LAST_NET_ASSETS&gt;1 and f.schclass='GLOBAL' ) _x000d_AND (LAST_NET_ASSETS/100000) &gt; 0 order by 6 desc)"/>
  </connection>
  <connection id="49" xr16:uid="{B98998A4-B5E6-4445-9F95-15B7A9243802}" name="Connection13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0" xr16:uid="{D884FF8D-9354-4A52-88E5-23BBD628882D}" name="Connection13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TSF96' _x000d_ _x000d_and WEEKEND_DT='31 Jan 2026' and a.ASSET_TYPE in ('01','45','51','56','57','59')  _x000d_and a.schclass='GLOBAL' and a.security is not null and a.UNITS&gt;0   and LAST_NET_ASSETS&gt;1 and f.schclass='GLOBAL' ) _x000d_where units &gt; 0 _x000d_order by 6 desc"/>
  </connection>
  <connection id="51" xr16:uid="{7D9C7283-FEB6-4BCD-A91E-DA440BCD5005}" name="Connection13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2" xr16:uid="{3D9B3620-FD2D-4852-A67D-D4438944EB5C}" name="Connection13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MIF' _x000d_ _x000d_and WEEKEND_DT='31 Jan 2026' and a.ASSET_TYPE in ('01','45','51','56','57','59')  _x000d_and a.schclass='GLOBAL' and a.security is not null and a.UNITS&gt;0   and LAST_NET_ASSETS&gt;1 and f.schclass='GLOBAL' ) _x000d_where units &gt; 0 _x000d_order by 6 desc"/>
  </connection>
  <connection id="53" xr16:uid="{62D8EC93-78A7-4E3A-A988-A0B1F5FAE4EB}" name="Connection1318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FRF' _x000d_ _x000d_and WEEKEND_DT='31 Jan 2026' and (A.ASSET_TYPE in('58') _x000d_and a.schclass='GLOBAL' and a.security is not null and a.UNITS&gt;0   and LAST_NET_ASSETS&gt;1 and f.schclass='GLOBAL' ) _x000d_AND (LAST_NET_ASSETS/100000) &gt; 0 order by 6 desc)"/>
  </connection>
  <connection id="54" xr16:uid="{33B97C6E-5243-45F4-A76B-815FC45C010B}" name="Connection131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6' and units&lt;&gt;0 and a.security is not null AND A.scheme='TMIF'_x000d_ order by 6 desc"/>
  </connection>
  <connection id="55" xr16:uid="{839810BA-D091-4A2B-A76F-C4747B8B3C50}" name="Connection13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MIF' _x000d_ _x000d_and WEEKEND_DT='31 Jan 2026' and a.ASSET_TYPE  in('02','04','38','46','47','53') _x000d_and a.schclass='GLOBAL' and a.security is not null and a.UNITS&gt;0   and LAST_NET_ASSETS&gt;1 and f.schclass='GLOBAL' ) _x000d_where units &gt; 0 _x000d_order by 6 desc"/>
  </connection>
  <connection id="56" xr16:uid="{5A559F5F-D2DF-4E37-A28B-323DC29E63C1}" name="Connection132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7" xr16:uid="{475E8FB9-D696-42DF-ADD1-B217C99D5F1C}" name="Connection132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MIF' _x000d_ _x000d_and WEEKEND_DT='31 Jan 2026' and (A.ASSET_TYPE in('35','36','24') _x000d_and a.schclass='GLOBAL' and a.security is not null and a.UNITS&gt;0   and LAST_NET_ASSETS&gt;1 and f.schclass='GLOBAL' ) _x000d_AND (LAST_NET_ASSETS/100000) &gt; 0 order by 6 desc)"/>
  </connection>
  <connection id="58" xr16:uid="{10DAC3E5-D715-41D3-B264-5E9B1D360CAC}" name="Connection132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MIF'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MIF' group by app_refer,value_date _x000d_) f  on f.app_refer=a.deal_ID _x000d_WHERE del_date&lt;='31 Jan 2026' AND mat_date &gt;'31 Jan 2026' and  deal_stat &lt;&gt; 'MAT' and a.rectype='L'  and a.scheme='TMIF')_x000d_order by 6 desc"/>
  </connection>
  <connection id="59" xr16:uid="{ADF43B7B-0C92-4A10-AFFE-DA679C5FC632}" name="Connection13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 xr16:uid="{BC400D36-2BD9-493D-829E-F1D43E856436}" name="Connection13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CS' _x000d_ _x000d_and WEEKEND_DT='31 Jan 2026' and a.ASSET_TYPE in ('01','45','51','56','57','59')  _x000d_and a.schclass='GLOBAL' and a.security is not null and a.UNITS&gt;0   and LAST_NET_ASSETS&gt;1 and f.schclass='GLOBAL' ) _x000d_where units &gt; 0 _x000d_order by 6 desc"/>
  </connection>
  <connection id="61" xr16:uid="{E829535E-6E9D-4F1B-A9CD-DD29F6A5FA15}" name="Connection13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2" xr16:uid="{83200614-0C4C-4667-A510-A3634C923D98}" name="Connection13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MCAPF' _x000d_ _x000d_and WEEKEND_DT='31 Jan 2026' and a.ASSET_TYPE in ('01','45','51','56','57','59')  _x000d_and a.schclass='GLOBAL' and a.security is not null and a.UNITS&gt;0   and LAST_NET_ASSETS&gt;1 and f.schclass='GLOBAL' ) _x000d_where units &gt; 0 _x000d_order by 6 desc"/>
  </connection>
  <connection id="63" xr16:uid="{80457FE6-B44C-414B-96E7-BF55FEDEAECE}" name="Connection13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MCAPF' _x000d_ _x000d_and WEEKEND_DT='31 Jan 2026' and a.ASSET_TYPE  in('02','04','38','46','47','53') _x000d_and a.schclass='GLOBAL' and a.security is not null and a.UNITS&gt;0   and LAST_NET_ASSETS&gt;1 and f.schclass='GLOBAL' ) _x000d_where units &gt; 0 _x000d_order by 6 desc"/>
  </connection>
  <connection id="64" xr16:uid="{762C7A55-4B8E-482E-81AC-771F1363E09D}" name="Connection13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5" xr16:uid="{AD11FECF-5F31-4849-AB13-E3904520A314}" name="Connection13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FEF' _x000d_ _x000d_and WEEKEND_DT='31 Jan 2026' and a.ASSET_TYPE in ('01','45','51','56','57','59')  _x000d_and a.schclass='GLOBAL' and a.security is not null and a.UNITS&gt;0   and LAST_NET_ASSETS&gt;1 and f.schclass='GLOBAL' ) _x000d_where units &gt; 0 _x000d_order by 6 desc"/>
  </connection>
  <connection id="66" xr16:uid="{5741625C-7EAA-462A-BE9B-54E52285DEE4}" name="Connection13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7" xr16:uid="{CA879E04-4D81-4F87-B243-5F07B8A1E54E}" name="Connection13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HOF' _x000d_ _x000d_and WEEKEND_DT='31 Jan 2026' and a.ASSET_TYPE in ('01','45','51','56','57','59')  _x000d_and a.schclass='GLOBAL' and a.security is not null and a.UNITS&gt;0   and LAST_NET_ASSETS&gt;1 and f.schclass='GLOBAL' ) _x000d_where units &gt; 0 _x000d_order by 6 desc"/>
  </connection>
  <connection id="68" xr16:uid="{5A4CA51B-6A0B-4086-9B24-3F65C3FF808A}" name="Connection13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9" xr16:uid="{69F5C851-EE24-455B-8896-13C0D1546FBA}" name="Connection13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ICF' _x000d_ _x000d_and WEEKEND_DT='31 Jan 2026' and a.ASSET_TYPE in ('01','45','51','56','57','59')  _x000d_and a.schclass='GLOBAL' and a.security is not null and a.UNITS&gt;0   and LAST_NET_ASSETS&gt;1 and f.schclass='GLOBAL' ) _x000d_where units &gt; 0 _x000d_order by 6 desc"/>
  </connection>
  <connection id="70" xr16:uid="{4EC60D71-92E0-40FC-A156-6A01A58EC5F9}" name="Connection1388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GSFR'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GSFR' group by app_refer,value_date _x000d_) f  on f.app_refer=a.deal_ID _x000d_WHERE del_date&lt;='31 Jan 2026' AND mat_date &gt;'31 Jan 2026' and  deal_stat &lt;&gt; 'MAT' and a.rectype='L'  and a.scheme='TGSFR')_x000d_order by 6 desc"/>
  </connection>
  <connection id="71" xr16:uid="{9AEDC7C7-260B-4C32-BE65-36AAA89A5038}" name="Connection14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2" xr16:uid="{563662CE-C96D-48E2-A666-50DABA32FE95}" name="Connection14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IIF' _x000d_ _x000d_and WEEKEND_DT='31 Jan 2026' and a.ASSET_TYPE in ('01','45','51','56','57','59')  _x000d_and a.schclass='GLOBAL' and a.security is not null and a.UNITS&gt;0   and LAST_NET_ASSETS&gt;1 and f.schclass='GLOBAL' ) _x000d_where units &gt; 0 _x000d_order by 6 desc"/>
  </connection>
  <connection id="73" xr16:uid="{23564316-E657-4FF1-9D86-272E34D132E0}" name="Connection141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4" xr16:uid="{49B9C343-7844-4373-B982-0E2FC28E5605}" name="Connection14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IPHF' _x000d_ _x000d_and WEEKEND_DT='31 Jan 2026' and a.ASSET_TYPE in ('01','45','51','56','57','59')  _x000d_and a.schclass='GLOBAL' and a.security is not null and a.UNITS&gt;0   and LAST_NET_ASSETS&gt;1 and f.schclass='GLOBAL' ) _x000d_where units &gt; 0 _x000d_order by 6 desc"/>
  </connection>
  <connection id="75" xr16:uid="{8D7F3B5D-A533-4FB9-A8CB-291E8BECBA49}" name="Connection14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6" xr16:uid="{A90EBC82-4A52-47FD-81E6-CDD1568DBD90}" name="Connection14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ISF' _x000d_ _x000d_and WEEKEND_DT='31 Jan 2026' and a.ASSET_TYPE in ('01','45','51','56','57','59')  _x000d_and a.schclass='GLOBAL' and a.security is not null and a.UNITS&gt;0   and LAST_NET_ASSETS&gt;1 and f.schclass='GLOBAL' ) _x000d_where units &gt; 0 _x000d_order by 6 desc"/>
  </connection>
  <connection id="77" xr16:uid="{BD74B8BB-ACC2-4155-93E1-4CC0BDCF743C}" name="Connection14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ISF' _x000d_ _x000d_and WEEKEND_DT='31 Jan 2026' and a.ASSET_TYPE  in('02','04','38','46','47','53') _x000d_and a.schclass='GLOBAL' and a.security is not null and a.UNITS&gt;0   and LAST_NET_ASSETS&gt;1 and f.schclass='GLOBAL' ) _x000d_where units &gt; 0 _x000d_order by 6 desc"/>
  </connection>
  <connection id="78" xr16:uid="{97D9ED94-721A-4400-8E49-7E4E9BE232B4}" name="Connection14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9" xr16:uid="{33E1F203-8DAC-401F-8A2D-2E5F768B7EAE}" name="Connection144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0" xr16:uid="{A86108D5-17AC-4C9B-9B46-1E13821E319A}" name="Connection14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EOF' _x000d_ _x000d_and WEEKEND_DT='31 Jan 2026' and a.ASSET_TYPE in ('01','45','51','56','57','59')  _x000d_and a.schclass='GLOBAL' and a.security is not null and a.UNITS&gt;0   and LAST_NET_ASSETS&gt;1 and f.schclass='GLOBAL' ) _x000d_where units &gt; 0 _x000d_order by 6 desc"/>
  </connection>
  <connection id="81" xr16:uid="{6E0E90F8-6C45-4685-B0E4-892F801BED67}" name="Connection14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2" xr16:uid="{5661CAE5-6BE7-4EB6-A58C-0DA3F90CB95A}" name="Connection14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TOFE' _x000d_ _x000d_and WEEKEND_DT='31 Jan 2026' and a.ASSET_TYPE in ('01','45','51','56','57','59')  _x000d_and a.schclass='GLOBAL' and a.security is not null and a.UNITS&gt;0   and LAST_NET_ASSETS&gt;1 and f.schclass='GLOBAL' ) _x000d_where units &gt; 0 _x000d_order by 6 desc"/>
  </connection>
  <connection id="83" xr16:uid="{B5D03F9C-AD9F-4835-AEBB-78EAA1008C9C}" name="Connection145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6' and units&lt;&gt;0 and a.security is not null AND A.scheme='TTOFE'_x000d_ order by 6 desc"/>
  </connection>
  <connection id="84" xr16:uid="{060799C5-7426-4156-BC5C-3B540A68A2DE}" name="Connection14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5" xr16:uid="{EF2FCA15-2BC4-4FD3-9FDD-77756A94350A}" name="Connection14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INR' _x000d_ _x000d_and WEEKEND_DT='31 Jan 2026' and a.ASSET_TYPE in ('01','45','51','56','57','59')  _x000d_and a.schclass='GLOBAL' and a.security is not null and a.UNITS&gt;0   and LAST_NET_ASSETS&gt;1 and f.schclass='GLOBAL' ) _x000d_where units &gt; 0 _x000d_order by 6 desc"/>
  </connection>
  <connection id="86" xr16:uid="{92812F74-A492-45E3-B15C-1880755763D3}" name="Connection1472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LF'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LF' group by app_refer,value_date _x000d_) f  on f.app_refer=a.deal_ID _x000d_WHERE del_date&lt;='31 Jan 2026' AND mat_date &gt;'31 Jan 2026' and  deal_stat &lt;&gt; 'MAT' and a.rectype='L'  and a.scheme='TLF')_x000d_order by 6 desc"/>
  </connection>
  <connection id="87" xr16:uid="{544A8DFD-B7C1-47DE-A925-3EAAAFC81F58}" name="Connection1473"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6' and units&lt;&gt;0 and a.security is not null AND A.scheme='TINR'_x000d_ order by 6 desc"/>
  </connection>
  <connection id="88" xr16:uid="{BFA8F4BD-25B4-4A7E-AF31-54622806DE0D}" name="Connection14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9" xr16:uid="{0B1BDF52-D3F3-4B2F-B8EE-0ACBE48032BE}" name="Connection14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MAOF' _x000d_ _x000d_and WEEKEND_DT='31 Jan 2026' and a.ASSET_TYPE in ('01','45','51','56','57','59')  _x000d_and a.schclass='GLOBAL' and a.security is not null and a.UNITS&gt;0   and LAST_NET_ASSETS&gt;1 and f.schclass='GLOBAL' ) _x000d_where units &gt; 0 _x000d_order by 6 desc"/>
  </connection>
  <connection id="90" xr16:uid="{8F3B531C-8535-4677-B845-FBC776BB1413}" name="Connection148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6' and units&lt;&gt;0 and a.security is not null AND A.scheme='TMAOF'_x000d_ order by 6 desc"/>
  </connection>
  <connection id="91" xr16:uid="{D05477A9-4212-47C3-A9F8-0FDEC62B26CC}" name="Connection148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MAOF' _x000d_ _x000d_and WEEKEND_DT='31 Jan 2026' and (A.ASSET_TYPE in('35','36','24') _x000d_and a.schclass='GLOBAL' and a.security is not null and a.UNITS&gt;0   and LAST_NET_ASSETS&gt;1 and f.schclass='GLOBAL' ) _x000d_AND (LAST_NET_ASSETS/100000) &gt; 0 order by 6 desc)"/>
  </connection>
  <connection id="92" xr16:uid="{C4F5A70A-F2C3-4346-94B1-D0A8F0F1FE56}" name="Connection14891"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LF' _x000d_ and LAST_NET_ASSETS&gt;1 and f.SCHCLASS='GLOBAL'_x000d_and WEEKEND_DT='31 Jan 2026' and a.ASSET_TYPE in('16','17','19','20','22','03','15'))  _x000d_where MKTVAL &gt; 0 order by 6 desc"/>
  </connection>
  <connection id="93" xr16:uid="{A8C75BCE-BF5F-4B2E-8D5E-C4DB00660F31}" name="Connection149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MAOF'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MAOF' group by app_refer,value_date _x000d_) f  on f.app_refer=a.deal_ID _x000d_WHERE del_date&lt;='31 Jan 2026' AND mat_date &gt;'31 Jan 2026' and  deal_stat &lt;&gt; 'MAT' and a.rectype='L'  and a.scheme='TMAOF')_x000d_order by 6 desc"/>
  </connection>
  <connection id="94" xr16:uid="{E749AD18-F00C-4916-8764-5C4F1E8295EA}" name="Connection1491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LF' _x000d_ _x000d_and WEEKEND_DT='31 Jan 2026' and (A.ASSET_TYPE in('58') _x000d_and a.schclass='GLOBAL' and a.security is not null and a.UNITS&gt;0   and LAST_NET_ASSETS&gt;1 and f.schclass='GLOBAL' ) _x000d_AND (LAST_NET_ASSETS/100000) &gt; 0 order by 6 desc)"/>
  </connection>
  <connection id="95" xr16:uid="{29CCFA6E-D769-4B26-98F7-0428FFA4327F}" name="Connection149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MAOF' _x000d_ _x000d_and WEEKEND_DT='31 Jan 2026' and a.ASSET_TYPE in('05','06','07','09','11','12','14','25','29','34','18','52') and LISTED_Y_N='Y'  _x000d_and a.schclass='GLOBAL' and a.security is not null and a.UNITS&gt;0  and LAST_NET_ASSETS&gt;1 and f.schclass='GLOBAL' ) _x000d_where MKTVAL &gt; 0) order by 6 desc"/>
  </connection>
  <connection id="96" xr16:uid="{403D02EC-E0C4-4BF7-AA1B-2A06EB7D73DC}" name="Connection14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7" xr16:uid="{66FBF75C-4A88-4A01-B5AB-026F6CDB6D85}" name="Connection149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 xr16:uid="{8297506E-25B1-4CAC-AB55-1C7BC775892C}" name="Connection15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MULTICF' _x000d_ _x000d_and WEEKEND_DT='31 Jan 2026' and a.ASSET_TYPE in ('01','45','51','56','57','59')  _x000d_and a.schclass='GLOBAL' and a.security is not null and a.UNITS&gt;0   and LAST_NET_ASSETS&gt;1 and f.schclass='GLOBAL' ) _x000d_where units &gt; 0 _x000d_order by 6 desc"/>
  </connection>
  <connection id="99" xr16:uid="{04852144-2FDE-490A-917D-2629515303E2}" name="Connection15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 xr16:uid="{0470300C-9985-493B-AA30-637DDD635989}" name="Connection15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NETF' _x000d_ _x000d_and WEEKEND_DT='31 Jan 2026' and a.ASSET_TYPE in ('01','45','51','56','57','59')  _x000d_and a.schclass='GLOBAL' and a.security is not null and a.UNITS&gt;0   and LAST_NET_ASSETS&gt;1 and f.schclass='GLOBAL' ) _x000d_where units &gt; 0 _x000d_order by 6 desc"/>
  </connection>
  <connection id="101" xr16:uid="{272A9CEF-39AC-464D-BB2C-FAB7777603B9}" name="Connection15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 xr16:uid="{DEF7E4F6-41ED-4D0A-8637-A74ED9BC7EFB}" name="Connection15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IFNA' _x000d_ _x000d_and WEEKEND_DT='31 Jan 2026' and a.ASSET_TYPE in ('01','45','51','56','57','59')  _x000d_and a.schclass='GLOBAL' and a.security is not null and a.UNITS&gt;0   and LAST_NET_ASSETS&gt;1 and f.schclass='GLOBAL' ) _x000d_where units &gt; 0 _x000d_order by 6 desc"/>
  </connection>
  <connection id="103" xr16:uid="{4BE879AA-2379-4D97-9DC5-758AAF8E56D3}" name="Connection15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4" xr16:uid="{B3608236-A0A6-4C87-82B0-2D2DE4268A25}" name="Connection1541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NGIF1226'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NGIF1226' group by app_refer,value_date _x000d_) f  on f.app_refer=a.deal_ID _x000d_WHERE del_date&lt;='31 Jan 2026' AND mat_date &gt;'31 Jan 2026' and  deal_stat &lt;&gt; 'MAT' and a.rectype='L'  and a.scheme='TNGIF1226')_x000d_order by 6 desc"/>
  </connection>
  <connection id="105" xr16:uid="{DFDB2165-8ADE-45A1-A28B-257018087E53}" name="Connection15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NAIF' _x000d_ _x000d_and WEEKEND_DT='31 Jan 2026' and a.ASSET_TYPE in ('01','45','51','56','57','59')  _x000d_and a.schclass='GLOBAL' and a.security is not null and a.UNITS&gt;0   and LAST_NET_ASSETS&gt;1 and f.schclass='GLOBAL' ) _x000d_where units &gt; 0 _x000d_order by 6 desc"/>
  </connection>
  <connection id="106" xr16:uid="{1AC5E47C-E254-4152-BD83-D0760B8539B4}" name="Connection15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NAIF' _x000d_ _x000d_and WEEKEND_DT='31 Jan 2026' and a.ASSET_TYPE  in('02','04','38','46','47','53') _x000d_and a.schclass='GLOBAL' and a.security is not null and a.UNITS&gt;0   and LAST_NET_ASSETS&gt;1 and f.schclass='GLOBAL' ) _x000d_where units &gt; 0 _x000d_order by 6 desc"/>
  </connection>
  <connection id="107" xr16:uid="{C4622E53-1429-4021-B7E1-9AE65FDD4A40}" name="Connection15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 xr16:uid="{E8108B20-E0C1-429D-9B6E-0535D9F32552}" name="Connection15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NCMIF' _x000d_ _x000d_and WEEKEND_DT='31 Jan 2026' and a.ASSET_TYPE in ('01','45','51','56','57','59')  _x000d_and a.schclass='GLOBAL' and a.security is not null and a.UNITS&gt;0   and LAST_NET_ASSETS&gt;1 and f.schclass='GLOBAL' ) _x000d_where units &gt; 0 _x000d_order by 6 desc"/>
  </connection>
  <connection id="109" xr16:uid="{2436357D-A3D9-4A30-A585-25587EA71B12}" name="Connection15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C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116F1145-0D18-4CAD-BFC2-1C830540F8E5}" name="Connection15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NFSIF' _x000d_ _x000d_and WEEKEND_DT='31 Jan 2026' and a.ASSET_TYPE in ('01','45','51','56','57','59')  _x000d_and a.schclass='GLOBAL' and a.security is not null and a.UNITS&gt;0   and LAST_NET_ASSETS&gt;1 and f.schclass='GLOBAL' ) _x000d_where units &gt; 0 _x000d_order by 6 desc"/>
  </connection>
  <connection id="111" xr16:uid="{9042D62D-EDA7-4C20-BADD-53346B105EEF}" name="Connection15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 xr16:uid="{BBBBAC09-0B14-4A2F-AD17-73BE44253B64}" name="Connection158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NIDFOF' _x000d_ _x000d_and WEEKEND_DT='31 Jan 2026' and (A.ASSET_TYPE in('35','36','24') _x000d_and a.schclass='GLOBAL' and a.security is not null and a.UNITS&gt;0   and LAST_NET_ASSETS&gt;1 and f.schclass='GLOBAL' ) _x000d_AND (LAST_NET_ASSETS/100000) &gt; 0 order by 6 desc)"/>
  </connection>
  <connection id="113" xr16:uid="{D8D7173D-C495-4C5F-B2F6-9F530F4F732C}" name="Connection158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4" xr16:uid="{7C5DA607-93B3-4BA2-90A1-293D648E7BE6}" name="Connection15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5" xr16:uid="{17EF5C2A-966D-4818-BF75-937CC71C9C2E}" name="Connection15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NIDETF' _x000d_ _x000d_and WEEKEND_DT='31 Jan 2026' and a.ASSET_TYPE in ('01','45','51','56','57','59')  _x000d_and a.schclass='GLOBAL' and a.security is not null and a.UNITS&gt;0   and LAST_NET_ASSETS&gt;1 and f.schclass='GLOBAL' ) _x000d_where units &gt; 0 _x000d_order by 6 desc"/>
  </connection>
  <connection id="116" xr16:uid="{C988077F-03D7-43EA-BD6E-1168057369D3}" name="Connection16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7" xr16:uid="{253E0DBB-9616-4824-88DD-BCEB461B669B}" name="Connection16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NITIF' _x000d_ _x000d_and WEEKEND_DT='31 Jan 2026' and a.ASSET_TYPE in ('01','45','51','56','57','59')  _x000d_and a.schclass='GLOBAL' and a.security is not null and a.UNITS&gt;0   and LAST_NET_ASSETS&gt;1 and f.schclass='GLOBAL' ) _x000d_where units &gt; 0 _x000d_order by 6 desc"/>
  </connection>
  <connection id="118" xr16:uid="{38495E1C-DDCA-4F45-8958-48E1DC3E104C}" name="Connection16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928DE123-4429-4226-9EDA-477F4D8D5C6D}" name="Connection16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NMIF150' _x000d_ _x000d_and WEEKEND_DT='31 Jan 2026' and a.ASSET_TYPE in ('01','45','51','56','57','59')  _x000d_and a.schclass='GLOBAL' and a.security is not null and a.UNITS&gt;0   and LAST_NET_ASSETS&gt;1 and f.schclass='GLOBAL' ) _x000d_where units &gt; 0 _x000d_order by 6 desc"/>
  </connection>
  <connection id="120" xr16:uid="{16451B15-A952-4E78-BA3D-E4A683A4E67C}" name="Connection1626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NGIF1229'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NGIF1229' group by app_refer,value_date _x000d_) f  on f.app_refer=a.deal_ID _x000d_WHERE del_date&lt;='31 Jan 2026' AND mat_date &gt;'31 Jan 2026' and  deal_stat &lt;&gt; 'MAT' and a.rectype='L'  and a.scheme='TNGIF1229')_x000d_order by 6 desc"/>
  </connection>
  <connection id="121" xr16:uid="{5F5B1BB4-56FC-46A4-A0C5-825EE4F3806A}" name="Connection16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MIF150'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2" xr16:uid="{71C93C55-4EB1-484D-AB35-A398EDC78BEB}" name="Connection16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NMMIF' _x000d_ _x000d_and WEEKEND_DT='31 Jan 2026' and a.ASSET_TYPE in ('01','45','51','56','57','59')  _x000d_and a.schclass='GLOBAL' and a.security is not null and a.UNITS&gt;0   and LAST_NET_ASSETS&gt;1 and f.schclass='GLOBAL' ) _x000d_where units &gt; 0 _x000d_order by 6 desc"/>
  </connection>
  <connection id="123" xr16:uid="{8F8036F3-B6F0-490F-BF9F-6841C9D55F6A}" name="Connection16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4" xr16:uid="{5C06D55D-4998-4078-B1CE-32FAF57FC817}" name="Connection16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NMSHIF' _x000d_ _x000d_and WEEKEND_DT='31 Jan 2026' and a.ASSET_TYPE in ('01','45','51','56','57','59')  _x000d_and a.schclass='GLOBAL' and a.security is not null and a.UNITS&gt;0   and LAST_NET_ASSETS&gt;1 and f.schclass='GLOBAL' ) _x000d_where units &gt; 0 _x000d_order by 6 desc"/>
  </connection>
  <connection id="125" xr16:uid="{234597A5-8049-4C4E-898F-8FE243C4B4BA}" name="Connection16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6" xr16:uid="{7CE132AE-2A3E-4A79-ABD9-0FA43DC21E96}" name="Connection16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NNIF' _x000d_ _x000d_and WEEKEND_DT='31 Jan 2026' and a.ASSET_TYPE in ('01','45','51','56','57','59')  _x000d_and a.schclass='GLOBAL' and a.security is not null and a.UNITS&gt;0   and LAST_NET_ASSETS&gt;1 and f.schclass='GLOBAL' ) _x000d_where units &gt; 0 _x000d_order by 6 desc"/>
  </connection>
  <connection id="127" xr16:uid="{A6766CB0-0403-4DE3-980B-64B731C25C26}" name="Connection16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N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8" xr16:uid="{1318AA14-91D1-4C1F-8CBE-06B6D9A577B3}" name="Connection16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NPBETF' _x000d_ _x000d_and WEEKEND_DT='31 Jan 2026' and a.ASSET_TYPE in ('01','45','51','56','57','59')  _x000d_and a.schclass='GLOBAL' and a.security is not null and a.UNITS&gt;0   and LAST_NET_ASSETS&gt;1 and f.schclass='GLOBAL' ) _x000d_where units &gt; 0 _x000d_order by 6 desc"/>
  </connection>
  <connection id="129" xr16:uid="{9BD172DB-2C40-45D9-B1FB-32ACB784A342}" name="Connection168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0" xr16:uid="{A9ABD725-00DF-4C29-9CE3-643CF894745D}" name="Connection16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1" xr16:uid="{FD6AF50E-019C-41F9-9D99-6CB5112881A8}" name="Connection16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NRIF' _x000d_ _x000d_and WEEKEND_DT='31 Jan 2026' and a.ASSET_TYPE in ('01','45','51','56','57','59')  _x000d_and a.schclass='GLOBAL' and a.security is not null and a.UNITS&gt;0   and LAST_NET_ASSETS&gt;1 and f.schclass='GLOBAL' ) _x000d_where units &gt; 0 _x000d_order by 6 desc"/>
  </connection>
  <connection id="132" xr16:uid="{688CBC48-354D-4A39-B664-8D338FCF24B8}" name="Connection17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3" xr16:uid="{EF150403-F67B-48EB-B3E7-1FD449101C27}" name="Connection17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NA30IF' _x000d_ _x000d_and WEEKEND_DT='31 Jan 2026' and a.ASSET_TYPE in ('01','45','51','56','57','59')  _x000d_and a.schclass='GLOBAL' and a.security is not null and a.UNITS&gt;0   and LAST_NET_ASSETS&gt;1 and f.schclass='GLOBAL' ) _x000d_where units &gt; 0 _x000d_order by 6 desc"/>
  </connection>
  <connection id="134" xr16:uid="{67743FC9-FB58-42A8-AD5E-3FA14718508C}" name="Connection17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A30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 xr16:uid="{1BE76BC0-8656-44C2-8971-51A31EFF7858}" name="Connection17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NMIMIF' _x000d_ _x000d_and WEEKEND_DT='31 Jan 2026' and a.ASSET_TYPE in ('01','45','51','56','57','59')  _x000d_and a.schclass='GLOBAL' and a.security is not null and a.UNITS&gt;0   and LAST_NET_ASSETS&gt;1 and f.schclass='GLOBAL' ) _x000d_where units &gt; 0 _x000d_order by 6 desc"/>
  </connection>
  <connection id="136" xr16:uid="{8295CE21-DE1E-4ADA-8DDC-4B75FC848B94}" name="Connection172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NSIFDEC27'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NSIFDEC27' group by app_refer,value_date _x000d_) f  on f.app_refer=a.deal_ID _x000d_WHERE del_date&lt;='31 Jan 2026' AND mat_date &gt;'31 Jan 2026' and  deal_stat &lt;&gt; 'MAT' and a.rectype='L'  and a.scheme='TNSIFDEC27')_x000d_order by 6 desc"/>
  </connection>
  <connection id="137" xr16:uid="{9D4EFA98-CB14-4A6F-B7D4-53DD1ECAF2E8}" name="Connection17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8" xr16:uid="{B31123E8-1B48-4CE6-A865-C4BB20F44EE9}" name="Connection1737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NSIFDEC27' _x000d_ _x000d_and WEEKEND_DT='31 Jan 2026' and a.ASSET_TYPE in('05','06','07','09','11','12','14','25','29','34','18','52') and LISTED_Y_N='Y'  _x000d_and a.schclass='GLOBAL' and a.security is not null and a.UNITS&gt;0  and LAST_NET_ASSETS&gt;1 and f.schclass='GLOBAL' ) _x000d_where MKTVAL &gt; 0) order by 6 desc"/>
  </connection>
  <connection id="139" xr16:uid="{D516BED5-8F40-4AF8-8509-5F3CF814363A}" name="Connection17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NMIIF' _x000d_ _x000d_and WEEKEND_DT='31 Jan 2026' and a.ASSET_TYPE in ('01','45','51','56','57','59')  _x000d_and a.schclass='GLOBAL' and a.security is not null and a.UNITS&gt;0   and LAST_NET_ASSETS&gt;1 and f.schclass='GLOBAL' ) _x000d_where units &gt; 0 _x000d_order by 6 desc"/>
  </connection>
  <connection id="140" xr16:uid="{B4D7E921-9903-41B5-BFAE-AB41CCE2FD8A}" name="Connection17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1" xr16:uid="{87669408-E451-42CF-925F-AE2FFE7AAF1F}" name="Connection17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REF' _x000d_ _x000d_and WEEKEND_DT='31 Jan 2026' and a.ASSET_TYPE in ('01','45','51','56','57','59')  _x000d_and a.schclass='GLOBAL' and a.security is not null and a.UNITS&gt;0   and LAST_NET_ASSETS&gt;1 and f.schclass='GLOBAL' ) _x000d_where units &gt; 0 _x000d_order by 6 desc"/>
  </connection>
  <connection id="142" xr16:uid="{0E40511A-CCD3-4124-A36C-530806EB4BB6}" name="Connection17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3" xr16:uid="{8685E929-6781-4214-BAA5-E58A26D97B1F}" name="Connection17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RSFM' _x000d_ _x000d_and WEEKEND_DT='31 Jan 2026' and a.ASSET_TYPE in ('01','45','51','56','57','59')  _x000d_and a.schclass='GLOBAL' and a.security is not null and a.UNITS&gt;0   and LAST_NET_ASSETS&gt;1 and f.schclass='GLOBAL' ) _x000d_where units &gt; 0 _x000d_order by 6 desc"/>
  </connection>
  <connection id="144" xr16:uid="{8F7D1D7A-B93F-415A-A51C-0C6F61711A1C}" name="Connection17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RSFM'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RSFM' group by app_refer,value_date _x000d_) f  on f.app_refer=a.deal_ID _x000d_WHERE del_date&lt;='31 Jan 2026' AND mat_date &gt;'31 Jan 2026' and  deal_stat &lt;&gt; 'MAT' and a.rectype='L'  and a.scheme='TRSFM')_x000d_order by 6 desc"/>
  </connection>
  <connection id="145" xr16:uid="{134E8D53-7BBB-4295-A399-F52D464C8617}" name="Connection177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RSFM' _x000d_ _x000d_and WEEKEND_DT='31 Jan 2026' and a.ASSET_TYPE in('05','06','07','09','11','12','14','25','29','34','18','52') and LISTED_Y_N='Y'  _x000d_and a.schclass='GLOBAL' and a.security is not null and a.UNITS&gt;0  and LAST_NET_ASSETS&gt;1 and f.schclass='GLOBAL' ) _x000d_where MKTVAL &gt; 0) order by 6 desc"/>
  </connection>
  <connection id="146" xr16:uid="{9BB54321-12ED-47E0-8D2D-890650E5BC72}" name="Connection177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7" xr16:uid="{F4A6B3D6-A005-4402-988F-1A49E2773DBE}" name="Connection1774"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RSFM' _x000d_ _x000d_and WEEKEND_DT='31 Jan 2026' and a.ASSET_TYPE in('32','33') _x000d_and a.schclass='GLOBAL' and a.security is not null and a.UNITS&gt;0  and LAST_NET_ASSETS&gt;1 and f.schclass='GLOBAL' ) _x000d_where MKTVAL &gt; 0 order by 6 desc"/>
  </connection>
  <connection id="148" xr16:uid="{D9C78DD0-2F05-4413-A404-4B61E23F5679}" name="Connection17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9" xr16:uid="{F102E5E5-C7B0-4C71-A826-83E4BFC46D77}" name="Connection17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RSFP' _x000d_ _x000d_and WEEKEND_DT='31 Jan 2026' and a.ASSET_TYPE in ('01','45','51','56','57','59')  _x000d_and a.schclass='GLOBAL' and a.security is not null and a.UNITS&gt;0   and LAST_NET_ASSETS&gt;1 and f.schclass='GLOBAL' ) _x000d_where units &gt; 0 _x000d_order by 6 desc"/>
  </connection>
  <connection id="150" xr16:uid="{275E5EC5-963B-4442-B4B9-21266FE4797C}" name="Connection17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1" xr16:uid="{B21CEC53-1699-4239-868B-F1C8B8B43AEA}" name="Connection17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SCAPF' _x000d_ _x000d_and WEEKEND_DT='31 Jan 2026' and a.ASSET_TYPE in ('01','45','51','56','57','59')  _x000d_and a.schclass='GLOBAL' and a.security is not null and a.UNITS&gt;0   and LAST_NET_ASSETS&gt;1 and f.schclass='GLOBAL' ) _x000d_where units &gt; 0 _x000d_order by 6 desc"/>
  </connection>
  <connection id="152" xr16:uid="{128FCFA0-D2E8-440C-9F0B-EF398443B0FB}" name="Connection17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SCAPF' _x000d_ _x000d_and WEEKEND_DT='31 Jan 2026' and a.ASSET_TYPE  in('02','04','38','46','47','53') _x000d_and a.schclass='GLOBAL' and a.security is not null and a.UNITS&gt;0   and LAST_NET_ASSETS&gt;1 and f.schclass='GLOBAL' ) _x000d_where units &gt; 0 _x000d_order by 6 desc"/>
  </connection>
  <connection id="153" xr16:uid="{7ABF49B9-71BB-471D-A352-6A2FFAA23BCF}" name="Connection18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4" xr16:uid="{0DCB83C4-AB3E-4EA8-847A-A77A22B9CE52}" name="Connection18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EQPEF' _x000d_ _x000d_and WEEKEND_DT='31 Jan 2026' and a.ASSET_TYPE in ('01','45','51','56','57','59')  _x000d_and a.schclass='GLOBAL' and a.security is not null and a.UNITS&gt;0   and LAST_NET_ASSETS&gt;1 and f.schclass='GLOBAL' ) _x000d_where units &gt; 0 _x000d_order by 6 desc"/>
  </connection>
  <connection id="155" xr16:uid="{E50DAA0C-4AD5-4A98-A4FB-133DD896D968}" name="Connection18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6" xr16:uid="{ABB57801-951C-4A42-AFD0-CBC4A5182EC9}" name="Connection18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GLDETF' _x000d_ _x000d_and WEEKEND_DT='31 Jan 2026' and a.ASSET_TYPE in ('01','45','51','56','57','59')  _x000d_and a.schclass='GLOBAL' and a.security is not null and a.UNITS&gt;0   and LAST_NET_ASSETS&gt;1 and f.schclass='GLOBAL' ) _x000d_where units &gt; 0 _x000d_order by 6 desc"/>
  </connection>
  <connection id="157" xr16:uid="{74B9F282-CCE0-43F3-8B6E-B16F6B0CA147}" name="Connection18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8" xr16:uid="{4CD41F5E-5596-40B5-A811-54D4B76A643D}" name="Connection18351"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OF' _x000d_ and LAST_NET_ASSETS&gt;1 and f.SCHCLASS='GLOBAL'_x000d_and WEEKEND_DT='31 Jan 2026' and a.ASSET_TYPE in('16','17','19','20','22','03','15'))  _x000d_where MKTVAL &gt; 0 order by 6 desc"/>
  </connection>
  <connection id="159" xr16:uid="{D72E389A-7594-4A18-9CDE-505610199FE1}" name="Connection18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SLVETF' _x000d_ _x000d_and WEEKEND_DT='31 Jan 2026' and a.ASSET_TYPE in ('01','45','51','56','57','59')  _x000d_and a.schclass='GLOBAL' and a.security is not null and a.UNITS&gt;0   and LAST_NET_ASSETS&gt;1 and f.schclass='GLOBAL' ) _x000d_where units &gt; 0 _x000d_order by 6 desc"/>
  </connection>
  <connection id="160" xr16:uid="{F2572C72-CC67-4A2B-A14C-EFB9D11E6ED6}" name="Connection18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 xr16:uid="{2A319FA1-0ECC-40B0-928C-5BD7FE209730}" name="Connection18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2" xr16:uid="{2B8EBA09-E57B-4EDE-A5B1-929D92F757A8}" name="Connection18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RSFC' _x000d_ _x000d_and WEEKEND_DT='31 Jan 2026' and a.ASSET_TYPE in ('01','45','51','56','57','59')  _x000d_and a.schclass='GLOBAL' and a.security is not null and a.UNITS&gt;0   and LAST_NET_ASSETS&gt;1 and f.schclass='GLOBAL' ) _x000d_where units &gt; 0 _x000d_order by 6 desc"/>
  </connection>
  <connection id="163" xr16:uid="{7F7696DB-BBCF-4910-8EF1-1DB4158DBCE5}" name="Connection186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IPAAFOF' _x000d_ _x000d_and WEEKEND_DT='31 Jan 2026' and (A.ASSET_TYPE in('35','36','24') _x000d_and a.schclass='GLOBAL' and a.security is not null and a.UNITS&gt;0   and LAST_NET_ASSETS&gt;1 and f.schclass='GLOBAL' ) _x000d_AND (LAST_NET_ASSETS/100000) &gt; 0 order by 6 desc)"/>
  </connection>
  <connection id="164" xr16:uid="{B940A120-6DA9-46E5-A521-E51CF8B71FEC}" name="Connection18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IPAA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5" xr16:uid="{A08D3490-7042-4EEE-8A13-89B9704284FB}" name="Connection187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RSFC'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RSFC' group by app_refer,value_date _x000d_) f  on f.app_refer=a.deal_ID _x000d_WHERE del_date&lt;='31 Jan 2026' AND mat_date &gt;'31 Jan 2026' and  deal_stat &lt;&gt; 'MAT' and a.rectype='L'  and a.scheme='TRSFC')_x000d_order by 6 desc"/>
  </connection>
  <connection id="166" xr16:uid="{DBB31693-D013-4917-99E2-154C543E4F65}" name="Connection18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GLDFOF' _x000d_ _x000d_and WEEKEND_DT='31 Jan 2026' and a.ASSET_TYPE in ('01','45','51','56','57','59')  _x000d_and a.schclass='GLOBAL' and a.security is not null and a.UNITS&gt;0   and LAST_NET_ASSETS&gt;1 and f.schclass='GLOBAL' ) _x000d_where units &gt; 0 _x000d_order by 6 desc"/>
  </connection>
  <connection id="167" xr16:uid="{DE996A21-8EEC-44B2-A4E8-447BCF5EF8A1}" name="Connection1878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RSFC' _x000d_ _x000d_and WEEKEND_DT='31 Jan 2026' and a.ASSET_TYPE in('05','06','07','09','11','12','14','25','29','34','18','52') and LISTED_Y_N='Y'  _x000d_and a.schclass='GLOBAL' and a.security is not null and a.UNITS&gt;0  and LAST_NET_ASSETS&gt;1 and f.schclass='GLOBAL' ) _x000d_where MKTVAL &gt; 0) order by 6 desc"/>
  </connection>
  <connection id="168" xr16:uid="{C6B7A681-A2FF-49FC-B6C4-2854FE91EE0E}" name="Connection18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 xr16:uid="{0A6B5CD1-1FFB-4E77-8A0E-FC0C062D2AB5}" name="Connection18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SLVFOF' _x000d_ _x000d_and WEEKEND_DT='31 Jan 2026' and a.ASSET_TYPE in ('01','45','51','56','57','59')  _x000d_and a.schclass='GLOBAL' and a.security is not null and a.UNITS&gt;0   and LAST_NET_ASSETS&gt;1 and f.schclass='GLOBAL' ) _x000d_where units &gt; 0 _x000d_order by 6 desc"/>
  </connection>
  <connection id="170" xr16:uid="{3B6CB0A6-EB5D-454F-9BFF-DD764E6B0315}" name="Connection18921"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RSFC' _x000d_ _x000d_and WEEKEND_DT='31 Jan 2026' and a.ASSET_TYPE in('32','33') _x000d_and a.schclass='GLOBAL' and a.security is not null and a.UNITS&gt;0  and LAST_NET_ASSETS&gt;1 and f.schclass='GLOBAL' ) _x000d_where MKTVAL &gt; 0 order by 6 desc"/>
  </connection>
  <connection id="171" xr16:uid="{87EB8B6A-6200-4977-A93A-2CC855D2BE32}" name="Connection19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2" xr16:uid="{9070B5B1-C6E0-4626-97F5-046A2FB9FA66}" name="Connection19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3" xr16:uid="{C02EFF39-D7BE-4117-B0BA-981EA93C8BB1}" name="Connection19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6' and a.scheme='TSTBF' _x000d_ _x000d_and WEEKEND_DT='31 Jan 2026' and a.ASSET_TYPE  in('02','04','38','46','47','53') _x000d_and a.schclass='GLOBAL' and a.security is not null and a.UNITS&gt;0   and LAST_NET_ASSETS&gt;1 and f.schclass='GLOBAL' ) _x000d_where units &gt; 0 _x000d_order by 6 desc"/>
  </connection>
  <connection id="174" xr16:uid="{82FE1F34-8C03-4181-A698-EF5AA95216CE}" name="Connection191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STBF' _x000d_ _x000d_and WEEKEND_DT='31 Jan 2026' and (A.ASSET_TYPE in('35','36','24') _x000d_and a.schclass='GLOBAL' and a.security is not null and a.UNITS&gt;0   and LAST_NET_ASSETS&gt;1 and f.schclass='GLOBAL' ) _x000d_AND (LAST_NET_ASSETS/100000) &gt; 0 order by 6 desc)"/>
  </connection>
  <connection id="175" xr16:uid="{63670389-8CB9-48FD-B037-9E587A4ECD67}" name="Connection191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STBF'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STBF' group by app_refer,value_date _x000d_) f  on f.app_refer=a.deal_ID _x000d_WHERE del_date&lt;='31 Jan 2026' AND mat_date &gt;'31 Jan 2026' and  deal_stat &lt;&gt; 'MAT' and a.rectype='L'  and a.scheme='TSTBF')_x000d_order by 6 desc"/>
  </connection>
  <connection id="176" xr16:uid="{7096BE12-5A92-4D84-860E-CC6B3B53D14E}" name="Connection191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STBF' _x000d_ _x000d_and WEEKEND_DT='31 Jan 2026' and a.ASSET_TYPE in('05','06','07','09','11','12','14','25','29','34','18','52') and LISTED_Y_N='Y'  _x000d_and a.schclass='GLOBAL' and a.security is not null and a.UNITS&gt;0  and LAST_NET_ASSETS&gt;1 and f.schclass='GLOBAL' ) _x000d_where MKTVAL &gt; 0) order by 6 desc"/>
  </connection>
  <connection id="177" xr16:uid="{CC3B6171-C7D2-4578-899F-39AC0092CA59}" name="Connection191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STBF' _x000d_ _x000d_and WEEKEND_DT='31 Jan 2026' and a.ASSET_TYPE in('32','33') _x000d_and a.schclass='GLOBAL' and a.security is not null and a.UNITS&gt;0  and LAST_NET_ASSETS&gt;1 and f.schclass='GLOBAL' ) _x000d_where MKTVAL &gt; 0 order by 6 desc"/>
  </connection>
  <connection id="178" xr16:uid="{AB44D1EE-5C46-41E6-981F-43CC7FF10C86}" name="Connection1920"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STBF' _x000d_ and LAST_NET_ASSETS&gt;1 and f.SCHCLASS='GLOBAL'_x000d_and WEEKEND_DT='31 Jan 2026' and a.ASSET_TYPE in('16','17','19','20','22','03','15'))  _x000d_where MKTVAL &gt; 0 order by 6 desc"/>
  </connection>
  <connection id="179" xr16:uid="{D9F15B19-69FE-4666-BC06-A2D39E9587E7}" name="Connection192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STBF' _x000d_ _x000d_and WEEKEND_DT='31 Jan 2026' and (A.ASSET_TYPE in('58') _x000d_and a.schclass='GLOBAL' and a.security is not null and a.UNITS&gt;0   and LAST_NET_ASSETS&gt;1 and f.schclass='GLOBAL' ) _x000d_AND (LAST_NET_ASSETS/100000) &gt; 0 order by 6 desc)"/>
  </connection>
  <connection id="180" xr16:uid="{AD369E71-46EA-4CE7-B563-4D5FC961CA45}" name="Connection19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1" xr16:uid="{320B8521-38D8-4948-B84B-AA3E51612A61}" name="Connection192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FF'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FF' group by app_refer,value_date _x000d_) f  on f.app_refer=a.deal_ID _x000d_WHERE del_date&lt;='31 Jan 2026' AND mat_date &gt;'31 Jan 2026' and  deal_stat &lt;&gt; 'MAT' and a.rectype='L'  and a.scheme='TFF')_x000d_order by 6 desc"/>
  </connection>
  <connection id="182" xr16:uid="{CB6576E3-6CB5-45EC-AA36-3E1F9D9C5D26}" name="Connection193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FF' _x000d_ _x000d_and WEEKEND_DT='31 Jan 2026' and a.ASSET_TYPE in('05','06','07','09','11','12','14','25','29','34','18','52') and LISTED_Y_N='Y'  _x000d_and a.schclass='GLOBAL' and a.security is not null and a.UNITS&gt;0  and LAST_NET_ASSETS&gt;1 and f.schclass='GLOBAL' ) _x000d_where MKTVAL &gt; 0) order by 6 desc"/>
  </connection>
  <connection id="183" xr16:uid="{AAC96E1C-F761-4015-BB61-EE4978467A3F}" name="Connection193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FF' _x000d_ _x000d_and WEEKEND_DT='31 Jan 2026' and a.ASSET_TYPE in('32','33') _x000d_and a.schclass='GLOBAL' and a.security is not null and a.UNITS&gt;0  and LAST_NET_ASSETS&gt;1 and f.schclass='GLOBAL' ) _x000d_where MKTVAL &gt; 0 order by 6 desc"/>
  </connection>
  <connection id="184" xr16:uid="{F2CFB19B-C365-4438-8ED2-C72D724E741E}" name="Connection1934"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FF' _x000d_ and LAST_NET_ASSETS&gt;1 and f.SCHCLASS='GLOBAL'_x000d_and WEEKEND_DT='31 Jan 2026' and a.ASSET_TYPE in('16','17','19','20','22','03','15'))  _x000d_where MKTVAL &gt; 0 order by 6 desc"/>
  </connection>
  <connection id="185" xr16:uid="{0356C4FC-AC0D-4321-AEE7-ACDF515109A7}" name="Connection193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FF' _x000d_ _x000d_and WEEKEND_DT='31 Jan 2026' and (A.ASSET_TYPE in('58') _x000d_and a.schclass='GLOBAL' and a.security is not null and a.UNITS&gt;0   and LAST_NET_ASSETS&gt;1 and f.schclass='GLOBAL' ) _x000d_AND (LAST_NET_ASSETS/100000) &gt; 0 order by 6 desc)"/>
  </connection>
  <connection id="186" xr16:uid="{D7C0A035-7341-435A-9932-9599CE14D6B0}" name="Connection19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7" xr16:uid="{B2B87285-744C-4F3A-8000-AAE69093337B}" name="Connection194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USTF'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USTF' group by app_refer,value_date _x000d_) f  on f.app_refer=a.deal_ID _x000d_WHERE del_date&lt;='31 Jan 2026' AND mat_date &gt;'31 Jan 2026' and  deal_stat &lt;&gt; 'MAT' and a.rectype='L'  and a.scheme='TUSTF')_x000d_order by 6 desc"/>
  </connection>
  <connection id="188" xr16:uid="{817170C1-AD9D-4669-9D55-87660D2BB157}" name="Connection194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USTF' _x000d_ _x000d_and WEEKEND_DT='31 Jan 2026' and a.ASSET_TYPE in('05','06','07','09','11','12','14','25','29','34','18','52') and LISTED_Y_N='Y'  _x000d_and a.schclass='GLOBAL' and a.security is not null and a.UNITS&gt;0  and LAST_NET_ASSETS&gt;1 and f.schclass='GLOBAL' ) _x000d_where MKTVAL &gt; 0) order by 6 desc"/>
  </connection>
  <connection id="189" xr16:uid="{1389B2CC-43BE-4E4D-8AF6-088FFA246DB1}" name="Connection194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USTF' _x000d_ and LAST_NET_ASSETS&gt;1 and f.SCHCLASS='GLOBAL'_x000d_and WEEKEND_DT='31 Jan 2026' and a.ASSET_TYPE in('16','17','19','20','22','03','15'))  _x000d_where MKTVAL &gt; 0 order by 6 desc"/>
  </connection>
  <connection id="190" xr16:uid="{61148CEB-4907-4AE9-A607-355AC6ABB8C3}" name="Connection194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USTF' _x000d_ _x000d_and WEEKEND_DT='31 Jan 2026' and (A.ASSET_TYPE in('58') _x000d_and a.schclass='GLOBAL' and a.security is not null and a.UNITS&gt;0   and LAST_NET_ASSETS&gt;1 and f.schclass='GLOBAL' ) _x000d_AND (LAST_NET_ASSETS/100000) &gt; 0 order by 6 desc)"/>
  </connection>
  <connection id="191" xr16:uid="{008D6785-C0FD-4F17-93E6-D7C965EE8030}" name="Connection19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2" xr16:uid="{BB50DBB1-EF21-4D7C-8CFF-63B5BA82063C}" name="Connection195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FRSTF'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FRSTF' group by app_refer,value_date _x000d_) f  on f.app_refer=a.deal_ID _x000d_WHERE del_date&lt;='31 Jan 2026' AND mat_date &gt;'31 Jan 2026' and  deal_stat &lt;&gt; 'MAT' and a.rectype='L'  and a.scheme='TFRSTF')_x000d_order by 6 desc"/>
  </connection>
  <connection id="193" xr16:uid="{F9D1FE77-A251-4B18-949B-4E7F7CD926F2}" name="Connection195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FRSTF' _x000d_ _x000d_and WEEKEND_DT='31 Jan 2026' and a.ASSET_TYPE in('05','06','07','09','11','12','14','25','29','34','18','52') and LISTED_Y_N='Y'  _x000d_and a.schclass='GLOBAL' and a.security is not null and a.UNITS&gt;0  and LAST_NET_ASSETS&gt;1 and f.schclass='GLOBAL' ) _x000d_where MKTVAL &gt; 0) order by 6 desc"/>
  </connection>
  <connection id="194" xr16:uid="{B12DAB22-1405-4875-A84F-B6936AB55E5D}" name="Connection196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FRSTF' _x000d_ and LAST_NET_ASSETS&gt;1 and f.SCHCLASS='GLOBAL'_x000d_and WEEKEND_DT='31 Jan 2026' and a.ASSET_TYPE in('16','17','19','20','22','03','15'))  _x000d_where MKTVAL &gt; 0 order by 6 desc"/>
  </connection>
  <connection id="195" xr16:uid="{7EE220EC-9E20-412A-AF93-8A359C60772F}" name="Connection1963"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FRSTF' _x000d_ _x000d_and WEEKEND_DT='31 Jan 2026' and (A.ASSET_TYPE in('58') _x000d_and a.schclass='GLOBAL' and a.security is not null and a.UNITS&gt;0   and LAST_NET_ASSETS&gt;1 and f.schclass='GLOBAL' ) _x000d_AND (LAST_NET_ASSETS/100000) &gt; 0 order by 6 desc)"/>
  </connection>
  <connection id="196" xr16:uid="{51B16D30-C0B0-441B-9FBB-E783A63AC5A0}" name="Connection19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7" xr16:uid="{5F614F30-49A4-428D-83CB-E1D7BB931432}" name="Connection34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CORPBF'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CORPBF' group by app_refer,value_date _x000d_) f  on f.app_refer=a.deal_ID _x000d_WHERE del_date&lt;='31 Jan 2026' AND mat_date &gt;'31 Jan 2026' and  deal_stat &lt;&gt; 'MAT' and a.rectype='L'  and a.scheme='TCORPBF')_x000d_order by 6 desc"/>
  </connection>
  <connection id="198" xr16:uid="{AF18605A-B66E-4C3D-ABBB-72887D032512}" name="Connection39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CORPBF' _x000d_ _x000d_and WEEKEND_DT='31 Jan 2026' and a.ASSET_TYPE in('05','06','07','09','11','12','14','25','29','34','18','52') and LISTED_Y_N='Y'  _x000d_and a.schclass='GLOBAL' and a.security is not null and a.UNITS&gt;0  and LAST_NET_ASSETS&gt;1 and f.schclass='GLOBAL' ) _x000d_where MKTVAL &gt; 0) order by 6 desc"/>
  </connection>
  <connection id="199" xr16:uid="{7265BFC5-1CF3-4304-AFF1-E7F88AD58810}" name="Connection415"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Ja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CORPBF' _x000d_ _x000d_and WEEKEND_DT='31 Jan 2026' and a.ASSET_TYPE in('32','33') _x000d_and a.schclass='GLOBAL' and a.security is not null and a.UNITS&gt;0  and LAST_NET_ASSETS&gt;1 and f.schclass='GLOBAL' ) _x000d_where MKTVAL &gt; 0 order by 6 desc"/>
  </connection>
  <connection id="200" xr16:uid="{FF6A357F-612D-424A-A398-7D9060261B36}" name="Connection636"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6' and a.scheme='TCORPBF' _x000d_ _x000d_and WEEKEND_DT='31 Jan 2026' and (A.ASSET_TYPE in('58') _x000d_and a.schclass='GLOBAL' and a.security is not null and a.UNITS&gt;0   and LAST_NET_ASSETS&gt;1 and f.schclass='GLOBAL' ) _x000d_AND (LAST_NET_ASSETS/100000) &gt; 0 order by 6 desc)"/>
  </connection>
  <connection id="201" xr16:uid="{B0BC75BA-D801-4DDC-B189-61F0AC10E7C5}" name="Connection73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6',add_months('31 Jan 2026',-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02" xr16:uid="{6DCA9E70-36AC-483F-BCD9-B6DC8FE93581}" name="Connection83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6' and a.scheme='TCIGIF0426' _x000d_ _x000d_and WEEKEND_DT='31 Ja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6'_x000d_left outer join  tatamfplus.weeknav d on  d.weekend_dt='31 Ja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6' and scheme='TCIGIF0426' group by app_refer,value_date _x000d_) f  on f.app_refer=a.deal_ID _x000d_WHERE del_date&lt;='31 Jan 2026' AND mat_date &gt;'31 Jan 2026' and  deal_stat &lt;&gt; 'MAT' and a.rectype='L'  and a.scheme='TCIGIF0426')_x000d_order by 6 desc"/>
  </connection>
</connections>
</file>

<file path=xl/sharedStrings.xml><?xml version="1.0" encoding="utf-8"?>
<sst xmlns="http://schemas.openxmlformats.org/spreadsheetml/2006/main" count="28019" uniqueCount="4102">
  <si>
    <t>Index</t>
  </si>
  <si>
    <t>CLASSIFICATION</t>
  </si>
  <si>
    <t>SCHEME CODE</t>
  </si>
  <si>
    <t>SCHEME NAME</t>
  </si>
  <si>
    <t>Debt</t>
  </si>
  <si>
    <t>TCORPBF</t>
  </si>
  <si>
    <t>TATA CORPORATE BOND FUND</t>
  </si>
  <si>
    <t>TCIGIF0426</t>
  </si>
  <si>
    <t>TATA CRISIL-IBX GILT INDEX - APRIL 2026 INDEX FUND</t>
  </si>
  <si>
    <t>TFRF</t>
  </si>
  <si>
    <t>TATA FLOATING RATE FUND</t>
  </si>
  <si>
    <t>TGSFR</t>
  </si>
  <si>
    <t>TATA GILT SECURITIES FUND</t>
  </si>
  <si>
    <t>TLF</t>
  </si>
  <si>
    <t>TATA MONEY MARKET FUND</t>
  </si>
  <si>
    <t>TNGIF1226</t>
  </si>
  <si>
    <t>TATA NIFTY G-SEC DEC 2026 INDEX FUND</t>
  </si>
  <si>
    <t>TNGIF1229</t>
  </si>
  <si>
    <t>TATA NIFTY G-SEC DEC 2029 INDEX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</si>
  <si>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</si>
  <si>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</si>
  <si>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</si>
  <si>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</si>
  <si>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</si>
  <si>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</si>
  <si>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</si>
  <si>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</si>
  <si>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</si>
  <si>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</si>
  <si>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</si>
  <si>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</si>
  <si>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</si>
  <si>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TEGF</t>
  </si>
  <si>
    <t>TATA AGGRESSIVE HYBRID FUND</t>
  </si>
  <si>
    <t>TAF</t>
  </si>
  <si>
    <t>TATA ARBITRAGE FUND</t>
  </si>
  <si>
    <t>TBAF</t>
  </si>
  <si>
    <t>TATA BALANCED ADVANTAGE FUND</t>
  </si>
  <si>
    <t>TBFSF</t>
  </si>
  <si>
    <t>TATA BANKING &amp; FINANCIAL SERVICES FUND</t>
  </si>
  <si>
    <t>TBMCIF</t>
  </si>
  <si>
    <t>TATA BSE MULTICAP CONSUMPTION 50-30-20 INDEX FUND</t>
  </si>
  <si>
    <t>TBSEQIF</t>
  </si>
  <si>
    <t>TATA BSE QUALITY INDEX FUND</t>
  </si>
  <si>
    <t>TBSBGIF</t>
  </si>
  <si>
    <t>TATA BSE SELECT BUSINESS GROUPS INDEX FUND</t>
  </si>
  <si>
    <t>TIFSA</t>
  </si>
  <si>
    <t>TATA BSE SENSEX INDEX FUND</t>
  </si>
  <si>
    <t>TBCF</t>
  </si>
  <si>
    <t>TATA BUSINESS CYCLE FUND</t>
  </si>
  <si>
    <t>TYCF</t>
  </si>
  <si>
    <t>TATA CHILDRENS FUND</t>
  </si>
  <si>
    <t>TDIF</t>
  </si>
  <si>
    <t>TATA DIGITAL INDIA FUND</t>
  </si>
  <si>
    <t>TDIVYF</t>
  </si>
  <si>
    <t>TATA DIVIDEND YIELD FUND</t>
  </si>
  <si>
    <t>TTSF96</t>
  </si>
  <si>
    <t>TATA ELSS FUND</t>
  </si>
  <si>
    <t>TMIF</t>
  </si>
  <si>
    <t>TATA EQUITY SAVINGS FUND</t>
  </si>
  <si>
    <t>TCS</t>
  </si>
  <si>
    <t>TATA ETHICAL FUND</t>
  </si>
  <si>
    <t>TMCAPF</t>
  </si>
  <si>
    <t>TATA FLEXI CAP FUND</t>
  </si>
  <si>
    <t>TFEF</t>
  </si>
  <si>
    <t>TATA FOCUSED FUND</t>
  </si>
  <si>
    <t>TGLDETF</t>
  </si>
  <si>
    <t>TATA GOLD EXCHANGE TRADED FUND</t>
  </si>
  <si>
    <t>THOF</t>
  </si>
  <si>
    <t>TATA HOUSING OPPORTUNITIES FUND</t>
  </si>
  <si>
    <t>TICF</t>
  </si>
  <si>
    <t>TATA INDIA CONSUMER FUND</t>
  </si>
  <si>
    <t>TIIF</t>
  </si>
  <si>
    <t>TATA INDIA INNOVATION FUND</t>
  </si>
  <si>
    <t>TIPHF</t>
  </si>
  <si>
    <t>TATA INDIA PHARMA &amp; HEALTHCARE FUND</t>
  </si>
  <si>
    <t>TISF</t>
  </si>
  <si>
    <t>TATA INFRASTRUCTURE FUND</t>
  </si>
  <si>
    <t>TEOF</t>
  </si>
  <si>
    <t>TATA LARGE &amp; MID CAP FUND</t>
  </si>
  <si>
    <t>TTOFE</t>
  </si>
  <si>
    <t>TATA LARGE CAP FUND</t>
  </si>
  <si>
    <t>TINR</t>
  </si>
  <si>
    <t>TATA MID CAP FUND</t>
  </si>
  <si>
    <t>TMAOF</t>
  </si>
  <si>
    <t>TATA MULTI ASSET ALLOCATION FUND</t>
  </si>
  <si>
    <t>TMULTICF</t>
  </si>
  <si>
    <t>TATA MULTICAP FUND</t>
  </si>
  <si>
    <t>TNETF</t>
  </si>
  <si>
    <t>TATA NIFTY 50 EXCHANGE TRADED FUND</t>
  </si>
  <si>
    <t>TIFNA</t>
  </si>
  <si>
    <t>TATA NIFTY 50 INDEX FUND</t>
  </si>
  <si>
    <t>TNAIF</t>
  </si>
  <si>
    <t>TATA NIFTY AUTO INDEX FUND</t>
  </si>
  <si>
    <t>TNCMIF</t>
  </si>
  <si>
    <t>TATA NIFTY CAPITAL MARKETS INDEX FUND</t>
  </si>
  <si>
    <t>TNFSIF</t>
  </si>
  <si>
    <t>TATA NIFTY FINANCIAL SERVICES INDEX FUND</t>
  </si>
  <si>
    <t>TNIDFOF</t>
  </si>
  <si>
    <t>TATA NIFTY INDIA DIGITAL ETF FUND OF FUND</t>
  </si>
  <si>
    <t>TNIDETF</t>
  </si>
  <si>
    <t>TATA NIFTY INDIA DIGITAL EXCHANGE TRADED FUND</t>
  </si>
  <si>
    <t>TNITIF</t>
  </si>
  <si>
    <t>TATA NIFTY INDIA TOURISM INDEX FUND</t>
  </si>
  <si>
    <t>TNMIF150</t>
  </si>
  <si>
    <t>TATA NIFTY MIDCAP 150 INDEX FUND</t>
  </si>
  <si>
    <t>TNMMIF</t>
  </si>
  <si>
    <t>TATA NIFTY MIDCAP 150 MOMENTUM 50 INDEX FUND</t>
  </si>
  <si>
    <t>TNMSHIF</t>
  </si>
  <si>
    <t>TATA NIFTY MIDSMALL HEALTHCARE INDEX FUND</t>
  </si>
  <si>
    <t>TNNIF</t>
  </si>
  <si>
    <t>TATA NIFTY NEXT 50 INDEX FUND</t>
  </si>
  <si>
    <t>TNPBETF</t>
  </si>
  <si>
    <t>TATA NIFTY PRIVATE BANK EXCHANGE TRADED FUND</t>
  </si>
  <si>
    <t>TNRIF</t>
  </si>
  <si>
    <t>TATA NIFTY REALTY INDEX FUND</t>
  </si>
  <si>
    <t>TNA30IF</t>
  </si>
  <si>
    <t>TATA NIFTY200 ALPHA 30 INDEX FUND</t>
  </si>
  <si>
    <t>TNMIMIF</t>
  </si>
  <si>
    <t>TATA NIFTY500 MULTICAP INDIA MANUFACTURING 50-30-20 INDEX FUND</t>
  </si>
  <si>
    <t>TNMIIF</t>
  </si>
  <si>
    <t>TATA NIFTY500 MULTICAP INFRASTRUCTURE 50-30-20 INDEX FUND</t>
  </si>
  <si>
    <t>TREF</t>
  </si>
  <si>
    <t>TATA RESOURCES &amp; ENERGY FUND</t>
  </si>
  <si>
    <t>TRSFM</t>
  </si>
  <si>
    <t>TATA RETIREMENT SAVINGS FUND-MODERATE PLAN</t>
  </si>
  <si>
    <t>TRSFP</t>
  </si>
  <si>
    <t>TATA RETIREMENT SAVINGS FUND-PROGRESSIVE PLAN</t>
  </si>
  <si>
    <t>TSLVETF</t>
  </si>
  <si>
    <t>TATA SILVER EXCHANGE TRADED FUND</t>
  </si>
  <si>
    <t>TSCAPF</t>
  </si>
  <si>
    <t>TATA SMALL CAP FUND</t>
  </si>
  <si>
    <t>TEQPEF</t>
  </si>
  <si>
    <t>TATA VALUE FUND</t>
  </si>
  <si>
    <t>Liquid</t>
  </si>
  <si>
    <t>TFRSTF</t>
  </si>
  <si>
    <t>TATA LIQUID FUND</t>
  </si>
  <si>
    <t>TGLDFOF</t>
  </si>
  <si>
    <t>TATA GOLD ETF FUND OF FUND</t>
  </si>
  <si>
    <t>TIPAAFOF</t>
  </si>
  <si>
    <t>TATA INCOME PLUS ARBITRAGE ACTIVE FOF</t>
  </si>
  <si>
    <t>TSLVFOF</t>
  </si>
  <si>
    <t>TATA SILVER ETF FUND OF FUND</t>
  </si>
  <si>
    <t>(An Open-Ended Fund of Fund Scheme investing in Tata Silver Exchange Traded Fund)</t>
  </si>
  <si>
    <t>This product is suitable for investors who are seeking*:</t>
  </si>
  <si>
    <t>•Long Term Capital Appreciation.</t>
  </si>
  <si>
    <t>•Returns that are in line with returns provided by Tata Silver Exchange Traded Fund</t>
  </si>
  <si>
    <t>*Investors should consult their financial advisors if in doubt about whether the product is suitable for them</t>
  </si>
  <si>
    <t>Scheme Risk-O-Meter</t>
  </si>
  <si>
    <t>Benchmark Risk-O-Meter</t>
  </si>
  <si>
    <t>NAME OF THE INSTRUMENT</t>
  </si>
  <si>
    <t>YIELD ( IN % )</t>
  </si>
  <si>
    <t>INDUSTRY</t>
  </si>
  <si>
    <t>ISIN CODE</t>
  </si>
  <si>
    <t>EQUITY &amp; EQUITY RELATED</t>
  </si>
  <si>
    <t>A) LISTED/AWAITING LISTING ON STOCK EXCHANGES</t>
  </si>
  <si>
    <t>NA</t>
  </si>
  <si>
    <t>CAPITAL MARKETS</t>
  </si>
  <si>
    <t>INF277KA1984</t>
  </si>
  <si>
    <t>EQUITY &amp; EQUITY RELATED TOTAL</t>
  </si>
  <si>
    <t>A) REPO</t>
  </si>
  <si>
    <t>PORTFOLIO TOTAL</t>
  </si>
  <si>
    <t>as on 31/01/26</t>
  </si>
  <si>
    <t>QUANTITY</t>
  </si>
  <si>
    <t>MKT VAL(Rs. Lacs)</t>
  </si>
  <si>
    <t>% to NAV</t>
  </si>
  <si>
    <t/>
  </si>
  <si>
    <t>NET CURRENT LIABILITIES</t>
  </si>
  <si>
    <t>NET ASSETS</t>
  </si>
  <si>
    <t>* % OF MARKET VALUE OF SECURITIES TO NET ASSETS IS &lt; 0.01</t>
  </si>
  <si>
    <t>** THINLY TRADED / NON TRADED SECURITIES / ILLIQUID SECURITIES</t>
  </si>
  <si>
    <t>THE SCHEME RISK-O-METERS AND SCHEME BENCHMARK RISK-O-METERS ARE AS OF</t>
  </si>
  <si>
    <t>31st January 2026</t>
  </si>
  <si>
    <t>TOTAL NUMBER OF INSTANCES OF DEVIATION FROM VALUATION PRICE PROVIDED BY VALUATION AGENCIES</t>
  </si>
  <si>
    <t>NIL</t>
  </si>
  <si>
    <t>TOTAL BELOW INVESTMENT GRADE OR DEFAULT PROVIDED FOR:</t>
  </si>
  <si>
    <t xml:space="preserve">TOTAL VALUE AND PERCENTAGE OF ILLIQUID EQUITY SHARES : </t>
  </si>
  <si>
    <t>TOTAL OUTSTANDING EXPOSURE IN DERIVATIVE INSTRUMENTS :</t>
  </si>
  <si>
    <t>As mentioned below</t>
  </si>
  <si>
    <t>NAV AS ON 31-JAN-26: RS.40.5798 (REGULAR - IDCW)</t>
  </si>
  <si>
    <t>NAV AS ON 31-JAN-26: RS.40.5798 (REGULAR - GROWTH)</t>
  </si>
  <si>
    <t>NAV AS ON 31-JAN-26: RS.40.9538 (DIRECT - IDCW)</t>
  </si>
  <si>
    <t>NAV AS ON 31-JAN-26: RS.40.9539 (DIRECT - GROWTH)</t>
  </si>
  <si>
    <t>NAV AS ON 31-JUL-25: RS.14.9849 (REGULAR - IDCW)</t>
  </si>
  <si>
    <t>NAV AS ON 31-JUL-25: RS.14.9849 (REGULAR - GROWTH)</t>
  </si>
  <si>
    <t>NAV AS ON 31-JUL-25: RS.15.0951 (DIRECT - IDCW)</t>
  </si>
  <si>
    <t>NAV AS ON 31-JUL-25: RS.15.0951 (DIRECT - GROWTH)</t>
  </si>
  <si>
    <t>AVERAGE MATURITY : 0 YEARS</t>
  </si>
  <si>
    <t>DIVIDEND DECLARED: NIL</t>
  </si>
  <si>
    <t>Portfolio Information</t>
  </si>
  <si>
    <t>Scheme Name :</t>
  </si>
  <si>
    <t>Description (if any)</t>
  </si>
  <si>
    <t>Annualised Portfolio YTM* :</t>
  </si>
  <si>
    <t>Macaulay Duration</t>
  </si>
  <si>
    <t>Residual Maturity</t>
  </si>
  <si>
    <t xml:space="preserve">As on (Date) </t>
  </si>
  <si>
    <t>* in case of semi annual YTM,  it will be annualised </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</si>
  <si>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</si>
  <si>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</si>
  <si>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</si>
  <si>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</si>
  <si>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</si>
  <si>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</si>
  <si>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</si>
  <si>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</si>
  <si>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</si>
  <si>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</si>
  <si>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</si>
  <si>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 xml:space="preserve">For the period ended 31st January 2026 the following for hedging transactions through futures which have been squared off/expired </t>
  </si>
  <si>
    <t>Total Number of Contracts where stock futures were Bought :</t>
  </si>
  <si>
    <t>Nos.</t>
  </si>
  <si>
    <t>Total Number of Contracts where stock futures were Sold :</t>
  </si>
  <si>
    <t>Gross Notional Value of Contracts where stock futures were Bought :</t>
  </si>
  <si>
    <t xml:space="preserve"> Rs.</t>
  </si>
  <si>
    <t>Gross Notional Value of Contracts where stock futures were Sold :</t>
  </si>
  <si>
    <t>Net Profit/(Net Loss) on all contracts combined :</t>
  </si>
  <si>
    <t xml:space="preserve">Other than Hedging positions through futures as on  </t>
  </si>
  <si>
    <t>Hedging Positions through Put Options as on 31st January 2026</t>
  </si>
  <si>
    <t>Number of Contracts</t>
  </si>
  <si>
    <t>Option Price when purchased</t>
  </si>
  <si>
    <t>Current Option Price</t>
  </si>
  <si>
    <t>Total %age of existing assets hedged through put options</t>
  </si>
  <si>
    <t>For the period ended 31st January 2026 the following for hedging transactions through options which have already been exercised/expired</t>
  </si>
  <si>
    <t>Total Number of contracts entered into</t>
  </si>
  <si>
    <t>Gross Notional Value of Contracts :</t>
  </si>
  <si>
    <t>Rs.</t>
  </si>
  <si>
    <t>Net Profit/Loss on all contracts</t>
  </si>
  <si>
    <t>Other than Hedging Positions through Options as on 31st January 2026</t>
  </si>
  <si>
    <t>Call / Put</t>
  </si>
  <si>
    <t>Hedging Positions through Interest Rate Swaps as on 31st January 2026</t>
  </si>
  <si>
    <t>Position</t>
  </si>
  <si>
    <t>Instrument Type</t>
  </si>
  <si>
    <t>Notional Value (in Lakhs)</t>
  </si>
  <si>
    <t xml:space="preserve">(An Open-Ended Fund of Fund Scheme investing in Tata Gold Exchange Traded Fund) </t>
  </si>
  <si>
    <t>•Returns that are in line with returns provided by Tata Gold Exchange Traded Fund.</t>
  </si>
  <si>
    <t>INF277KA1976</t>
  </si>
  <si>
    <t>NAV AS ON 31-JAN-26: RS.24.6126 (REGULAR - IDCW)</t>
  </si>
  <si>
    <t>NAV AS ON 31-JAN-26: RS.24.6125 (REGULAR - GROWTH)</t>
  </si>
  <si>
    <t>NAV AS ON 31-JAN-26: RS.24.8973 (DIRECT - IDCW)</t>
  </si>
  <si>
    <t>NAV AS ON 31-JAN-26: RS.24.8973 (DIRECT - GROWTH)</t>
  </si>
  <si>
    <t>NAV AS ON 31-JUL-25: RS.15.2847 (REGULAR - IDCW)</t>
  </si>
  <si>
    <t>NAV AS ON 31-JUL-25: RS.15.2847 (REGULAR - GROWTH)</t>
  </si>
  <si>
    <t>NAV AS ON 31-JUL-25: RS.15.4249 (DIRECT - IDCW)</t>
  </si>
  <si>
    <t>NAV AS ON 31-JUL-25: RS.15.4249 (DIRECT - GROWTH)</t>
  </si>
  <si>
    <t xml:space="preserve">(An open-ended fund of fund investing in domestic mutual funds including debt oriented mutual fund schemes &amp; arbitrage-based equity mutual fund schemes) </t>
  </si>
  <si>
    <t>••Investment in domestic mutual funds including debt oriented mutual fund schemes &amp; arbitrage-based equity mutual fund schemes.</t>
  </si>
  <si>
    <t>MUTUAL FUND UNITS</t>
  </si>
  <si>
    <t>INF277KA1224</t>
  </si>
  <si>
    <t>INF277K017Q3</t>
  </si>
  <si>
    <t>MUTUAL FUND UNITS TOTAL</t>
  </si>
  <si>
    <t>NAV AS ON 31-JAN-26: RS.10.3029 (REGULAR - IDCW)</t>
  </si>
  <si>
    <t>NAV AS ON 31-JAN-26: RS.10.3029 (REGULAR - GROWTH)</t>
  </si>
  <si>
    <t>NAV AS ON 31-JAN-26: RS.10.3404 (DIRECT - IDCW)</t>
  </si>
  <si>
    <t>NAV AS ON 31-JAN-26: RS.10.3404 (DIRECT - GROWTH)</t>
  </si>
  <si>
    <t>NAV AS ON 31-JUL-25: RS.10.0846 (REGULAR - IDCW)</t>
  </si>
  <si>
    <t>NAV AS ON 31-JUL-25: RS.10.0846 (REGULAR - GROWTH)</t>
  </si>
  <si>
    <t>NAV AS ON 31-JUL-25: RS.10.0944 (DIRECT - IDCW)</t>
  </si>
  <si>
    <t>NAV AS ON 31-JUL-25: RS.10.0944 (DIRECT - GROWTH)</t>
  </si>
  <si>
    <t>Tata liquid fund</t>
  </si>
  <si>
    <t>(An open ended Liquid Scheme. A Relatively Low Interest Rate Risk and Moderate Credit Risk)</t>
  </si>
  <si>
    <t>• Regular Income for Short Term.</t>
  </si>
  <si>
    <t>• Investment in Debt /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</si>
  <si>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</si>
  <si>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</si>
  <si>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</si>
  <si>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</si>
  <si>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</si>
  <si>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</si>
  <si>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</si>
  <si>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</si>
  <si>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</si>
  <si>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</si>
  <si>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PRC Matrix</t>
  </si>
  <si>
    <t>RATINGS</t>
  </si>
  <si>
    <t>DEBT INSTRUMENTS</t>
  </si>
  <si>
    <t>(I) GOVERNMENT SECURITIES</t>
  </si>
  <si>
    <t>GOI - 5.63% (12/04/2026)</t>
  </si>
  <si>
    <t>SOV</t>
  </si>
  <si>
    <t>IN0020210012</t>
  </si>
  <si>
    <t>GOI - 7.27% (08/04/2026)</t>
  </si>
  <si>
    <t>IN0020190016</t>
  </si>
  <si>
    <t>SDL RAJASTHAN  8.65% (24/02/2026)</t>
  </si>
  <si>
    <t>IN2920150256</t>
  </si>
  <si>
    <t>GOVERNMENT SECURITIES TOTAL</t>
  </si>
  <si>
    <t>(II) NON-CONVERTIBLE DEBENTURES/BONDS</t>
  </si>
  <si>
    <t>** 07.23 % SMALL INDUST DEVLOP BANK  OF INDIA - 09/03/2026</t>
  </si>
  <si>
    <t>CRISIL-AAA</t>
  </si>
  <si>
    <t>INE556F08KC2</t>
  </si>
  <si>
    <t>** 07.57 % NABARD - 19/03/2026</t>
  </si>
  <si>
    <t>INE261F08DW2</t>
  </si>
  <si>
    <t>NON-CONVERTIBLE DEBENTURES/BONDS TOTAL</t>
  </si>
  <si>
    <t>B) MONEY MARKET INSTRUMENTS</t>
  </si>
  <si>
    <t>** TREASURY BILL 91 DAYS (09/04/2026)</t>
  </si>
  <si>
    <t>IN002025X406</t>
  </si>
  <si>
    <t>** - INDIAN OVERSEAS BANK - CD - 27/03/2026</t>
  </si>
  <si>
    <t>CRISIL-A1+</t>
  </si>
  <si>
    <t>INE565A16BO1</t>
  </si>
  <si>
    <t>** - NABARD - CD - 24/03/2026</t>
  </si>
  <si>
    <t>INE261F16991</t>
  </si>
  <si>
    <t>INE110L14UL4</t>
  </si>
  <si>
    <t>INE01C314DZ6</t>
  </si>
  <si>
    <t>** - BANK OF INDIA - CD - 18/02/2026</t>
  </si>
  <si>
    <t>INE084A16ET6</t>
  </si>
  <si>
    <t>INE831R14FJ7</t>
  </si>
  <si>
    <t>INE296A14D88</t>
  </si>
  <si>
    <t>** TREASURY BILL 364 DAYS (12/02/2026)</t>
  </si>
  <si>
    <t>IN002024Z446</t>
  </si>
  <si>
    <t>INE095A168B1</t>
  </si>
  <si>
    <t>** - BANK OF INDIA - CD - 05/03/2026</t>
  </si>
  <si>
    <t>INE084A16FC9</t>
  </si>
  <si>
    <t>ICRA-A1+</t>
  </si>
  <si>
    <t>INE477A14EB5</t>
  </si>
  <si>
    <t>INE700G14RJ2</t>
  </si>
  <si>
    <t>** - BANK OF BARODA - CD - 06/04/2026</t>
  </si>
  <si>
    <t>IND-A1+</t>
  </si>
  <si>
    <t>INE028A16JG9</t>
  </si>
  <si>
    <t>INE040A16HZ8</t>
  </si>
  <si>
    <t>INE530B14DO4</t>
  </si>
  <si>
    <t>** - PUNJAB NATIONAL BANK - CD - 18/03/2026</t>
  </si>
  <si>
    <t>INE160A16RK5</t>
  </si>
  <si>
    <t>INE01C314DG6</t>
  </si>
  <si>
    <t>INE040A16GS5</t>
  </si>
  <si>
    <t>** TREASURY BILL 364 DAYS (20/02/2026)</t>
  </si>
  <si>
    <t>IN002024Z453</t>
  </si>
  <si>
    <t>INE036D16JG6</t>
  </si>
  <si>
    <t>** - PUNJAB NATIONAL BANK - CD - 12/02/2026</t>
  </si>
  <si>
    <t>INE160A16TG9</t>
  </si>
  <si>
    <t>INE040A16HV7</t>
  </si>
  <si>
    <t>** TREASURY BILL 91 DAYS (12/03/2026)</t>
  </si>
  <si>
    <t>IN002025X372</t>
  </si>
  <si>
    <t>INE091A14ET6</t>
  </si>
  <si>
    <t>** TREASURY BILL 364 DAYS (27/02/2026)</t>
  </si>
  <si>
    <t>IN002024Z461</t>
  </si>
  <si>
    <t>INE417C14AH2</t>
  </si>
  <si>
    <t>** TREASURY BILL 91 DAYS (06/02/2026)</t>
  </si>
  <si>
    <t>IN002025X323</t>
  </si>
  <si>
    <t>INE700G14QT3</t>
  </si>
  <si>
    <t>INE238AD6BM0</t>
  </si>
  <si>
    <t>INE238AD6AO8</t>
  </si>
  <si>
    <t>** - PUNJAB NATIONAL BANK - CD - 13/03/2026</t>
  </si>
  <si>
    <t>INE160A16TU0</t>
  </si>
  <si>
    <t>** - CANARA BANK - CD - 12/02/2026</t>
  </si>
  <si>
    <t>INE476A16E53</t>
  </si>
  <si>
    <t>** - NABARD - CD - 17/02/2026</t>
  </si>
  <si>
    <t>INE261F16959</t>
  </si>
  <si>
    <t>** - CANARA BANK - CD - 27/02/2026</t>
  </si>
  <si>
    <t>INE476A16D96</t>
  </si>
  <si>
    <t>** - BANK OF INDIA - CD - 06/02/2026</t>
  </si>
  <si>
    <t>INE084A16DC4</t>
  </si>
  <si>
    <t>INE870H14WM5</t>
  </si>
  <si>
    <t>** - CANARA BANK - CD - 20/03/2026</t>
  </si>
  <si>
    <t>INE476A16F86</t>
  </si>
  <si>
    <t>** - BANK OF INDIA - CD - 10/03/2026</t>
  </si>
  <si>
    <t>INE084A16EK5</t>
  </si>
  <si>
    <t>** - BANK OF INDIA - CD - 03/02/2026</t>
  </si>
  <si>
    <t>INE084A16DA8</t>
  </si>
  <si>
    <t>** - PUNJAB NATIONAL BANK - CD - 03/03/2026</t>
  </si>
  <si>
    <t>INE160A16TR6</t>
  </si>
  <si>
    <t>INE530B14DL0</t>
  </si>
  <si>
    <t>INE338I14JJ4</t>
  </si>
  <si>
    <t>INE484J14ZI2</t>
  </si>
  <si>
    <t>INE865C14OR2</t>
  </si>
  <si>
    <t>** TREASURY BILL 182 DAYS (19/02/2026)</t>
  </si>
  <si>
    <t>IN002025Y214</t>
  </si>
  <si>
    <t>** TREASURY BILL 182 DAYS (27/02/2026)</t>
  </si>
  <si>
    <t>IN002025Y222</t>
  </si>
  <si>
    <t>** - BANK OF BARODA - CD - 24/02/2026</t>
  </si>
  <si>
    <t>INE028A16JJ3</t>
  </si>
  <si>
    <t>** - NABARD - CP - 02/03/2026</t>
  </si>
  <si>
    <t>INE261F14OD7</t>
  </si>
  <si>
    <t>** - BANK OF BARODA - CD - 05/03/2026</t>
  </si>
  <si>
    <t>INE028A16KP8</t>
  </si>
  <si>
    <t>INE870H14WK9</t>
  </si>
  <si>
    <t>INE040A16GN6</t>
  </si>
  <si>
    <t>** - BANK OF BARODA - CD - 13/03/2026</t>
  </si>
  <si>
    <t>INE028A16IC0</t>
  </si>
  <si>
    <t>INE824H14TB1</t>
  </si>
  <si>
    <t>** - INDIAN BANK - CD - 25/03/2026</t>
  </si>
  <si>
    <t>INE562A16ON3</t>
  </si>
  <si>
    <t>INE550X14AL8</t>
  </si>
  <si>
    <t>** - INDIAN BANK - CD - 06/03/2026</t>
  </si>
  <si>
    <t>INE562A16OG7</t>
  </si>
  <si>
    <t>** TREASURY BILL 182 DAYS (03/04/2026)</t>
  </si>
  <si>
    <t>IN002025Y271</t>
  </si>
  <si>
    <t>INE704I14KM9</t>
  </si>
  <si>
    <t>MONEY MARKET INSTRUMENTS TOTAL</t>
  </si>
  <si>
    <t>AIF CAT</t>
  </si>
  <si>
    <t>SBIMF AIF - CAT I (CDMDF)27/10/2038</t>
  </si>
  <si>
    <t>INF0RQ622028</t>
  </si>
  <si>
    <t>AIF TOTAL</t>
  </si>
  <si>
    <t>(C) TREPS</t>
  </si>
  <si>
    <t>D) REPO</t>
  </si>
  <si>
    <t>NAV AS ON 31-JAN-26: RS.1001.5157 (REGULAR - DAILY IDCW)</t>
  </si>
  <si>
    <t>NAV AS ON 31-JAN-26: RS.4251.3354 (REGULAR - GROWTH)</t>
  </si>
  <si>
    <t>NAV AS ON 31-JAN-26: RS.1001.5187 (DIRECT - DAILY IDCW)</t>
  </si>
  <si>
    <t>NAV AS ON 31-JAN-26: RS.4305.4685 (DIRECT - GROWTH)</t>
  </si>
  <si>
    <t>NAV AS ON 31-JAN-26: RS.1030.7645 (REGULAR - WEEKLY IDCW)</t>
  </si>
  <si>
    <t>NAV AS ON 31-JAN-26: RS.1035.1414 (DIRECT - WEEKLY IDCW)</t>
  </si>
  <si>
    <t>NAV AS ON 31-JUL-25: RS.1001.5157 (REGULAR - DAILY IDCW)</t>
  </si>
  <si>
    <t>NAV AS ON 31-JUL-25: RS.4132.7008 (REGULAR - GROWTH)</t>
  </si>
  <si>
    <t>NAV AS ON 31-JUL-25: RS.1001.5187 (DIRECT - DAILY IDCW)</t>
  </si>
  <si>
    <t>NAV AS ON 31-JUL-25: RS.4182.8743 (DIRECT - GROWTH)</t>
  </si>
  <si>
    <t>NAV AS ON 31-JUL-25: RS.1002.0007 (REGULAR - WEEKLY IDCW)</t>
  </si>
  <si>
    <t>NAV AS ON 31-JUL-25: RS.1005.6665 (DIRECT - WEEKLY IDCW)</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</si>
  <si>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</si>
  <si>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</si>
  <si>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</si>
  <si>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SILVER PHYSICAL -PURITY 999</t>
  </si>
  <si>
    <t>Precious Metals</t>
  </si>
  <si>
    <t>CASH / NET CURRENT ASSET</t>
  </si>
  <si>
    <t>NAV AS ON 31-JAN-26: RS.34.3893 (DIRECT PLAN)</t>
  </si>
  <si>
    <t>NAV AS ON 31-JUL-25: RS.10.6913 (DIRECT PLAN)</t>
  </si>
  <si>
    <t>TOTAL INVESTMENTS IN FOREIGN SECURITIES / ADRS / GDRS: NIL</t>
  </si>
  <si>
    <t>Disclosure of Margins as of 31st January 2026 is as given below   :</t>
  </si>
  <si>
    <t>Amount of Margins_x000D_( Rs. in Lakhs )</t>
  </si>
  <si>
    <t>Cash As Margin</t>
  </si>
  <si>
    <t>-</t>
  </si>
  <si>
    <t>Fixed Deposits</t>
  </si>
  <si>
    <t>Government Securities (Face Value)</t>
  </si>
  <si>
    <t>T-Bills (Face Value)</t>
  </si>
  <si>
    <t>Mutual Fund Units(Amt)</t>
  </si>
  <si>
    <t>Equity Margin</t>
  </si>
  <si>
    <t>Total Gross Margin</t>
  </si>
  <si>
    <t>(An Open-Ended Exchange Traded Fund replicating / tracking domestic price of Gold)</t>
  </si>
  <si>
    <t>•Returns that are in line with the performance of physical gold in domestic prices, subject to tracking error.</t>
  </si>
  <si>
    <t>•Investment in gold and gold related instruments</t>
  </si>
  <si>
    <t>GOLD PHYSICAL -  -PURITY  995</t>
  </si>
  <si>
    <t>NAV AS ON 31-JAN-26: RS.15.8191 (DIRECT PLAN)</t>
  </si>
  <si>
    <t>NAV AS ON 31-JUL-25: RS.9.7035 (DIRECT PLAN)</t>
  </si>
  <si>
    <t>PORTFOLIO TURNOVER RATIO: 0.12 TIMES</t>
  </si>
  <si>
    <t>Tata Value Fund</t>
  </si>
  <si>
    <t>(An open ended equity scheme following a value investment strategy)</t>
  </si>
  <si>
    <t>•Investment (minimum 70%) in equity &amp; equity related instruments of companies whose rolling P/E is lower than rolling P/E of BSE Sensex.</t>
  </si>
  <si>
    <t>ICICI BANK LTD.</t>
  </si>
  <si>
    <t>Banks</t>
  </si>
  <si>
    <t>INE090A01021</t>
  </si>
  <si>
    <t>SHRIRAM FINANCE LTD.</t>
  </si>
  <si>
    <t>Finance</t>
  </si>
  <si>
    <t>INE721A01047</t>
  </si>
  <si>
    <t>HDFC BANK LTD.</t>
  </si>
  <si>
    <t>INE040A01034</t>
  </si>
  <si>
    <t>BHARAT PETROLEUM CORPORATION LTD.</t>
  </si>
  <si>
    <t>Petroleum Products</t>
  </si>
  <si>
    <t>INE029A01011</t>
  </si>
  <si>
    <t>INDUS TOWERS LTD.</t>
  </si>
  <si>
    <t>Telecom - Services</t>
  </si>
  <si>
    <t>INE121J01017</t>
  </si>
  <si>
    <t>MUTHOOT FINANCE LTD.</t>
  </si>
  <si>
    <t>INE414G01012</t>
  </si>
  <si>
    <t>KOTAK MAHINDRA BANK LTD.</t>
  </si>
  <si>
    <t>INE237A01036</t>
  </si>
  <si>
    <t>COAL INDIA LTD.</t>
  </si>
  <si>
    <t>Consumable Fuels</t>
  </si>
  <si>
    <t>INE522F01014</t>
  </si>
  <si>
    <t>MOTILAL OSWAL FINANCIAL SERVICE LTD.</t>
  </si>
  <si>
    <t>Capital Markets</t>
  </si>
  <si>
    <t>INE338I01027</t>
  </si>
  <si>
    <t>WIPRO LTD.</t>
  </si>
  <si>
    <t>IT - Software</t>
  </si>
  <si>
    <t>INE075A01022</t>
  </si>
  <si>
    <t>HERO MOTOCORP LTD.</t>
  </si>
  <si>
    <t>Automobiles</t>
  </si>
  <si>
    <t>INE158A01026</t>
  </si>
  <si>
    <t>NTPC Ltd.</t>
  </si>
  <si>
    <t>Power</t>
  </si>
  <si>
    <t>INE733E01010</t>
  </si>
  <si>
    <t>ITC LTD.</t>
  </si>
  <si>
    <t>Diversified FMCG</t>
  </si>
  <si>
    <t>INE154A01025</t>
  </si>
  <si>
    <t>RADICO KHAITAN LTD.</t>
  </si>
  <si>
    <t>Beverages</t>
  </si>
  <si>
    <t>INE944F01028</t>
  </si>
  <si>
    <t>VEDANTA LTD.</t>
  </si>
  <si>
    <t>Diversified Metals</t>
  </si>
  <si>
    <t>INE205A01025</t>
  </si>
  <si>
    <t>STATE BANK OF INDIA</t>
  </si>
  <si>
    <t>INE062A01020</t>
  </si>
  <si>
    <t>OIL INDIA LTD.</t>
  </si>
  <si>
    <t>Oil</t>
  </si>
  <si>
    <t>INE274J01014</t>
  </si>
  <si>
    <t>HINDUSTAN AERONAUTICS LTD.</t>
  </si>
  <si>
    <t>Aerospace and Defense</t>
  </si>
  <si>
    <t>INE066F01020</t>
  </si>
  <si>
    <t>PNB HOUSING FINANCE LTD.</t>
  </si>
  <si>
    <t>INE572E01012</t>
  </si>
  <si>
    <t>ETERNAL LTD.</t>
  </si>
  <si>
    <t>Retailing</t>
  </si>
  <si>
    <t>INE758T01015</t>
  </si>
  <si>
    <t>CEAT LTD.</t>
  </si>
  <si>
    <t>Auto Components</t>
  </si>
  <si>
    <t>INE482A01020</t>
  </si>
  <si>
    <t>POWER GRID CORPORATION OF INDIA LTD.</t>
  </si>
  <si>
    <t>INE752E01010</t>
  </si>
  <si>
    <t>CARTRADE TECH LTD.</t>
  </si>
  <si>
    <t>INE290S01011</t>
  </si>
  <si>
    <t>TATA CONSULTANCY SERVICES LTD.</t>
  </si>
  <si>
    <t>INE467B01029</t>
  </si>
  <si>
    <t>SUN TV NETWORK LTD.</t>
  </si>
  <si>
    <t>Entertainment</t>
  </si>
  <si>
    <t>INE424H01027</t>
  </si>
  <si>
    <t>POWER FINANCE CORPORATION  LTD.</t>
  </si>
  <si>
    <t>INE134E01011</t>
  </si>
  <si>
    <t>INFOSYS LTD.</t>
  </si>
  <si>
    <t>INE009A01021</t>
  </si>
  <si>
    <t>NMDC LTD.</t>
  </si>
  <si>
    <t>Minerals &amp; Mining</t>
  </si>
  <si>
    <t>INE584A01023</t>
  </si>
  <si>
    <t>ACC LTD.</t>
  </si>
  <si>
    <t>Cement &amp; Cement Products</t>
  </si>
  <si>
    <t>INE012A01025</t>
  </si>
  <si>
    <t>PB FINTECH LTD.</t>
  </si>
  <si>
    <t>Financial Technology (Fintech)</t>
  </si>
  <si>
    <t>INE417T01026</t>
  </si>
  <si>
    <t>NATCO PHARMA LTD.</t>
  </si>
  <si>
    <t>Pharmaceuticals &amp; Biotechnology</t>
  </si>
  <si>
    <t>INE987B01026</t>
  </si>
  <si>
    <t>ENGINEERS INDIA LTD.</t>
  </si>
  <si>
    <t>Construction</t>
  </si>
  <si>
    <t>INE510A01028</t>
  </si>
  <si>
    <t>UTI ASSET MANAGEMENT COMPANY LTD.</t>
  </si>
  <si>
    <t>INE094J01016</t>
  </si>
  <si>
    <t>TIME TECHNOPLAST LTD.</t>
  </si>
  <si>
    <t>Industrial Products</t>
  </si>
  <si>
    <t>INE508G01029</t>
  </si>
  <si>
    <t>BIKAJI FOODS INTERNATIONAL LTD</t>
  </si>
  <si>
    <t>Food Products</t>
  </si>
  <si>
    <t>INE00E101023</t>
  </si>
  <si>
    <t>NAV AS ON 31-JAN-26: RS.118.5769 (REGULAR - IDCW TRIGGER B (10%))</t>
  </si>
  <si>
    <t>NAV AS ON 31-JAN-26: RS.354.2507 (REGULAR - GROWTH)</t>
  </si>
  <si>
    <t>NAV AS ON 31-JAN-26: RS.131.774 (REGULAR - IDCW TRIGGER A (5%))</t>
  </si>
  <si>
    <t>NAV AS ON 31-JAN-26: RS.136.2904 (DIRECT - IDCW TRIGGER B (10%))</t>
  </si>
  <si>
    <t>NAV AS ON 31-JAN-26: RS.401.0414 (DIRECT - GROWTH)</t>
  </si>
  <si>
    <t>NAV AS ON 31-JAN-26: RS.147.36 (DIRECT - IDCW TRIGGER A (5%))</t>
  </si>
  <si>
    <t>NAV AS ON 31-JUL-25: RS.115.1821 (REGULAR - IDCW TRIGGER B (10%))</t>
  </si>
  <si>
    <t>NAV AS ON 31-JUL-25: RS.344.1089 (REGULAR - GROWTH)</t>
  </si>
  <si>
    <t>NAV AS ON 31-JUL-25: RS.128.0015 (REGULAR - IDCW TRIGGER A (5%))</t>
  </si>
  <si>
    <t>NAV AS ON 31-JUL-25: RS.131.7382 (DIRECT - IDCW TRIGGER B (10%))</t>
  </si>
  <si>
    <t>NAV AS ON 31-JUL-25: RS.387.6458 (DIRECT - GROWTH)</t>
  </si>
  <si>
    <t>NAV AS ON 31-JUL-25: RS.142.4382 (DIRECT - IDCW TRIGGER A (5%))</t>
  </si>
  <si>
    <t>PORTFOLIO TURNOVER RATIO: 0.47 TIMES</t>
  </si>
  <si>
    <t>Tata Small Cap Fund</t>
  </si>
  <si>
    <t>(An open ended equity scheme predominantly investing in small cap stocks)</t>
  </si>
  <si>
    <t>•Long Term Capital Appreciation</t>
  </si>
  <si>
    <t>•Predominant investment in equity/equity related instruments of small cap companies.</t>
  </si>
  <si>
    <t>IDFC FIRST BANK LTD.</t>
  </si>
  <si>
    <t>INE092T01019</t>
  </si>
  <si>
    <t>KIRLOSKAR PNEUMATIC COMPANY LTD.</t>
  </si>
  <si>
    <t>INE811A01020</t>
  </si>
  <si>
    <t>USHA MARTIN LTD.</t>
  </si>
  <si>
    <t>INE228A01035</t>
  </si>
  <si>
    <t>SUDARSHAN CHEMICAL INDUSTRIES LTD.</t>
  </si>
  <si>
    <t>Chemicals &amp; Petrochemicals</t>
  </si>
  <si>
    <t>INE659A01023</t>
  </si>
  <si>
    <t>TEGA INDUSTRIES LTD</t>
  </si>
  <si>
    <t>Industrial Manufacturing</t>
  </si>
  <si>
    <t>INE011K01018</t>
  </si>
  <si>
    <t>GODREJ INDUSTRIES LTD</t>
  </si>
  <si>
    <t>Diversified</t>
  </si>
  <si>
    <t>INE233A01035</t>
  </si>
  <si>
    <t>C.E. INFO SYSTEMS LTD.</t>
  </si>
  <si>
    <t>INE0BV301023</t>
  </si>
  <si>
    <t>WOCKHARDT LTD.</t>
  </si>
  <si>
    <t>INE049B01025</t>
  </si>
  <si>
    <t>BASF INDIA LTD.</t>
  </si>
  <si>
    <t>INE373A01013</t>
  </si>
  <si>
    <t>GRAPHITE INDIA LTD.</t>
  </si>
  <si>
    <t>INE371A01025</t>
  </si>
  <si>
    <t>DCB BANK LTD.</t>
  </si>
  <si>
    <t>INE503A01015</t>
  </si>
  <si>
    <t>WONDERLA HOLIDAYS LTD.</t>
  </si>
  <si>
    <t>Leisure Services</t>
  </si>
  <si>
    <t>INE066O01014</t>
  </si>
  <si>
    <t>ANANT RAJ LTD.</t>
  </si>
  <si>
    <t>Realty</t>
  </si>
  <si>
    <t>INE242C01024</t>
  </si>
  <si>
    <t>SAMHI HOTELS LTD</t>
  </si>
  <si>
    <t>INE08U801020</t>
  </si>
  <si>
    <t>SHOPPERS STOP LTD.</t>
  </si>
  <si>
    <t>INE498B01024</t>
  </si>
  <si>
    <t>QUESS CORP LTD.</t>
  </si>
  <si>
    <t>Commercial Services &amp; Supplies</t>
  </si>
  <si>
    <t>INE615P01015</t>
  </si>
  <si>
    <t>CARBORUNDUM UNIVERSAL LTD.</t>
  </si>
  <si>
    <t>INE120A01034</t>
  </si>
  <si>
    <t>SUNDARAM CLAYTON LTD.</t>
  </si>
  <si>
    <t>INE0Q3R01026</t>
  </si>
  <si>
    <t>KIRLOSKAR FERROUS INDUSTRIES LTD.</t>
  </si>
  <si>
    <t>INE884B01025</t>
  </si>
  <si>
    <t>NETWORK PEOPLE SERVICES TECHNOLOGIES LTD.</t>
  </si>
  <si>
    <t>IT - Services</t>
  </si>
  <si>
    <t>INE0FFK01017</t>
  </si>
  <si>
    <t>KRSNAA DIAGNOSTICS LTD.</t>
  </si>
  <si>
    <t>Healthcare Services</t>
  </si>
  <si>
    <t>INE08LI01020</t>
  </si>
  <si>
    <t>GUJARAT PIPAVAV PORT LTD.</t>
  </si>
  <si>
    <t>Transport Infrastructure</t>
  </si>
  <si>
    <t>INE517F01014</t>
  </si>
  <si>
    <t>VIP INDUSTRIES LTD.</t>
  </si>
  <si>
    <t>Consumer Durables</t>
  </si>
  <si>
    <t>INE054A01027</t>
  </si>
  <si>
    <t>REDINGTON (INDIA) LTD.</t>
  </si>
  <si>
    <t>INE891D01026</t>
  </si>
  <si>
    <t>ELANTAS BECK INDIA LTD.</t>
  </si>
  <si>
    <t>INE280B01018</t>
  </si>
  <si>
    <t>KSB  LTD.</t>
  </si>
  <si>
    <t>INE999A01023</t>
  </si>
  <si>
    <t>GREENPLY INDUSTRIES LTD.</t>
  </si>
  <si>
    <t>INE461C01038</t>
  </si>
  <si>
    <t>ASK AUTOMOTIVE LTD.</t>
  </si>
  <si>
    <t>INE491J01022</t>
  </si>
  <si>
    <t>THE RAMCO CEMENTS LTD.</t>
  </si>
  <si>
    <t>INE331A01037</t>
  </si>
  <si>
    <t>KEYSTONE REALTORS LTD.</t>
  </si>
  <si>
    <t>INE263M01029</t>
  </si>
  <si>
    <t>CIE AUTOMOTIVE INDIA LTD.</t>
  </si>
  <si>
    <t>INE536H01010</t>
  </si>
  <si>
    <t>ACME SOLAR HOLDINGS LTD.</t>
  </si>
  <si>
    <t>INE622W01025</t>
  </si>
  <si>
    <t>PCBL CHEMICAL LTD.</t>
  </si>
  <si>
    <t>INE602A01031</t>
  </si>
  <si>
    <t>SUNDROP BRANDS LTD.</t>
  </si>
  <si>
    <t>Agricultural Food &amp; other Products</t>
  </si>
  <si>
    <t>INE209A01019</t>
  </si>
  <si>
    <t>HONDA INDIA POWER PRODUCTS LTD.</t>
  </si>
  <si>
    <t>INE634A01018</t>
  </si>
  <si>
    <t>SMARTWORKS COWORKING SPACES LIMITED</t>
  </si>
  <si>
    <t>INE0NAZ01010</t>
  </si>
  <si>
    <t>BALRAMPUR CHINI MILLS LTD.</t>
  </si>
  <si>
    <t>INE119A01028</t>
  </si>
  <si>
    <t>CELLO WORLD LTD</t>
  </si>
  <si>
    <t>INE0LMW01024</t>
  </si>
  <si>
    <t>TRANSPORT CORPORATION OF INDIA LTD.</t>
  </si>
  <si>
    <t>Transport Services</t>
  </si>
  <si>
    <t>INE688A01022</t>
  </si>
  <si>
    <t>GOKALDAS EXPORTS  LTD.</t>
  </si>
  <si>
    <t>Textiles &amp; Apparels</t>
  </si>
  <si>
    <t>INE887G01027</t>
  </si>
  <si>
    <t>AKZO NOBEL INDIA LTD.</t>
  </si>
  <si>
    <t>INE133A01011</t>
  </si>
  <si>
    <t>ALIVUS LIFE SCIENCES LTD</t>
  </si>
  <si>
    <t>INE03Q201024</t>
  </si>
  <si>
    <t>RAMCO INDUSTRIES LTD.</t>
  </si>
  <si>
    <t>Other Construction Materials</t>
  </si>
  <si>
    <t>INE614A01028</t>
  </si>
  <si>
    <t>R R KABEL LTD</t>
  </si>
  <si>
    <t>INE777K01022</t>
  </si>
  <si>
    <t>FINOLEX CABLES LTD.</t>
  </si>
  <si>
    <t>INE235A01022</t>
  </si>
  <si>
    <t>MM FORGINGS LTD.</t>
  </si>
  <si>
    <t>INE227C01017</t>
  </si>
  <si>
    <t>HIKAL LTD.</t>
  </si>
  <si>
    <t>INE475B01022</t>
  </si>
  <si>
    <t>EUREKA FORBES LTD</t>
  </si>
  <si>
    <t>INE0KCE01017</t>
  </si>
  <si>
    <t>VARDHMAN SPECIAL STEELS LTD</t>
  </si>
  <si>
    <t>INE050M01012</t>
  </si>
  <si>
    <t>EVEREADY INDUSTRIES INDIA LTD.</t>
  </si>
  <si>
    <t>Household Products</t>
  </si>
  <si>
    <t>INE128A01029</t>
  </si>
  <si>
    <t>SAREGAMA INDIA LTD.</t>
  </si>
  <si>
    <t>INE979A01025</t>
  </si>
  <si>
    <t>DIGITIDE SOLUTIONS LTD.</t>
  </si>
  <si>
    <t>INE0U4701011</t>
  </si>
  <si>
    <t>BLUSPRING ENTERPRISES LTD.</t>
  </si>
  <si>
    <t>INE0U4101014</t>
  </si>
  <si>
    <t>SRI LOTUS DEVELOPERS AND REALTY LTD.</t>
  </si>
  <si>
    <t>INE0V9Q01010</t>
  </si>
  <si>
    <t>GANESHA ECOSPHERE LTD.</t>
  </si>
  <si>
    <t>INE845D01014</t>
  </si>
  <si>
    <t>ALLCARGO GLOBAL LTD.</t>
  </si>
  <si>
    <t>AUTOMOTIVE AXLES LTD.</t>
  </si>
  <si>
    <t>INE449A01011</t>
  </si>
  <si>
    <t>ALLCARGO LOGISTICS LTD.</t>
  </si>
  <si>
    <t>INE418H01029</t>
  </si>
  <si>
    <t>RALLIS INDIA LTD.</t>
  </si>
  <si>
    <t>Fertilizers &amp; Agrochemicals</t>
  </si>
  <si>
    <t>INE613A01020</t>
  </si>
  <si>
    <t>TRANSINDIA REAL ESTATE LIMITED</t>
  </si>
  <si>
    <t>INE0O3901029</t>
  </si>
  <si>
    <t>POWERGRID INFRASTRUCTURE INVESTMENT TRUST</t>
  </si>
  <si>
    <t>INE0GGX23010</t>
  </si>
  <si>
    <t>(A) TREPS</t>
  </si>
  <si>
    <t>B) REPO</t>
  </si>
  <si>
    <t>NAV AS ON 31-JAN-26: RS.34.7155 (REGULAR - IDCW)</t>
  </si>
  <si>
    <t>NAV AS ON 31-JAN-26: RS.34.7155 (REGULAR - GROWTH)</t>
  </si>
  <si>
    <t>NAV AS ON 31-JAN-26: RS.39.2646 (DIRECT - IDCW)</t>
  </si>
  <si>
    <t>NAV AS ON 31-JAN-26: RS.39.2646 (DIRECT - GROWTH)</t>
  </si>
  <si>
    <t>NAV AS ON 31-JUL-25: RS.40.9726 (REGULAR - IDCW)</t>
  </si>
  <si>
    <t>NAV AS ON 31-JUL-25: RS.40.9726 (REGULAR - GROWTH)</t>
  </si>
  <si>
    <t>NAV AS ON 31-JUL-25: RS.46.0309 (DIRECT - IDCW)</t>
  </si>
  <si>
    <t>NAV AS ON 31-JUL-25: RS.46.0309 (DIRECT - GROWTH)</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</si>
  <si>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</si>
  <si>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</si>
  <si>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</si>
  <si>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RELIANCE INDUSTRIES LTD.</t>
  </si>
  <si>
    <t>INE002A01018</t>
  </si>
  <si>
    <t>SOLAR INDUSTRIES INDIA LTD.</t>
  </si>
  <si>
    <t>INE343H01029</t>
  </si>
  <si>
    <t>BSE LTD.</t>
  </si>
  <si>
    <t>INE118H01025</t>
  </si>
  <si>
    <t>MULTI COMMODITY EXCHANGE OF IND LTD.</t>
  </si>
  <si>
    <t>INE745G01043</t>
  </si>
  <si>
    <t>HCL TECHNOLOGIES LTD.</t>
  </si>
  <si>
    <t>INE860A01027</t>
  </si>
  <si>
    <t>NIPPON LIFE INDIA  ASSET MANAGEMENT LTD.</t>
  </si>
  <si>
    <t>INE298J01013</t>
  </si>
  <si>
    <t>360 ONE WAM LTD.</t>
  </si>
  <si>
    <t>INE466L01038</t>
  </si>
  <si>
    <t>KARUR VYSYA BANK LTD.</t>
  </si>
  <si>
    <t>INE036D01028</t>
  </si>
  <si>
    <t>POLYCAB INDIA LTD.</t>
  </si>
  <si>
    <t>INE455K01017</t>
  </si>
  <si>
    <t>TATA CONSUMER PRODUCTS LTD.</t>
  </si>
  <si>
    <t>INE192A01025</t>
  </si>
  <si>
    <t>TITAN COMPANY LTD.</t>
  </si>
  <si>
    <t>INE280A01028</t>
  </si>
  <si>
    <t>DOMS INDUSTRIES LTD.</t>
  </si>
  <si>
    <t>INE321T01012</t>
  </si>
  <si>
    <t>TATA CAPITAL LTD</t>
  </si>
  <si>
    <t>INE976I01016</t>
  </si>
  <si>
    <t>RAINBOW CHILDRENS MEDICARE LTD.</t>
  </si>
  <si>
    <t>INE961O01016</t>
  </si>
  <si>
    <t>NESTLE INDIA LTD.</t>
  </si>
  <si>
    <t>INE239A01024</t>
  </si>
  <si>
    <t>EXIDE INDUSTRIES LTD.</t>
  </si>
  <si>
    <t>INE302A01020</t>
  </si>
  <si>
    <t>BILLIONBRAINS GARAGE VENTURES LIMITED (GROWW)</t>
  </si>
  <si>
    <t>INE0HOQ01053</t>
  </si>
  <si>
    <t>LARSEN &amp; TOUBRO LTD.</t>
  </si>
  <si>
    <t>INE018A01030</t>
  </si>
  <si>
    <t>ADANI PORTS AND SPECIAL ECONOMIC ZONE LTD.</t>
  </si>
  <si>
    <t>INE742F01042</t>
  </si>
  <si>
    <t>METRO BRANDS LTD.</t>
  </si>
  <si>
    <t>INE317I01021</t>
  </si>
  <si>
    <t>BANK OF BARODA</t>
  </si>
  <si>
    <t>INE028A01039</t>
  </si>
  <si>
    <t>MAHANAGAR GAS LTD.</t>
  </si>
  <si>
    <t>Gas</t>
  </si>
  <si>
    <t>INE002S01010</t>
  </si>
  <si>
    <t>GODREJ PROPERTIES LTD.</t>
  </si>
  <si>
    <t>INE484J01027</t>
  </si>
  <si>
    <t>MANAPPURAM FINANCE LTD.</t>
  </si>
  <si>
    <t>INE522D01027</t>
  </si>
  <si>
    <t>COFORGE LTD.</t>
  </si>
  <si>
    <t>INE591G01025</t>
  </si>
  <si>
    <t>HDFC LIFE INSURANCE CO. LTD.</t>
  </si>
  <si>
    <t>Insurance</t>
  </si>
  <si>
    <t>INE795G01014</t>
  </si>
  <si>
    <t>ZENSAR TECHNOLOGIES LTD.</t>
  </si>
  <si>
    <t>INE520A01027</t>
  </si>
  <si>
    <t>FUJIYAMA POWER SYSTEMS LTD.</t>
  </si>
  <si>
    <t>Electrical Equipment</t>
  </si>
  <si>
    <t>INE12UR01024</t>
  </si>
  <si>
    <t>GODREJ AGROVET LTD.</t>
  </si>
  <si>
    <t>INE850D01014</t>
  </si>
  <si>
    <t>NAV AS ON 31-JAN-26: RS.63.3686 (REGULAR - GROWTH)</t>
  </si>
  <si>
    <t>NAV AS ON 31-JAN-26: RS.77.5618 (DIRECT - GROWTH)</t>
  </si>
  <si>
    <t>NAV AS ON 31-JUL-25: RS.64.6964 (REGULAR - GROWTH)</t>
  </si>
  <si>
    <t>NAV AS ON 31-JUL-25: RS.78.6067 (DIRECT - GROWTH)</t>
  </si>
  <si>
    <t>Tata Retirement Savings Fund - MODERATE PLAN</t>
  </si>
  <si>
    <t>TRSF-MODERATE PLAN: • Long Term Capital Appreciation &amp; Current Income. •   A predominantly equity oriented (between 65%-85%) savings scheme which provides tool for retirement planning to individual investors.</t>
  </si>
  <si>
    <t>PRICOL LTD.</t>
  </si>
  <si>
    <t>INE726V01018</t>
  </si>
  <si>
    <t>GOI - 6.79% (07/10/2034)</t>
  </si>
  <si>
    <t>IN0020240126</t>
  </si>
  <si>
    <t>GOI - 7.38% (20/06/2027)</t>
  </si>
  <si>
    <t>IN0020220037</t>
  </si>
  <si>
    <t>GOI - 6.79% (26/12/2029)</t>
  </si>
  <si>
    <t>IN0020160118</t>
  </si>
  <si>
    <t>GOI - 6.48% (06/10/2035)</t>
  </si>
  <si>
    <t>IN0020250091</t>
  </si>
  <si>
    <t>GOI - 6.10% (12/07/2031)</t>
  </si>
  <si>
    <t>IN0020210095</t>
  </si>
  <si>
    <t>GOI - 7.36% (12/09/2052)</t>
  </si>
  <si>
    <t>IN0020220086</t>
  </si>
  <si>
    <t>GOI - 7.26% (14/01/2029)</t>
  </si>
  <si>
    <t>IN0020180454</t>
  </si>
  <si>
    <t>** 07.80 % HDFC BANK LTD. - 03/05/2033</t>
  </si>
  <si>
    <t>INE040A08666</t>
  </si>
  <si>
    <t>** 06.40 % JAMNAGAR UTILITIES &amp; POWER PVT. LTD. - 29/09/2026</t>
  </si>
  <si>
    <t>INE936D07174</t>
  </si>
  <si>
    <t>** 07.13 % NHPC LTD. - 11/02/2026</t>
  </si>
  <si>
    <t>ICRA-AAA</t>
  </si>
  <si>
    <t>INE848E07AY3</t>
  </si>
  <si>
    <t>** 07.13 % NHPC LTD. - 09/02/2029</t>
  </si>
  <si>
    <t>INE848E07BB9</t>
  </si>
  <si>
    <t>** 07.51 % SHIVSHAKTI SECURITISATION TRUST - 28/09/2029</t>
  </si>
  <si>
    <t>INE2I7G15010</t>
  </si>
  <si>
    <t>C) REPO</t>
  </si>
  <si>
    <t>NAV AS ON 31-JAN-26: RS.63.0518 (REGULAR - GROWTH)</t>
  </si>
  <si>
    <t>NAV AS ON 31-JAN-26: RS.75.655 (DIRECT - GROWTH)</t>
  </si>
  <si>
    <t>NAV AS ON 31-JUL-25: RS.63.8391 (REGULAR - GROWTH)</t>
  </si>
  <si>
    <t>NAV AS ON 31-JUL-25: RS.76.0637 (DIRECT - GROWTH)</t>
  </si>
  <si>
    <t>AVERAGE MATURITY : 0.95 YEARS</t>
  </si>
  <si>
    <t>Tata Resources &amp; Energy Fund</t>
  </si>
  <si>
    <t>(An open-ended equity scheme investing in Resources &amp; Energy Sector)</t>
  </si>
  <si>
    <t>•Investment in equity/equity related instruments of the companies in the Resources &amp; Energy sector in India.</t>
  </si>
  <si>
    <t>ULTRATECH CEMENT LTD.</t>
  </si>
  <si>
    <t>INE481G01011</t>
  </si>
  <si>
    <t>TATA STEEL LTD.</t>
  </si>
  <si>
    <t>Ferrous Metals</t>
  </si>
  <si>
    <t>INE081A01020</t>
  </si>
  <si>
    <t>AMBUJA CEMENTS LTD.</t>
  </si>
  <si>
    <t>INE079A01024</t>
  </si>
  <si>
    <t>JINDAL STEEL LTD.</t>
  </si>
  <si>
    <t>INE749A01030</t>
  </si>
  <si>
    <t>NAVIN FLUORINE INTERNATIONAL LTD.</t>
  </si>
  <si>
    <t>INE048G01026</t>
  </si>
  <si>
    <t>JSW STEEL LTD.</t>
  </si>
  <si>
    <t>INE019A01038</t>
  </si>
  <si>
    <t>UPL LTD.</t>
  </si>
  <si>
    <t>INE628A01036</t>
  </si>
  <si>
    <t>ADANI POWER LTD.</t>
  </si>
  <si>
    <t>INE814H01029</t>
  </si>
  <si>
    <t>OIL &amp; NATURAL GAS CO.</t>
  </si>
  <si>
    <t>INE213A01029</t>
  </si>
  <si>
    <t>HINDUSTAN PETROLEUM CORPORATION LTD.</t>
  </si>
  <si>
    <t>INE094A01015</t>
  </si>
  <si>
    <t>NHPC LTD.</t>
  </si>
  <si>
    <t>INE848E01016</t>
  </si>
  <si>
    <t>AARTI INDUSTRIES LTD.</t>
  </si>
  <si>
    <t>INE769A01020</t>
  </si>
  <si>
    <t>ADANI ENERGY SOLUTIONS LTD.</t>
  </si>
  <si>
    <t>INE931S01010</t>
  </si>
  <si>
    <t>MOIL LTD.</t>
  </si>
  <si>
    <t>INE490G01020</t>
  </si>
  <si>
    <t>TATA POWER COMPANY LTD.</t>
  </si>
  <si>
    <t>INE245A01021</t>
  </si>
  <si>
    <t>GRASIM INDUSTRIES LTD.</t>
  </si>
  <si>
    <t>INE047A01021</t>
  </si>
  <si>
    <t>HINDALCO INDUSTRIES LTD.</t>
  </si>
  <si>
    <t>Non - Ferrous Metals</t>
  </si>
  <si>
    <t>INE038A01020</t>
  </si>
  <si>
    <t>WEST COAST PAPER MILLS LTD.</t>
  </si>
  <si>
    <t>Paper, Forest &amp; Jute Products</t>
  </si>
  <si>
    <t>INE976A01021</t>
  </si>
  <si>
    <t>CASTROL INDIA LTD.</t>
  </si>
  <si>
    <t>INE172A01027</t>
  </si>
  <si>
    <t>CESC LTD.</t>
  </si>
  <si>
    <t>INE486A01021</t>
  </si>
  <si>
    <t>INDIAN OIL CORPORATION LTD.</t>
  </si>
  <si>
    <t>INE242A01010</t>
  </si>
  <si>
    <t>SUMITOMO CHEMICAL INDIA LTD.</t>
  </si>
  <si>
    <t>INE258G01013</t>
  </si>
  <si>
    <t>ELLENBARRIE INDUSTRIAL GASES.</t>
  </si>
  <si>
    <t>INE236E01022</t>
  </si>
  <si>
    <t>APL APOLLO TUBES LTD.</t>
  </si>
  <si>
    <t>INE702C01027</t>
  </si>
  <si>
    <t>JINDAL STAINLESS LTD.</t>
  </si>
  <si>
    <t>INE220G01021</t>
  </si>
  <si>
    <t>SHREE CEMENT LTD.</t>
  </si>
  <si>
    <t>INE070A01015</t>
  </si>
  <si>
    <t>DEE DEVELOPMENT ENGINEERS LTD.</t>
  </si>
  <si>
    <t>INE841L01016</t>
  </si>
  <si>
    <t>PARADEEP PHOSPHATES LTD</t>
  </si>
  <si>
    <t>INE088F01024</t>
  </si>
  <si>
    <t>SRF LTD.</t>
  </si>
  <si>
    <t>INE647A01010</t>
  </si>
  <si>
    <t>COROMANDEL INTERNATIONAL LTD.</t>
  </si>
  <si>
    <t>INE169A01031</t>
  </si>
  <si>
    <t>CHAMBAL FERTILISER &amp; CHEMICALS LTD.</t>
  </si>
  <si>
    <t>INE085A01013</t>
  </si>
  <si>
    <t>RATNAMANI METALS &amp; TUBES LTD.</t>
  </si>
  <si>
    <t>INE703B01027</t>
  </si>
  <si>
    <t>CCL PRODUCTS INDIA LTD.</t>
  </si>
  <si>
    <t>INE421D01022</t>
  </si>
  <si>
    <t>RHI MAGNESITA INDIA LTD.</t>
  </si>
  <si>
    <t>INE743M01012</t>
  </si>
  <si>
    <t>NAV AS ON 31-JAN-26: RS.41.7703 (REGULAR - IDCW)</t>
  </si>
  <si>
    <t>NAV AS ON 31-JAN-26: RS.45.6666 (REGULAR - GROWTH)</t>
  </si>
  <si>
    <t>NAV AS ON 31-JAN-26: RS.54.0368 (DIRECT - IDCW)</t>
  </si>
  <si>
    <t>NAV AS ON 31-JAN-26: RS.54.0368 (DIRECT - GROWTH)</t>
  </si>
  <si>
    <t>NAV AS ON 31-JUL-25: RS.41.6787 (REGULAR - IDCW)</t>
  </si>
  <si>
    <t>NAV AS ON 31-JUL-25: RS.45.5664 (REGULAR - GROWTH)</t>
  </si>
  <si>
    <t>NAV AS ON 31-JUL-25: RS.53.4896 (DIRECT - IDCW)</t>
  </si>
  <si>
    <t>NAV AS ON 31-JUL-25: RS.53.4896 (DIRECT - GROWTH)</t>
  </si>
  <si>
    <t>PORTFOLIO TURNOVER RATIO: 0.23 TIMES</t>
  </si>
  <si>
    <t>(An open-ended scheme replicating/tracking Nifty500 Multicap Infrastructure 50:30:20 Index)</t>
  </si>
  <si>
    <t>Long Term Capital Appreciation</t>
  </si>
  <si>
    <t>Investment in equity and equity related instruments comprised in Nifty500 Multicap Infrastructure 50:30:20 Index</t>
  </si>
  <si>
    <t>BHARTI AIRTEL LTD.</t>
  </si>
  <si>
    <t>INE397D01024</t>
  </si>
  <si>
    <t>SUZLON ENERGY LTD.</t>
  </si>
  <si>
    <t>INE040H01021</t>
  </si>
  <si>
    <t>ASHOK LEYLAND LTD.</t>
  </si>
  <si>
    <t>Agricultural, Commercial &amp; Construction Vehicles</t>
  </si>
  <si>
    <t>INE208A01029</t>
  </si>
  <si>
    <t>CUMMINS INDIA LTD.</t>
  </si>
  <si>
    <t>INE298A01020</t>
  </si>
  <si>
    <t>FORTIS HEALTHCARE LTD.</t>
  </si>
  <si>
    <t>INE061F01013</t>
  </si>
  <si>
    <t>INTERGLOBE AVIATION LTD.</t>
  </si>
  <si>
    <t>INE646L01027</t>
  </si>
  <si>
    <t>BHARAT FORGE LTD.</t>
  </si>
  <si>
    <t>INE465A01025</t>
  </si>
  <si>
    <t>DELHIVERY LTD.</t>
  </si>
  <si>
    <t>INE148O01028</t>
  </si>
  <si>
    <t>BHARAT HEAVY ELECTRICALS LTD.</t>
  </si>
  <si>
    <t>INE257A01026</t>
  </si>
  <si>
    <t>GMR AIRPORTS LTD</t>
  </si>
  <si>
    <t>INE776C01039</t>
  </si>
  <si>
    <t>THE PHOENIX MILLS LTD.</t>
  </si>
  <si>
    <t>INE211B01039</t>
  </si>
  <si>
    <t>VODAFONE IDEA LTD.</t>
  </si>
  <si>
    <t>INE669E01016</t>
  </si>
  <si>
    <t>APOLLO HOSPITALS ENTERPRISE LTD.</t>
  </si>
  <si>
    <t>INE437A01024</t>
  </si>
  <si>
    <t>MAX HEALTHCARE INSTITUTE LTD.</t>
  </si>
  <si>
    <t>INE027H01010</t>
  </si>
  <si>
    <t>TORRENT POWER LTD.</t>
  </si>
  <si>
    <t>INE813H01021</t>
  </si>
  <si>
    <t>TUBE INVESTMENTS OF INDIA LIMITED.</t>
  </si>
  <si>
    <t>INE974X01010</t>
  </si>
  <si>
    <t>PRESTIGE ESTATES PROJECTS LTD.</t>
  </si>
  <si>
    <t>INE811K01011</t>
  </si>
  <si>
    <t>INDIAN HOTELS CO. LTD.</t>
  </si>
  <si>
    <t>INE053A01029</t>
  </si>
  <si>
    <t>KRISHNA INSTITUTE OF MEDICAL SCIENCES LTD.</t>
  </si>
  <si>
    <t>INE967H01025</t>
  </si>
  <si>
    <t>SONA BLW PRECISION FORGINGS LTD.</t>
  </si>
  <si>
    <t>INE073K01018</t>
  </si>
  <si>
    <t>PETRONET LNG LTD.</t>
  </si>
  <si>
    <t>INE347G01014</t>
  </si>
  <si>
    <t>UNO MINDA LTD.</t>
  </si>
  <si>
    <t>INE405E01023</t>
  </si>
  <si>
    <t>KALPATARU PROJECTS INTERNATIONAL LTD.</t>
  </si>
  <si>
    <t>INE220B01022</t>
  </si>
  <si>
    <t>RAIL VIKAS NIGAM LTD</t>
  </si>
  <si>
    <t>INE415G01027</t>
  </si>
  <si>
    <t>ASTER DM HEALTHCARE LTD.</t>
  </si>
  <si>
    <t>INE914M01019</t>
  </si>
  <si>
    <t>INDIAN RAILWAY CATERING AND TOURISM CORPORATION LTD.</t>
  </si>
  <si>
    <t>INE335Y01020</t>
  </si>
  <si>
    <t>ASAHI INDIA GLASS LTD.</t>
  </si>
  <si>
    <t>INE439A01020</t>
  </si>
  <si>
    <t>NARAYANA HRUDAYALAYA LTD.</t>
  </si>
  <si>
    <t>INE410P01011</t>
  </si>
  <si>
    <t>THE GREAT EASTERN SHIPPING CO.LTD.</t>
  </si>
  <si>
    <t>INE017A01032</t>
  </si>
  <si>
    <t>OBEROI REALTY LTD.</t>
  </si>
  <si>
    <t>INE093I01010</t>
  </si>
  <si>
    <t>CONTAINER CORPORATION OF INDIA LTD.</t>
  </si>
  <si>
    <t>INE111A01025</t>
  </si>
  <si>
    <t>ZF COMMERCIAL VEHICLE CONTROL SYSTEMS INDIA LTD.</t>
  </si>
  <si>
    <t>INE342J01019</t>
  </si>
  <si>
    <t>MOTHERSON SUMI WIRING INDIA LTD.</t>
  </si>
  <si>
    <t>INE0FS801015</t>
  </si>
  <si>
    <t>KAYNES TECHNOLOGY INDIA LTD</t>
  </si>
  <si>
    <t>INE918Z01012</t>
  </si>
  <si>
    <t>SUNDRAM FASTENERS LTD.</t>
  </si>
  <si>
    <t>INE387A01021</t>
  </si>
  <si>
    <t>BRIGADE ENTERPRISES LTD.</t>
  </si>
  <si>
    <t>INE791I01019</t>
  </si>
  <si>
    <t>INOX WIND LTD</t>
  </si>
  <si>
    <t>INE066P01011</t>
  </si>
  <si>
    <t>AMARA RAJA ENERGY &amp; MOBILITY LTD.</t>
  </si>
  <si>
    <t>INE885A01032</t>
  </si>
  <si>
    <t>NBCC INDIA LTD.</t>
  </si>
  <si>
    <t>INE095N01031</t>
  </si>
  <si>
    <t>KIRLOSKAR OIL ENGINES LTD.</t>
  </si>
  <si>
    <t>INE146L01010</t>
  </si>
  <si>
    <t>ELGI EQUIPMENTS LTD.</t>
  </si>
  <si>
    <t>INE285A01027</t>
  </si>
  <si>
    <t>AEGIS LOGISTICS LTD.</t>
  </si>
  <si>
    <t>INE208C01025</t>
  </si>
  <si>
    <t>GUJARAT STATE PETRONET LTD.</t>
  </si>
  <si>
    <t>INE246F01010</t>
  </si>
  <si>
    <t>KEC INTERNATIONAL LTD.</t>
  </si>
  <si>
    <t>INE389H01022</t>
  </si>
  <si>
    <t>RELIANCE POWER LTD.</t>
  </si>
  <si>
    <t>INE614G01033</t>
  </si>
  <si>
    <t>JAIPRAKASH POWER VENTURES LTD.</t>
  </si>
  <si>
    <t>INE351F01018</t>
  </si>
  <si>
    <t>HFCL LTD.</t>
  </si>
  <si>
    <t>INE548A01028</t>
  </si>
  <si>
    <t>JYOTI CNC AUTOMATION LTD.</t>
  </si>
  <si>
    <t>INE980O01024</t>
  </si>
  <si>
    <t>BEML LTD.</t>
  </si>
  <si>
    <t>INE258A01024</t>
  </si>
  <si>
    <t>TITAGARH RAIL SYSTEMS LTD</t>
  </si>
  <si>
    <t>INE615H01020</t>
  </si>
  <si>
    <t>LEMON TREE HOTELS LTD.</t>
  </si>
  <si>
    <t>INE970X01018</t>
  </si>
  <si>
    <t>EIH LTD.</t>
  </si>
  <si>
    <t>INE230A01023</t>
  </si>
  <si>
    <t>NCC LTD.</t>
  </si>
  <si>
    <t>INE868B01028</t>
  </si>
  <si>
    <t>RAMKRISHNA FORGINGS LTD.</t>
  </si>
  <si>
    <t>INE399G01023</t>
  </si>
  <si>
    <t>PRAJ INDUSTRIES LTD.</t>
  </si>
  <si>
    <t>INE074A01025</t>
  </si>
  <si>
    <t>NAV AS ON 31-JAN-26: RS.10.3645 (REGULAR - IDCW)</t>
  </si>
  <si>
    <t>NAV AS ON 31-JAN-26: RS.10.3645 (REGULAR - GROWTH)</t>
  </si>
  <si>
    <t>NAV AS ON 31-JAN-26: RS.10.491 (DIRECT - IDCW)</t>
  </si>
  <si>
    <t>NAV AS ON 31-JAN-26: RS.10.491 (DIRECT - GROWTH)</t>
  </si>
  <si>
    <t>NAV AS ON 31-JUL-25: RS.10.6085 (REGULAR - IDCW)</t>
  </si>
  <si>
    <t>NAV AS ON 31-JUL-25: RS.10.6085 (REGULAR - GROWTH)</t>
  </si>
  <si>
    <t>NAV AS ON 31-JUL-25: RS.10.7038 (DIRECT - IDCW)</t>
  </si>
  <si>
    <t>NAV AS ON 31-JUL-25: RS.10.7038 (DIRECT - GROWTH)</t>
  </si>
  <si>
    <t>(An open-ended scheme replicating/tracking Nifty500 Multicap India Manufacturing 50:30:20 Index)</t>
  </si>
  <si>
    <t>Investment in equity and equity related instruments comprised in Nifty500 Multicap India Manufacturing 50:30:20 Index.</t>
  </si>
  <si>
    <t>MAHINDRA &amp; MAHINDRA LTD.</t>
  </si>
  <si>
    <t>INE101A01026</t>
  </si>
  <si>
    <t>MARUTI SUZUKI INDIA LTD.</t>
  </si>
  <si>
    <t>INE585B01010</t>
  </si>
  <si>
    <t>SUN PHARMACEUTICAL INDUSTRIES LTD.</t>
  </si>
  <si>
    <t>INE044A01036</t>
  </si>
  <si>
    <t>BHARAT ELECTRONICS LTD.</t>
  </si>
  <si>
    <t>INE263A01024</t>
  </si>
  <si>
    <t>BAJAJ AUTO LTD.</t>
  </si>
  <si>
    <t>INE917I01010</t>
  </si>
  <si>
    <t>EICHER MOTORS LTD.</t>
  </si>
  <si>
    <t>INE066A01021</t>
  </si>
  <si>
    <t>LAURUS LABS LTD.</t>
  </si>
  <si>
    <t>INE947Q01028</t>
  </si>
  <si>
    <t>DIVI LABORATORIES LTD.</t>
  </si>
  <si>
    <t>INE361B01024</t>
  </si>
  <si>
    <t>LUPIN LTD.</t>
  </si>
  <si>
    <t>INE326A01037</t>
  </si>
  <si>
    <t>CIPLA LTD.</t>
  </si>
  <si>
    <t>INE059A01026</t>
  </si>
  <si>
    <t>DR REDDYS LABORATORIES LTD.</t>
  </si>
  <si>
    <t>INE089A01031</t>
  </si>
  <si>
    <t>TATA MOTORS PASSENGER VEHICLES LTD.</t>
  </si>
  <si>
    <t>INE155A01022</t>
  </si>
  <si>
    <t>DIXON TECHNOLOGIES (INDIA) LTD.</t>
  </si>
  <si>
    <t>INE935N01020</t>
  </si>
  <si>
    <t>HINDUSTAN COPPER LTD.</t>
  </si>
  <si>
    <t>INE531E01026</t>
  </si>
  <si>
    <t>AUROBINDO PHARMA LTD.</t>
  </si>
  <si>
    <t>INE406A01037</t>
  </si>
  <si>
    <t>ALKEM LABORATORIES LTD.</t>
  </si>
  <si>
    <t>INE540L01014</t>
  </si>
  <si>
    <t>GLENMARK PHARMACEUTICALS LTD.</t>
  </si>
  <si>
    <t>INE935A01035</t>
  </si>
  <si>
    <t>VOLTAS LTD.</t>
  </si>
  <si>
    <t>INE226A01021</t>
  </si>
  <si>
    <t>PI INDUSTRIES LTD.</t>
  </si>
  <si>
    <t>INE603J01030</t>
  </si>
  <si>
    <t>MANKIND PHARMA LTD</t>
  </si>
  <si>
    <t>INE634S01028</t>
  </si>
  <si>
    <t>J.B.CHEMICALS &amp; PHARMACEUTICALS LTD.</t>
  </si>
  <si>
    <t>INE572A01036</t>
  </si>
  <si>
    <t>SUPREME INDUSTRIES LTD.</t>
  </si>
  <si>
    <t>INE195A01028</t>
  </si>
  <si>
    <t>GLAND PHARMA LTD.</t>
  </si>
  <si>
    <t>INE068V01023</t>
  </si>
  <si>
    <t>CROMPTON GREAVES CONSUMER ELECTRICALS LTD.</t>
  </si>
  <si>
    <t>INE299U01018</t>
  </si>
  <si>
    <t>PAGE INDUSTRIES LTD.</t>
  </si>
  <si>
    <t>INE761H01022</t>
  </si>
  <si>
    <t>AMBER ENTERPRISES INDIA LTD.</t>
  </si>
  <si>
    <t>INE371P01015</t>
  </si>
  <si>
    <t>ASTRAL LTD. (ERSTWHILE ASTRAL POLY TECHNIK LTD.)</t>
  </si>
  <si>
    <t>INE006I01046</t>
  </si>
  <si>
    <t>TATA CHEMICALS LTD.</t>
  </si>
  <si>
    <t>INE092A01019</t>
  </si>
  <si>
    <t>SAI LIFE SCIENCES LTD</t>
  </si>
  <si>
    <t>INE570L01029</t>
  </si>
  <si>
    <t>NEULAND LABORATORIES LTD.</t>
  </si>
  <si>
    <t>INE794A01010</t>
  </si>
  <si>
    <t>HIMADRI SPECIALITY CHEMICAL LTD.</t>
  </si>
  <si>
    <t>INE019C01026</t>
  </si>
  <si>
    <t>TIMKEN INDIA LTD.</t>
  </si>
  <si>
    <t>INE325A01013</t>
  </si>
  <si>
    <t>ATUL LTD.</t>
  </si>
  <si>
    <t>INE100A01010</t>
  </si>
  <si>
    <t>PIRAMAL PHARMA LTD</t>
  </si>
  <si>
    <t>INE0DK501011</t>
  </si>
  <si>
    <t>WELSPUN CORP LTD.</t>
  </si>
  <si>
    <t>INE191B01025</t>
  </si>
  <si>
    <t>PG ELECTROPLAST LTD.</t>
  </si>
  <si>
    <t>INE457L01029</t>
  </si>
  <si>
    <t>GRANULES INDIA LTD.</t>
  </si>
  <si>
    <t>INE101D01020</t>
  </si>
  <si>
    <t>KAJARIA CERAMICS LTD.</t>
  </si>
  <si>
    <t>INE217B01036</t>
  </si>
  <si>
    <t>ADITYA BIRLA REAL ESTATE LTD.</t>
  </si>
  <si>
    <t>INE055A01016</t>
  </si>
  <si>
    <t>COHANCE LIFESCIENCES LTD.</t>
  </si>
  <si>
    <t>INE03QK01018</t>
  </si>
  <si>
    <t>BATA INDIA LTD.</t>
  </si>
  <si>
    <t>INE176A01028</t>
  </si>
  <si>
    <t>WHIRLPOOL OF INDIA LTD.</t>
  </si>
  <si>
    <t>INE716A01013</t>
  </si>
  <si>
    <t>NAV AS ON 31-JAN-26: RS.11.2058 (REGULAR - IDCW)</t>
  </si>
  <si>
    <t>NAV AS ON 31-JAN-26: RS.11.2058 (REGULAR - GROWTH)</t>
  </si>
  <si>
    <t>NAV AS ON 31-JAN-26: RS.11.3379 (DIRECT - IDCW)</t>
  </si>
  <si>
    <t>NAV AS ON 31-JAN-26: RS.11.338 (DIRECT - GROWTH)</t>
  </si>
  <si>
    <t>NAV AS ON 31-JUL-25: RS.11.0879 (REGULAR - IDCW)</t>
  </si>
  <si>
    <t>NAV AS ON 31-JUL-25: RS.11.0879 (REGULAR - GROWTH)</t>
  </si>
  <si>
    <t>NAV AS ON 31-JUL-25: RS.11.1842 (DIRECT - IDCW)</t>
  </si>
  <si>
    <t>NAV AS ON 31-JUL-25: RS.11.1842 (DIRECT - GROWTH)</t>
  </si>
  <si>
    <t>An open-ended scheme replicating / tracking Nifty200 Alpha 30 Index (TRI).</t>
  </si>
  <si>
    <t>Investment in equity and equity related instruments comprising of Nifty200 Alpha 30 Index.</t>
  </si>
  <si>
    <t>AU SMALL FINANCE BANK LTD.</t>
  </si>
  <si>
    <t>INE949L01017</t>
  </si>
  <si>
    <t>INDIAN BANK</t>
  </si>
  <si>
    <t>INE562A01011</t>
  </si>
  <si>
    <t>BAJAJ FINANCE LTD.</t>
  </si>
  <si>
    <t>INE296A01032</t>
  </si>
  <si>
    <t>ADITYA BIRLA CAPITAL LTD.</t>
  </si>
  <si>
    <t>INE674K01013</t>
  </si>
  <si>
    <t>FSN E COMMERCE VENTURES LTD</t>
  </si>
  <si>
    <t>INE388Y01029</t>
  </si>
  <si>
    <t>MAX FINANCIAL SERVICES LTD.</t>
  </si>
  <si>
    <t>INE180A01020</t>
  </si>
  <si>
    <t>HITACHI ENERGY INDIA LTD.</t>
  </si>
  <si>
    <t>INE07Y701011</t>
  </si>
  <si>
    <t>L&amp;T FINANCE LTD.</t>
  </si>
  <si>
    <t>INE498L01015</t>
  </si>
  <si>
    <t>CANARA BANK</t>
  </si>
  <si>
    <t>INE476A01022</t>
  </si>
  <si>
    <t>TVS MOTOR COMPANY LTD.</t>
  </si>
  <si>
    <t>INE494B01023</t>
  </si>
  <si>
    <t>ONE 97 COMMUNICATIONS LTD.</t>
  </si>
  <si>
    <t>INE982J01020</t>
  </si>
  <si>
    <t>CHOLAMANDALAM INVESTMENT &amp; FINANCE CO LTD.</t>
  </si>
  <si>
    <t>INE121A01024</t>
  </si>
  <si>
    <t>SBI LIFE INSURANCE COMPANY LTD.</t>
  </si>
  <si>
    <t>INE123W01016</t>
  </si>
  <si>
    <t>BANK OF INDIA</t>
  </si>
  <si>
    <t>INE084A01016</t>
  </si>
  <si>
    <t>HDFC ASSET MANAGEMENT COMPANY LTD.</t>
  </si>
  <si>
    <t>INE127D01025</t>
  </si>
  <si>
    <t>SBI CARDS AND PAYMENT SERVICES LTD.</t>
  </si>
  <si>
    <t>INE018E01016</t>
  </si>
  <si>
    <t>NAV AS ON 31-JAN-26: RS.8.2437 (REGULAR - IDCW)</t>
  </si>
  <si>
    <t>NAV AS ON 31-JAN-26: RS.8.2437 (REGULAR - GROWTH)</t>
  </si>
  <si>
    <t>NAV AS ON 31-JAN-26: RS.8.3231 (DIRECT - IDCW)</t>
  </si>
  <si>
    <t>NAV AS ON 31-JAN-26: RS.8.3231 (DIRECT - GROWTH)</t>
  </si>
  <si>
    <t>NAV AS ON 31-JUL-25: RS.8.4735 (REGULAR - IDCW)</t>
  </si>
  <si>
    <t>NAV AS ON 31-JUL-25: RS.8.4735 (REGULAR - GROWTH)</t>
  </si>
  <si>
    <t>NAV AS ON 31-JUL-25: RS.8.5285 (DIRECT - IDCW)</t>
  </si>
  <si>
    <t>NAV AS ON 31-JUL-25: RS.8.5285 (DIRECT - GROWTH)</t>
  </si>
  <si>
    <t>(An open-ended scheme replicating / tracking Nifty Realty Index (TRI))</t>
  </si>
  <si>
    <t>Investment in equity and equity related instruments comprised in Nifty Realty Index</t>
  </si>
  <si>
    <t>DLF LTD.</t>
  </si>
  <si>
    <t>INE271C01023</t>
  </si>
  <si>
    <t>LODHA DEVELOPERS LTD.</t>
  </si>
  <si>
    <t>INE670K01029</t>
  </si>
  <si>
    <t>SOBHA LTD.</t>
  </si>
  <si>
    <t>INE671H01015</t>
  </si>
  <si>
    <t>SIGNATUREGLOBAL (INDIA) LTD</t>
  </si>
  <si>
    <t>INE903U01023</t>
  </si>
  <si>
    <t>NAV AS ON 31-JAN-26: RS.7.9459 (REGULAR - IDCW)</t>
  </si>
  <si>
    <t>NAV AS ON 31-JAN-26: RS.7.9459 (REGULAR - GROWTH)</t>
  </si>
  <si>
    <t>NAV AS ON 31-JAN-26: RS.8.0448 (DIRECT - IDCW)</t>
  </si>
  <si>
    <t>NAV AS ON 31-JAN-26: RS.8.0448 (DIRECT - GROWTH)</t>
  </si>
  <si>
    <t>NAV AS ON 31-JUL-25: RS.9.2875 (REGULAR - IDCW)</t>
  </si>
  <si>
    <t>NAV AS ON 31-JUL-25: RS.9.2875 (REGULAR - GROWTH)</t>
  </si>
  <si>
    <t>NAV AS ON 31-JUL-25: RS.9.3733 (DIRECT - IDCW)</t>
  </si>
  <si>
    <t>NAV AS ON 31-JUL-25: RS.9.3733 (DIRECT - GROWTH)</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</si>
  <si>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</si>
  <si>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</si>
  <si>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</si>
  <si>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</si>
  <si>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AXIS BANK LTD.</t>
  </si>
  <si>
    <t>INE238A01034</t>
  </si>
  <si>
    <t>FEDERAL BANK LTD.</t>
  </si>
  <si>
    <t>INE171A01029</t>
  </si>
  <si>
    <t>INDUSIND BANK LTD.</t>
  </si>
  <si>
    <t>INE095A01012</t>
  </si>
  <si>
    <t>YES BANK LTD.</t>
  </si>
  <si>
    <t>INE528G01035</t>
  </si>
  <si>
    <t>RBL BANK LTD.</t>
  </si>
  <si>
    <t>INE976G01028</t>
  </si>
  <si>
    <t>BANDHAN BANK LTD.</t>
  </si>
  <si>
    <t>INE545U01014</t>
  </si>
  <si>
    <t>NAV AS ON 31-JAN-26: RS.294.8439 (DIRECT PLAN)</t>
  </si>
  <si>
    <t>NAV AS ON 31-JUL-25: RS.279.0194 (DIRECT PLAN)</t>
  </si>
  <si>
    <t>Tata Nifty Next 50 Index Fund</t>
  </si>
  <si>
    <t>(An open‐ended scheme replicating/ tracking Nifty Next 50 Index)</t>
  </si>
  <si>
    <t>• Long Term Capital Appreciation</t>
  </si>
  <si>
    <t>•To reflect / mirror the Nifty Next 50 returns by investing in the same stocks which comprises of NIFTY Next 50.</t>
  </si>
  <si>
    <t>BRITANNIA INDUSTRIES LTD.</t>
  </si>
  <si>
    <t>INE216A01030</t>
  </si>
  <si>
    <t>VARUN BEVERAGES LTD.</t>
  </si>
  <si>
    <t>INE200M01039</t>
  </si>
  <si>
    <t>LTIMINDTREE LTD.</t>
  </si>
  <si>
    <t>INE214T01019</t>
  </si>
  <si>
    <t>AVENUE SUPERMARTS LTD.</t>
  </si>
  <si>
    <t>INE192R01011</t>
  </si>
  <si>
    <t>SAMVARDHANA MOTHERSON INTERNATIONAL LTD.</t>
  </si>
  <si>
    <t>INE775A01035</t>
  </si>
  <si>
    <t>INFO EDGE (INDIA) LTD.</t>
  </si>
  <si>
    <t>INE663F01032</t>
  </si>
  <si>
    <t>BAJAJ HOLDINGS &amp; INVESTMENT LTD.</t>
  </si>
  <si>
    <t>INE118A01012</t>
  </si>
  <si>
    <t>GODREJ CONSUMER PRODUCTS LTD.</t>
  </si>
  <si>
    <t>Personal Products</t>
  </si>
  <si>
    <t>INE102D01028</t>
  </si>
  <si>
    <t>REC LTD.</t>
  </si>
  <si>
    <t>INE020B01018</t>
  </si>
  <si>
    <t>GAIL ( INDIA ) LTD.</t>
  </si>
  <si>
    <t>INE129A01019</t>
  </si>
  <si>
    <t>PIDILITE INDUSTRIES  LTD.</t>
  </si>
  <si>
    <t>INE318A01026</t>
  </si>
  <si>
    <t>ICICI LOMBARD GENERAL INSURANCE CO. LTD.</t>
  </si>
  <si>
    <t>INE765G01017</t>
  </si>
  <si>
    <t>PUNJAB NATIONAL BANK</t>
  </si>
  <si>
    <t>INE160A01022</t>
  </si>
  <si>
    <t>TORRENT PHARMACEUTICALS LTD.</t>
  </si>
  <si>
    <t>INE685A01028</t>
  </si>
  <si>
    <t>UNITED SPIRITS LTD.</t>
  </si>
  <si>
    <t>INE854D01024</t>
  </si>
  <si>
    <t>CG POWER AND INDUSTRIAL SOLUTIONS LTD.</t>
  </si>
  <si>
    <t>INE067A01029</t>
  </si>
  <si>
    <t>HAVELLS INDIA LTD.</t>
  </si>
  <si>
    <t>INE176B01034</t>
  </si>
  <si>
    <t>BOSCH LTD.</t>
  </si>
  <si>
    <t>INE323A01026</t>
  </si>
  <si>
    <t>HYUNDAI MOTOR INDIA LTD.</t>
  </si>
  <si>
    <t>INE0V6F01027</t>
  </si>
  <si>
    <t>ABB INDIA LTD.</t>
  </si>
  <si>
    <t>INE117A01022</t>
  </si>
  <si>
    <t>SIEMENS LTD.</t>
  </si>
  <si>
    <t>INE003A01024</t>
  </si>
  <si>
    <t>HINDUSTAN ZINC LTD.</t>
  </si>
  <si>
    <t>INE267A01025</t>
  </si>
  <si>
    <t>ADANI GREEN ENERGY LTD.</t>
  </si>
  <si>
    <t>INE364U01010</t>
  </si>
  <si>
    <t>JSW ENERGY LTD.</t>
  </si>
  <si>
    <t>INE121E01018</t>
  </si>
  <si>
    <t>ZYDUS LIFESCIENCES LTD.</t>
  </si>
  <si>
    <t>INE010B01027</t>
  </si>
  <si>
    <t>SIEMENS ENERGY INDIA LIMITED</t>
  </si>
  <si>
    <t>INE1NPP01017</t>
  </si>
  <si>
    <t>INDIAN RAILWAY FINANCE CORPORATION LTD.</t>
  </si>
  <si>
    <t>INE053F01010</t>
  </si>
  <si>
    <t>MAZAGON DOCK SHIPBUILDERS LTD</t>
  </si>
  <si>
    <t>INE249Z01020</t>
  </si>
  <si>
    <t>LIFE INSURANCE CORPORATION OF INDIA</t>
  </si>
  <si>
    <t>INE0J1Y01017</t>
  </si>
  <si>
    <t>BAJAJ HOUSING FINANCE LTD</t>
  </si>
  <si>
    <t>INE377Y01014</t>
  </si>
  <si>
    <t>NAV AS ON 31-JAN-26: RS.9.9315 (REGULAR - IDCW)</t>
  </si>
  <si>
    <t>NAV AS ON 31-JAN-26: RS.9.9315 (REGULAR - GROWTH)</t>
  </si>
  <si>
    <t>NAV AS ON 31-JAN-26: RS.9.9603 (DIRECT - IDCW)</t>
  </si>
  <si>
    <t>NAV AS ON 31-JAN-26: RS.9.9603 (DIRECT - GROWTH)</t>
  </si>
  <si>
    <t>An open-ended scheme replicating/tracking Nifty MidSmall Healthcare Index (TRI).</t>
  </si>
  <si>
    <t>Investment in equity and equity related instruments comprised in Nifty MidSmall Healthcare Index</t>
  </si>
  <si>
    <t>BIOCON LTD.</t>
  </si>
  <si>
    <t>INE376G01013</t>
  </si>
  <si>
    <t>IPCA LABORATORIES LTD.</t>
  </si>
  <si>
    <t>INE571A01038</t>
  </si>
  <si>
    <t>ABBOTT INDIA LTD.</t>
  </si>
  <si>
    <t>INE358A01014</t>
  </si>
  <si>
    <t>AJANTA PHARMA LTD.</t>
  </si>
  <si>
    <t>INE031B01049</t>
  </si>
  <si>
    <t>DR. LAL PATH LABS LTD.</t>
  </si>
  <si>
    <t>INE600L01024</t>
  </si>
  <si>
    <t>GLAXOSMITHKLINE PHARMACEUTICALS LTD.</t>
  </si>
  <si>
    <t>INE159A01016</t>
  </si>
  <si>
    <t>SYNGENE INTERNATIONAL LTD.</t>
  </si>
  <si>
    <t>INE398R01022</t>
  </si>
  <si>
    <t>GLOBAL HEALTH LTD.</t>
  </si>
  <si>
    <t>INE474Q01031</t>
  </si>
  <si>
    <t>PFIZER LTD.</t>
  </si>
  <si>
    <t>INE182A01018</t>
  </si>
  <si>
    <t>ONESOURCE SPECIALTY PHARMA LTD</t>
  </si>
  <si>
    <t>INE013P01021</t>
  </si>
  <si>
    <t>POLY MEDICURE LTD.</t>
  </si>
  <si>
    <t>Healthcare Equipment &amp; Supplies</t>
  </si>
  <si>
    <t>INE205C01021</t>
  </si>
  <si>
    <t>NAV AS ON 31-JAN-26: RS.12.117 (REGULAR - IDCW)</t>
  </si>
  <si>
    <t>NAV AS ON 31-JAN-26: RS.12.117 (REGULAR - GROWTH)</t>
  </si>
  <si>
    <t>NAV AS ON 31-JAN-26: RS.12.2608 (DIRECT - IDCW)</t>
  </si>
  <si>
    <t>NAV AS ON 31-JAN-26: RS.12.2608 (DIRECT - GROWTH)</t>
  </si>
  <si>
    <t>NAV AS ON 31-JUL-25: RS.13.2106 (REGULAR - IDCW)</t>
  </si>
  <si>
    <t>NAV AS ON 31-JUL-25: RS.13.2106 (REGULAR - GROWTH)</t>
  </si>
  <si>
    <t>NAV AS ON 31-JUL-25: RS.13.3263 (DIRECT - IDCW)</t>
  </si>
  <si>
    <t>NAV AS ON 31-JUL-25: RS.13.3263 (DIRECT - GROWTH)</t>
  </si>
  <si>
    <t>(An open-ended scheme replicating/tracking NIFTY Midcap 150 Momentum 50 Index)</t>
  </si>
  <si>
    <t>•Investment in equity and equity related instruments comprised in Nifty Midcap 150 Momentum 50 Index.</t>
  </si>
  <si>
    <t>GE VERNOVA T&amp;D INDIA LTD.</t>
  </si>
  <si>
    <t>INE200A01026</t>
  </si>
  <si>
    <t>PERSISTENT SYSTEMS LTD.</t>
  </si>
  <si>
    <t>INE262H01021</t>
  </si>
  <si>
    <t>MAHINDRA AND MAHINDRA FINANCIAL SERVICES LTD.</t>
  </si>
  <si>
    <t>INE774D01024</t>
  </si>
  <si>
    <t>NATIONAL ALUMINIUM CO. LTD.</t>
  </si>
  <si>
    <t>INE139A01034</t>
  </si>
  <si>
    <t>MRF LTD.</t>
  </si>
  <si>
    <t>INE883A01011</t>
  </si>
  <si>
    <t>MARICO LTD.</t>
  </si>
  <si>
    <t>INE196A01026</t>
  </si>
  <si>
    <t>J K CEMENT LTD.</t>
  </si>
  <si>
    <t>INE823G01014</t>
  </si>
  <si>
    <t>SUNDARAM FINANCE LTD.</t>
  </si>
  <si>
    <t>INE660A01013</t>
  </si>
  <si>
    <t>AIA ENGINEERING LTD.</t>
  </si>
  <si>
    <t>INE212H01026</t>
  </si>
  <si>
    <t>DALMIA BHARAT LTD.</t>
  </si>
  <si>
    <t>INE00R701025</t>
  </si>
  <si>
    <t>3M INDIA LTD.</t>
  </si>
  <si>
    <t>INE470A01017</t>
  </si>
  <si>
    <t>BERGER PAINTS INDIA LTD.</t>
  </si>
  <si>
    <t>INE463A01038</t>
  </si>
  <si>
    <t>INDRAPRASTHA GAS LTD.</t>
  </si>
  <si>
    <t>INE203G01027</t>
  </si>
  <si>
    <t>BHARTI HEXACOM LTD</t>
  </si>
  <si>
    <t>INE343G01021</t>
  </si>
  <si>
    <t>NAV AS ON 31-JAN-26: RS.17.369 (REGULAR - IDCW)</t>
  </si>
  <si>
    <t>NAV AS ON 31-JAN-26: RS.17.369 (REGULAR - GROWTH)</t>
  </si>
  <si>
    <t>NAV AS ON 31-JAN-26: RS.17.7906 (DIRECT - IDCW)</t>
  </si>
  <si>
    <t>NAV AS ON 31-JAN-26: RS.17.7906 (DIRECT - GROWTH)</t>
  </si>
  <si>
    <t>NAV AS ON 31-JUL-25: RS.17.6847 (REGULAR - IDCW)</t>
  </si>
  <si>
    <t>NAV AS ON 31-JUL-25: RS.17.6847 (REGULAR - GROWTH)</t>
  </si>
  <si>
    <t>NAV AS ON 31-JUL-25: RS.18.0582 (DIRECT - IDCW)</t>
  </si>
  <si>
    <t>NAV AS ON 31-JUL-25: RS.18.0582 (DIRECT - GROWTH)</t>
  </si>
  <si>
    <t>(An open-ended scheme replicating/tracking NIFTY Midcap 150 Index)</t>
  </si>
  <si>
    <t>•Investment in equity and equity related instruments comprised in Nifty Midcap 150 Index.</t>
  </si>
  <si>
    <t>SWIGGY LTD.</t>
  </si>
  <si>
    <t>INE00H001014</t>
  </si>
  <si>
    <t>UNION BANK OF INDIA</t>
  </si>
  <si>
    <t>INE692A01016</t>
  </si>
  <si>
    <t>MPHASIS LTD.</t>
  </si>
  <si>
    <t>INE356A01018</t>
  </si>
  <si>
    <t>DABUR INDIA LTD.</t>
  </si>
  <si>
    <t>INE016A01026</t>
  </si>
  <si>
    <t>COLGATE-PALMOLIVE INDIA LTD.</t>
  </si>
  <si>
    <t>INE259A01022</t>
  </si>
  <si>
    <t>VISHAL MEGA MART LTD</t>
  </si>
  <si>
    <t>INE01EA01019</t>
  </si>
  <si>
    <t>WAAREE ENERGIES LTD</t>
  </si>
  <si>
    <t>INE377N01017</t>
  </si>
  <si>
    <t>ICICI PRUDENTIAL LIFE INSURANCE COMPANY LTD.</t>
  </si>
  <si>
    <t>INE726G01019</t>
  </si>
  <si>
    <t>KEI INDUSTRIES  LTD.</t>
  </si>
  <si>
    <t>INE878B01027</t>
  </si>
  <si>
    <t>BLUE STAR LTD.</t>
  </si>
  <si>
    <t>INE472A01039</t>
  </si>
  <si>
    <t>STEEL AUTHORITY INDIA LTD.</t>
  </si>
  <si>
    <t>INE114A01011</t>
  </si>
  <si>
    <t>JUBILANT FOODWORKS LTD.</t>
  </si>
  <si>
    <t>INE797F01020</t>
  </si>
  <si>
    <t>ORACLE FINANCIALS SERVICES SOFT LTD.</t>
  </si>
  <si>
    <t>INE881D01027</t>
  </si>
  <si>
    <t>BALKRISHNA INDUSTRIES LTD.</t>
  </si>
  <si>
    <t>INE787D01026</t>
  </si>
  <si>
    <t>TATA COMMUNICATIONS LTD.</t>
  </si>
  <si>
    <t>INE151A01013</t>
  </si>
  <si>
    <t>TATA ELXSI LTD.</t>
  </si>
  <si>
    <t>INE670A01012</t>
  </si>
  <si>
    <t>KPIT TECHNOLOGIES LTD.</t>
  </si>
  <si>
    <t>INE04I401011</t>
  </si>
  <si>
    <t>PATANJALI FOODS LTD.</t>
  </si>
  <si>
    <t>INE619A01035</t>
  </si>
  <si>
    <t>ITC HOTELS LTD.</t>
  </si>
  <si>
    <t>INE379A01028</t>
  </si>
  <si>
    <t>APOLLO TYRES LTD.</t>
  </si>
  <si>
    <t>INE438A01022</t>
  </si>
  <si>
    <t>LIC HOUSING FINANCE LTD.</t>
  </si>
  <si>
    <t>INE115A01026</t>
  </si>
  <si>
    <t>ADANI TOTAL GAS LTD.</t>
  </si>
  <si>
    <t>INE399L01023</t>
  </si>
  <si>
    <t>SCHAEFFLER (I) LTD.</t>
  </si>
  <si>
    <t>INE513A01022</t>
  </si>
  <si>
    <t>LLOYDS METALS &amp; ENERGY LTD.</t>
  </si>
  <si>
    <t>INE281B01032</t>
  </si>
  <si>
    <t>BHARAT DYNAMICS LTD.</t>
  </si>
  <si>
    <t>INE171Z01026</t>
  </si>
  <si>
    <t>COCHIN SHIPYARD LTD.</t>
  </si>
  <si>
    <t>INE704P01025</t>
  </si>
  <si>
    <t>KALYAN JEWELLERS INDIA LTD</t>
  </si>
  <si>
    <t>INE303R01014</t>
  </si>
  <si>
    <t>APAR INDUSTRIES LTD.</t>
  </si>
  <si>
    <t>INE372A01015</t>
  </si>
  <si>
    <t>BANK OF MAHARASHTRA</t>
  </si>
  <si>
    <t>INE457A01014</t>
  </si>
  <si>
    <t>GUJARAT FLUOROCHEMICALS LTD.</t>
  </si>
  <si>
    <t>INE09N301011</t>
  </si>
  <si>
    <t>LINDE INDIA LTD.</t>
  </si>
  <si>
    <t>INE473A01011</t>
  </si>
  <si>
    <t>GENERAL INSURANCE CORPORATION OF INDIA</t>
  </si>
  <si>
    <t>INE481Y01014</t>
  </si>
  <si>
    <t>CRISIL</t>
  </si>
  <si>
    <t>INE007A01025</t>
  </si>
  <si>
    <t>DEEPAK NITRITE LTD.</t>
  </si>
  <si>
    <t>INE288B01029</t>
  </si>
  <si>
    <t>ESCORTS KUBOTA LTD.</t>
  </si>
  <si>
    <t>INE042A01014</t>
  </si>
  <si>
    <t>THERMAX LTD.</t>
  </si>
  <si>
    <t>INE152A01029</t>
  </si>
  <si>
    <t>P &amp; G HYGIENE &amp; HEALTH CARE LTD.</t>
  </si>
  <si>
    <t>INE179A01014</t>
  </si>
  <si>
    <t>TATA TECHNOLOGIES LTD</t>
  </si>
  <si>
    <t>INE142M01025</t>
  </si>
  <si>
    <t>UNITED BREWERIES LTD.</t>
  </si>
  <si>
    <t>INE686F01025</t>
  </si>
  <si>
    <t>INDIAN RENEWABLE ENERGY DEVELOPMENT AGENCY LTD.</t>
  </si>
  <si>
    <t>INE202E01016</t>
  </si>
  <si>
    <t>HEXAWARE TECHNOLOGIES LTD.</t>
  </si>
  <si>
    <t>INE093A01041</t>
  </si>
  <si>
    <t>L&amp;T TECHNOLOGY SERVICES LTD.</t>
  </si>
  <si>
    <t>INE010V01017</t>
  </si>
  <si>
    <t>K.P.R. MILL LTD.</t>
  </si>
  <si>
    <t>INE930H01031</t>
  </si>
  <si>
    <t>AWL AGRI BUSINESS LTD.</t>
  </si>
  <si>
    <t>INE699H01024</t>
  </si>
  <si>
    <t>HOUSING &amp; URBAN DEVELOPMENT CORPORATION LTD.</t>
  </si>
  <si>
    <t>INE031A01017</t>
  </si>
  <si>
    <t>ENDURANCE TECHNOLOGIES LTD.</t>
  </si>
  <si>
    <t>INE913H01037</t>
  </si>
  <si>
    <t>NLC INDIA LTD.</t>
  </si>
  <si>
    <t>INE589A01014</t>
  </si>
  <si>
    <t>JSW INFRASTRUCTURE LTD</t>
  </si>
  <si>
    <t>INE880J01026</t>
  </si>
  <si>
    <t>PREMIER ENERGIES LTD</t>
  </si>
  <si>
    <t>INE0BS701011</t>
  </si>
  <si>
    <t>GODFREY PHILLIPS INDIA LTD.</t>
  </si>
  <si>
    <t>Cigarettes &amp; Tobacco Products</t>
  </si>
  <si>
    <t>INE260B01028</t>
  </si>
  <si>
    <t>IRB INFRASTRUCTURE DEVELOPERS LTD.</t>
  </si>
  <si>
    <t>INE821I01022</t>
  </si>
  <si>
    <t>TATA INVESTMENT CORPORATION LTD.</t>
  </si>
  <si>
    <t>INE672A01026</t>
  </si>
  <si>
    <t>NTPC GREEN ENERGY LTD.</t>
  </si>
  <si>
    <t>INE0ONG01011</t>
  </si>
  <si>
    <t>HONEYWELL AUTOMATION INDIA LTD.</t>
  </si>
  <si>
    <t>INE671A01010</t>
  </si>
  <si>
    <t>GUJARAT GAS LTD.</t>
  </si>
  <si>
    <t>INE844O01030</t>
  </si>
  <si>
    <t>IDBI BANK LTD.</t>
  </si>
  <si>
    <t>INE008A01015</t>
  </si>
  <si>
    <t>INDIAN OVERSEAS BANK</t>
  </si>
  <si>
    <t>INE565A01014</t>
  </si>
  <si>
    <t>SJVN LTD.</t>
  </si>
  <si>
    <t>INE002L01015</t>
  </si>
  <si>
    <t>FERTILIZERS AND CHEMICALS TRAVANCORE LTD</t>
  </si>
  <si>
    <t>INE188A01015</t>
  </si>
  <si>
    <t>THE NEW INDIA ASSURANCE COMPANY LTD.</t>
  </si>
  <si>
    <t>INE470Y01017</t>
  </si>
  <si>
    <t>UCO BANK</t>
  </si>
  <si>
    <t>INE691A01018</t>
  </si>
  <si>
    <t>NAV AS ON 31-JAN-26: RS.10.1465 (REGULAR - IDCW)</t>
  </si>
  <si>
    <t>NAV AS ON 31-JAN-26: RS.10.1465 (REGULAR - GROWTH)</t>
  </si>
  <si>
    <t>NAV AS ON 31-JAN-26: RS.10.2067 (DIRECT - IDCW)</t>
  </si>
  <si>
    <t>NAV AS ON 31-JAN-26: RS.10.2068 (DIRECT - GROWTH)</t>
  </si>
  <si>
    <t>NAV AS ON 31-JUL-25: RS.10.1307 (REGULAR - IDCW)</t>
  </si>
  <si>
    <t>NAV AS ON 31-JUL-25: RS.10.1307 (REGULAR - GROWTH)</t>
  </si>
  <si>
    <t>NAV AS ON 31-JUL-25: RS.10.1423 (DIRECT - IDCW)</t>
  </si>
  <si>
    <t>NAV AS ON 31-JUL-25: RS.10.1423 (DIRECT - GROWTH)</t>
  </si>
  <si>
    <t>An open-ended scheme replicating / tracking Nifty India Tourism Index (TRI).</t>
  </si>
  <si>
    <t>Investment in equity and equity related instruments comprised in Nifty India Tourism Index</t>
  </si>
  <si>
    <t>CHALET HOTELS LTD.</t>
  </si>
  <si>
    <t>INE427F01016</t>
  </si>
  <si>
    <t>DEVYANI INTERNATIONAL LTD.</t>
  </si>
  <si>
    <t>INE872J01023</t>
  </si>
  <si>
    <t>TBO TEK LTD.</t>
  </si>
  <si>
    <t>INE673O01025</t>
  </si>
  <si>
    <t>SAPPHIRE FOODS INDIA LTD.</t>
  </si>
  <si>
    <t>INE806T01020</t>
  </si>
  <si>
    <t>LEELA PALACES HOTELS &amp; RESORTS LIMITED</t>
  </si>
  <si>
    <t>INE0AQ201015</t>
  </si>
  <si>
    <t>BLS INTERNATIONAL SERVICES LTD</t>
  </si>
  <si>
    <t>INE153T01027</t>
  </si>
  <si>
    <t>VALOR ESTATE LTD.</t>
  </si>
  <si>
    <t>INE879I01012</t>
  </si>
  <si>
    <t>VENTIVE HOSPITALITY LTD</t>
  </si>
  <si>
    <t>INE781S01027</t>
  </si>
  <si>
    <t>NAV AS ON 31-JAN-26: RS.8.7416 (REGULAR - IDCW)</t>
  </si>
  <si>
    <t>NAV AS ON 31-JAN-26: RS.8.7416 (REGULAR - GROWTH)</t>
  </si>
  <si>
    <t>NAV AS ON 31-JAN-26: RS.8.8347 (DIRECT - IDCW)</t>
  </si>
  <si>
    <t>NAV AS ON 31-JAN-26: RS.8.8347 (DIRECT - GROWTH)</t>
  </si>
  <si>
    <t>NAV AS ON 31-JUL-25: RS.10.4248 (REGULAR - IDCW)</t>
  </si>
  <si>
    <t>NAV AS ON 31-JUL-25: RS.10.4248 (REGULAR - GROWTH)</t>
  </si>
  <si>
    <t>NAV AS ON 31-JUL-25: RS.10.5019 (DIRECT - IDCW)</t>
  </si>
  <si>
    <t>NAV AS ON 31-JUL-25: RS.10.5019 (DIRECT - GROWTH)</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</si>
  <si>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</si>
  <si>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</si>
  <si>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</si>
  <si>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TECH MAHINDRA LTD.</t>
  </si>
  <si>
    <t>INE669C01036</t>
  </si>
  <si>
    <t>INDIAMART INTERMESH LTD.</t>
  </si>
  <si>
    <t>INE933S01016</t>
  </si>
  <si>
    <t>AFFLE 3I LTD.</t>
  </si>
  <si>
    <t>INE00WC01027</t>
  </si>
  <si>
    <t>CYIENT LTD.</t>
  </si>
  <si>
    <t>INE136B01020</t>
  </si>
  <si>
    <t>INTELLECT DESIGN ARENA LTD.</t>
  </si>
  <si>
    <t>INE306R01017</t>
  </si>
  <si>
    <t>SONATA SOFTWARE LTD.</t>
  </si>
  <si>
    <t>INE269A01021</t>
  </si>
  <si>
    <t>NAV AS ON 31-JAN-26: RS.93.7041 (DIRECT PLAN)</t>
  </si>
  <si>
    <t>NAV AS ON 31-JUL-25: RS.91.9335 (DIRECT PLAN)</t>
  </si>
  <si>
    <t>(An Open ended fund of fund scheme investing in Tata Nifty India Digital Exchange Traded Fund)</t>
  </si>
  <si>
    <t>•Investment in Tata Nifty India Digital Exchange Traded Fund.</t>
  </si>
  <si>
    <t>INF277KA1364</t>
  </si>
  <si>
    <t>NAV AS ON 31-JAN-26: RS.14.504 (REGULAR - IDCW)</t>
  </si>
  <si>
    <t>NAV AS ON 31-JAN-26: RS.14.504 (REGULAR - GROWTH)</t>
  </si>
  <si>
    <t>NAV AS ON 31-JAN-26: RS.14.7526 (DIRECT - IDCW)</t>
  </si>
  <si>
    <t>NAV AS ON 31-JAN-26: RS.14.7526 (DIRECT - GROWTH)</t>
  </si>
  <si>
    <t>NAV AS ON 31-JUL-25: RS.14.1885 (REGULAR - IDCW)</t>
  </si>
  <si>
    <t>NAV AS ON 31-JUL-25: RS.14.1885 (REGULAR - GROWTH)</t>
  </si>
  <si>
    <t>NAV AS ON 31-JUL-25: RS.14.4045 (DIRECT - IDCW)</t>
  </si>
  <si>
    <t>NAV AS ON 31-JUL-25: RS.14.4045 (DIRECT - GROWTH)</t>
  </si>
  <si>
    <t>PORTFOLIO TURNOVER RATIO: 0.04 TIMES</t>
  </si>
  <si>
    <t>An open-ended scheme replicating/tracking Nifty Financial Services Index.</t>
  </si>
  <si>
    <t>Investment in equity and equity related instruments comprised in Nifty Financial Services Index.</t>
  </si>
  <si>
    <t>BAJAJ FINSERV LTD.</t>
  </si>
  <si>
    <t>INE918I01026</t>
  </si>
  <si>
    <t>JIO FINANCIAL SERVICES LTD</t>
  </si>
  <si>
    <t>INE758E01017</t>
  </si>
  <si>
    <t>NAV AS ON 31-JAN-26: RS.12.6544 (REGULAR - IDCW)</t>
  </si>
  <si>
    <t>NAV AS ON 31-JAN-26: RS.12.6544 (REGULAR - GROWTH)</t>
  </si>
  <si>
    <t>NAV AS ON 31-JAN-26: RS.12.8055 (DIRECT - IDCW)</t>
  </si>
  <si>
    <t>NAV AS ON 31-JAN-26: RS.12.8055 (DIRECT - GROWTH)</t>
  </si>
  <si>
    <t>NAV AS ON 31-JUL-25: RS.12.3908 (REGULAR - IDCW)</t>
  </si>
  <si>
    <t>NAV AS ON 31-JUL-25: RS.12.3908 (REGULAR - GROWTH)</t>
  </si>
  <si>
    <t>NAV AS ON 31-JUL-25: RS.12.499 (DIRECT - IDCW)</t>
  </si>
  <si>
    <t>NAV AS ON 31-JUL-25: RS.12.499 (DIRECT - GROWTH)</t>
  </si>
  <si>
    <t>An open-ended scheme replicating/ tracking Nifty Capital Markets Index (TRI)</t>
  </si>
  <si>
    <t>Investment in equity and equity related instruments comprised in Nifty Capital Markets Index.</t>
  </si>
  <si>
    <t>CENTRAL DEPOSITORY SERVICES (INDIA) LTD.</t>
  </si>
  <si>
    <t>INE736A01011</t>
  </si>
  <si>
    <t>COMPUTER AGE MANAGEMENT SERVICES LTD</t>
  </si>
  <si>
    <t>INE596I01020</t>
  </si>
  <si>
    <t>ANGEL ONE LTD.</t>
  </si>
  <si>
    <t>INE732I01013</t>
  </si>
  <si>
    <t>KFIN TECHNOLOGIES LTD.</t>
  </si>
  <si>
    <t>INE138Y01010</t>
  </si>
  <si>
    <t>ANAND RATHI WEALTH LTD</t>
  </si>
  <si>
    <t>INE463V01026</t>
  </si>
  <si>
    <t>NUVAMA WEALTH MANAGEMENT LTD</t>
  </si>
  <si>
    <t>INE531F01023</t>
  </si>
  <si>
    <t>INDIAN ENERGY EXCHANGE LTD.</t>
  </si>
  <si>
    <t>INE022Q01020</t>
  </si>
  <si>
    <t>ADITYA BIRLA SUN LIFE AMC LTD.</t>
  </si>
  <si>
    <t>INE404A01024</t>
  </si>
  <si>
    <t>NAV AS ON 31-JAN-26: RS.12.5536 (REGULAR - IDCW)</t>
  </si>
  <si>
    <t>NAV AS ON 31-JAN-26: RS.12.5536 (REGULAR - GROWTH)</t>
  </si>
  <si>
    <t>NAV AS ON 31-JAN-26: RS.12.6541 (DIRECT - IDCW)</t>
  </si>
  <si>
    <t>NAV AS ON 31-JAN-26: RS.12.6541 (DIRECT - GROWTH)</t>
  </si>
  <si>
    <t>NAV AS ON 31-JUL-25: RS.11.7566 (REGULAR - IDCW)</t>
  </si>
  <si>
    <t>NAV AS ON 31-JUL-25: RS.11.7566 (REGULAR - GROWTH)</t>
  </si>
  <si>
    <t>NAV AS ON 31-JUL-25: RS.11.8153 (DIRECT - IDCW)</t>
  </si>
  <si>
    <t>NAV AS ON 31-JUL-25: RS.11.8153 (DIRECT - GROWTH)</t>
  </si>
  <si>
    <t>PORTFOLIO TURNOVER RATIO: 0.29 TIMES</t>
  </si>
  <si>
    <t>An open-ended scheme replicating/tracking Nifty Auto Index (TRI).</t>
  </si>
  <si>
    <t>Investment in equity and equity related instruments comprised in Nifty Auto Index.</t>
  </si>
  <si>
    <t>TVS MOTOR COMPANY LTD. (PREFERENCE SHARE) EX DT - 25/08/2025</t>
  </si>
  <si>
    <t>INE494B04019</t>
  </si>
  <si>
    <t>NAV AS ON 31-JAN-26: RS.11.9824 (REGULAR - IDCW)</t>
  </si>
  <si>
    <t>NAV AS ON 31-JAN-26: RS.11.9824 (REGULAR - GROWTH)</t>
  </si>
  <si>
    <t>NAV AS ON 31-JAN-26: RS.12.1259 (DIRECT - IDCW)</t>
  </si>
  <si>
    <t>NAV AS ON 31-JAN-26: RS.12.1259 (DIRECT - GROWTH)</t>
  </si>
  <si>
    <t>NAV AS ON 31-JUL-25: RS.10.6301 (REGULAR - IDCW)</t>
  </si>
  <si>
    <t>NAV AS ON 31-JUL-25: RS.10.6301 (REGULAR - GROWTH)</t>
  </si>
  <si>
    <t>NAV AS ON 31-JUL-25: RS.10.7243 (DIRECT - IDCW)</t>
  </si>
  <si>
    <t>NAV AS ON 31-JUL-25: RS.10.7243 (DIRECT - GROWTH)</t>
  </si>
  <si>
    <t>Tata Nifty 50 Index Fund</t>
  </si>
  <si>
    <t>(An open-ended equity scheme tracking Nifty 50 Index)</t>
  </si>
  <si>
    <t>•To reflect / mirror the Nifty 50 returns by investing in the same stocks which comprises of NIFTY50.</t>
  </si>
  <si>
    <t>HINDUSTAN UNILEVER LTD.</t>
  </si>
  <si>
    <t>INE030A01027</t>
  </si>
  <si>
    <t>ASIAN PAINTS LTD.</t>
  </si>
  <si>
    <t>INE021A01026</t>
  </si>
  <si>
    <t>TRENT LTD.</t>
  </si>
  <si>
    <t>INE849A01020</t>
  </si>
  <si>
    <t>ADANI ENTERPRISES LTD.</t>
  </si>
  <si>
    <t>Metals &amp; Minerals Trading</t>
  </si>
  <si>
    <t>INE423A01024</t>
  </si>
  <si>
    <t>KWALITY WALLS INDIA LTD</t>
  </si>
  <si>
    <t>NAV AS ON 31-JAN-26: RS.157.6185 (REGULAR - GROWTH)</t>
  </si>
  <si>
    <t>NAV AS ON 31-JAN-26: RS.171.2382 (DIRECT - GROWTH)</t>
  </si>
  <si>
    <t>NAV AS ON 31-JUL-25: RS.153.9448 (REGULAR - GROWTH)</t>
  </si>
  <si>
    <t>NAV AS ON 31-JUL-25: RS.166.9792 (DIRECT - GROWTH)</t>
  </si>
  <si>
    <t>Tata Nifty 50 Exchange Traded Fund</t>
  </si>
  <si>
    <t>(An Open Ended Exchange Traded Fund tracking Nifty 50 Index)</t>
  </si>
  <si>
    <t>•Investments in Equity &amp; Equity related instruments covered by Nifty 50 Index.</t>
  </si>
  <si>
    <t>NAV AS ON 31-JAN-26: RS.273.8574 (DIRECT PLAN)</t>
  </si>
  <si>
    <t>NAV AS ON 31-JUL-25: RS.266.7423 (DIRECT PLAN)</t>
  </si>
  <si>
    <t>PORTFOLIO TURNOVER RATIO: 0.06 TIMES</t>
  </si>
  <si>
    <t>(An open ended equity scheme investing across large cap, mid cap, small cap stocks)</t>
  </si>
  <si>
    <t>•To Generate Long Term Capital Appreciation.</t>
  </si>
  <si>
    <t>•An open ended equity scheme investing across large cap, mid cap and small cap stocks</t>
  </si>
  <si>
    <t>FIRSTSOURCE SOLUTIONS LTD.</t>
  </si>
  <si>
    <t>INE684F01012</t>
  </si>
  <si>
    <t>METROPOLIS HEALTHCARE LTD.</t>
  </si>
  <si>
    <t>INE112L01020</t>
  </si>
  <si>
    <t>PEARL GLOBAL INDUSTRIES LTD.</t>
  </si>
  <si>
    <t>INE940H01022</t>
  </si>
  <si>
    <t>CAN FIN HOMES LTD.</t>
  </si>
  <si>
    <t>INE477A01020</t>
  </si>
  <si>
    <t>BIRLASOFT LTD.</t>
  </si>
  <si>
    <t>INE836A01035</t>
  </si>
  <si>
    <t>SHRIRAM PISTONS &amp; RINGS LTD.</t>
  </si>
  <si>
    <t>INE526E01018</t>
  </si>
  <si>
    <t>GRAVITA INDIA LTD.</t>
  </si>
  <si>
    <t>INE024L01027</t>
  </si>
  <si>
    <t>MASTEK LTD.</t>
  </si>
  <si>
    <t>INE759A01021</t>
  </si>
  <si>
    <t>EQUITAS SMALL FINANCE BANK LTD.</t>
  </si>
  <si>
    <t>INE063P01018</t>
  </si>
  <si>
    <t>VINATI ORGANICS LTD.</t>
  </si>
  <si>
    <t>INE410B01037</t>
  </si>
  <si>
    <t>WEWORK INDIA MANAGEMENT LTD.</t>
  </si>
  <si>
    <t>INE085001019</t>
  </si>
  <si>
    <t>UJJIVAN SMALL FINANCE BANK LTD.</t>
  </si>
  <si>
    <t>INE551W01018</t>
  </si>
  <si>
    <t>CRAFTSMAN AUTOMATION LTD.</t>
  </si>
  <si>
    <t>INE00LO01017</t>
  </si>
  <si>
    <t>ORIENT ELECTRIC LTD.</t>
  </si>
  <si>
    <t>INE142Z01019</t>
  </si>
  <si>
    <t>VIJAYA DIAGNOSTIC CENTRE LTD.</t>
  </si>
  <si>
    <t>INE043W01024</t>
  </si>
  <si>
    <t>GREENPANEL INDUSTRIES LTD.</t>
  </si>
  <si>
    <t>INE08ZM01014</t>
  </si>
  <si>
    <t>RESTAURANT BRANDS ASIA LTD</t>
  </si>
  <si>
    <t>INE07T201019</t>
  </si>
  <si>
    <t>MEESHO LTD.</t>
  </si>
  <si>
    <t>INE0VDM01015</t>
  </si>
  <si>
    <t>NAV AS ON 31-JAN-26: RS.14.4865 (REGULAR - IDCW)</t>
  </si>
  <si>
    <t>NAV AS ON 31-JAN-26: RS.14.4865 (REGULAR - GROWTH)</t>
  </si>
  <si>
    <t>NAV AS ON 31-JAN-26: RS.15.1805 (DIRECT - IDCW)</t>
  </si>
  <si>
    <t>NAV AS ON 31-JAN-26: RS.15.1805 (DIRECT - GROWTH)</t>
  </si>
  <si>
    <t>NAV AS ON 31-JUL-25: RS.14.1301 (REGULAR - IDCW)</t>
  </si>
  <si>
    <t>NAV AS ON 31-JUL-25: RS.14.1301 (REGULAR - GROWTH)</t>
  </si>
  <si>
    <t>NAV AS ON 31-JUL-25: RS.14.6974 (DIRECT - IDCW)</t>
  </si>
  <si>
    <t>NAV AS ON 31-JUL-25: RS.14.6974 (DIRECT - GROWTH)</t>
  </si>
  <si>
    <t>Tata Multi Asset Allocation Fund</t>
  </si>
  <si>
    <t>(An open ended scheme investing in equity, debt &amp; exchange traded commodity derivatives)</t>
  </si>
  <si>
    <t>•Investment in equity &amp; equity related instruments, debt instruments, exchange traded commodity derivatives and other instruments.</t>
  </si>
  <si>
    <t>NIVA BUPA HEALTH INSURANCE COMPANY LTD.</t>
  </si>
  <si>
    <t>INE995S01015</t>
  </si>
  <si>
    <t>DR. AGARWALS HEALTH CARE LTD.</t>
  </si>
  <si>
    <t>INE943P01029</t>
  </si>
  <si>
    <t>AFCONS INFRASTRUCTURE LTD</t>
  </si>
  <si>
    <t>INE101I01011</t>
  </si>
  <si>
    <t>LE TRAVENUES TECHNOLOGY LTD</t>
  </si>
  <si>
    <t>INE0HV901016</t>
  </si>
  <si>
    <t>PHYSICSWALLAH LIMITED</t>
  </si>
  <si>
    <t>Other Consumer Services</t>
  </si>
  <si>
    <t>INE0LP301011</t>
  </si>
  <si>
    <t>PINE LABS LIMITED.</t>
  </si>
  <si>
    <t>INE15B701018</t>
  </si>
  <si>
    <t>INDIA SHELTER FINANCE CORPORATION LTD.</t>
  </si>
  <si>
    <t>INE922K01024</t>
  </si>
  <si>
    <t>FIVE-STAR BUSINESS FINANCE LTD</t>
  </si>
  <si>
    <t>INE128S01021</t>
  </si>
  <si>
    <t>H.G. INFRA ENGINEERING LTD.</t>
  </si>
  <si>
    <t>INE926X01010</t>
  </si>
  <si>
    <t>GOLD (1 KG-1000 GMS) COMMODITY^</t>
  </si>
  <si>
    <t>SILVER (30 KG) COMMODITY^</t>
  </si>
  <si>
    <t>SILVER MINI (5 KGS) COMMODITY^</t>
  </si>
  <si>
    <t>COPPER (2500 KGS) COMMODITY^</t>
  </si>
  <si>
    <t>Industrial Metals</t>
  </si>
  <si>
    <t>COPPER</t>
  </si>
  <si>
    <t>TATA MOTORS PASSENGER VEHICLES LTD.^</t>
  </si>
  <si>
    <t>BHARTI AIRTEL LTD.^</t>
  </si>
  <si>
    <t>EXIDE INDUSTRIES LTD.^</t>
  </si>
  <si>
    <t>TATA STEEL LTD.^</t>
  </si>
  <si>
    <t>KOTAK MAHINDRA BANK LTD.^</t>
  </si>
  <si>
    <t>STATE BANK OF INDIA^</t>
  </si>
  <si>
    <t>INDUSIND BANK LTD.^</t>
  </si>
  <si>
    <t>AXIS BANK LTD.^</t>
  </si>
  <si>
    <t>ICICI BANK LTD.^</t>
  </si>
  <si>
    <t>INF277K01OK4</t>
  </si>
  <si>
    <t>SGS MAHARASHTRA 6.77% (30/04/2037)</t>
  </si>
  <si>
    <t>IN2220250053</t>
  </si>
  <si>
    <t>GOI - 7.10% (08/04/2034)</t>
  </si>
  <si>
    <t>IN0020240019</t>
  </si>
  <si>
    <t>GOI - 7.26% (06/02/2033)</t>
  </si>
  <si>
    <t>IN0020220151</t>
  </si>
  <si>
    <t>GOI - 7.18% (14/08/2033)</t>
  </si>
  <si>
    <t>IN0020230085</t>
  </si>
  <si>
    <t>GOI - 6.33% (05/05/2035)</t>
  </si>
  <si>
    <t>IN0020250026</t>
  </si>
  <si>
    <t>GOI - 7.02% (18/06/2031)</t>
  </si>
  <si>
    <t>IN0020240076</t>
  </si>
  <si>
    <t>SGS TAMILNADU 7.44% (05/06/2034)</t>
  </si>
  <si>
    <t>IN3120240103</t>
  </si>
  <si>
    <t>GOI - 7.18% (24/07/2037)</t>
  </si>
  <si>
    <t>IN0020230077</t>
  </si>
  <si>
    <t>SGS MAHARASHTRA 7.49% (07/02/2036)</t>
  </si>
  <si>
    <t>IN2220230220</t>
  </si>
  <si>
    <t>SGS WEST BENGAL 7.48% (14/02/2043)</t>
  </si>
  <si>
    <t>IN3420230218</t>
  </si>
  <si>
    <t>SGS UTTAR PRADESH 7.46% (22/03/2039)</t>
  </si>
  <si>
    <t>IN3320230326</t>
  </si>
  <si>
    <t>SGS MAHARASHTRA 7.48% (07/02/2035)</t>
  </si>
  <si>
    <t>IN2220230212</t>
  </si>
  <si>
    <t>SGS MAHARASHTRA 7.63% (31/01/2036)</t>
  </si>
  <si>
    <t>IN2220230204</t>
  </si>
  <si>
    <t>SGS MAHARASHTRA 7.63% (31/01/2035)</t>
  </si>
  <si>
    <t>IN2220230196</t>
  </si>
  <si>
    <t>GOI - 5.77% (03/08/2030)</t>
  </si>
  <si>
    <t>IN0020200153</t>
  </si>
  <si>
    <t>** 05.00 % GMR AIRPORTS LTD - 13/02/2027</t>
  </si>
  <si>
    <t>CARE-A</t>
  </si>
  <si>
    <t>INE776C08083</t>
  </si>
  <si>
    <t>** 08.75 % BHARTI TELECOM LTD. - 05/11/2029</t>
  </si>
  <si>
    <t>INE403D08264</t>
  </si>
  <si>
    <t>** 07.45 % EXIM - 12/04/2028</t>
  </si>
  <si>
    <t>INE514E08GB4</t>
  </si>
  <si>
    <t>** 07.45 % REC LTD. - 29/04/2034</t>
  </si>
  <si>
    <t>INE020B08EZ2</t>
  </si>
  <si>
    <t>** 08.20 % ADANI POWER LTD. - 25/01/2029</t>
  </si>
  <si>
    <t>CRISIL-AA</t>
  </si>
  <si>
    <t>INE814H07208</t>
  </si>
  <si>
    <t>NAV AS ON 31-JAN-26: RS.25.2941 (REGULAR - IDCW)</t>
  </si>
  <si>
    <t>NAV AS ON 31-JAN-26: RS.25.2941 (REGULAR - GROWTH)</t>
  </si>
  <si>
    <t>NAV AS ON 31-JAN-26: RS.27.9052 (DIRECT - IDCW)</t>
  </si>
  <si>
    <t>NAV AS ON 31-JAN-26: RS.27.9052 (DIRECT - GROWTH)</t>
  </si>
  <si>
    <t>NAV AS ON 31-JUL-25: RS.23.5153 (REGULAR - IDCW)</t>
  </si>
  <si>
    <t>NAV AS ON 31-JUL-25: RS.23.5153 (REGULAR - GROWTH)</t>
  </si>
  <si>
    <t>NAV AS ON 31-JUL-25: RS.25.7576 (DIRECT - IDCW)</t>
  </si>
  <si>
    <t>NAV AS ON 31-JUL-25: RS.25.7576 (DIRECT - GROWTH)</t>
  </si>
  <si>
    <t>AVERAGE MATURITY : 0.68 YEARS</t>
  </si>
  <si>
    <t>AXIS BANK LTD.-FUT-24-FEB-26</t>
  </si>
  <si>
    <t>BHARTI AIRTEL LTD.-FUT-24-FEB-26</t>
  </si>
  <si>
    <t>EXIDE INDUSTRIES LTD.-FUT-24-FEB-26</t>
  </si>
  <si>
    <t>ICICI BANK LTD.-FUT-24-FEB-26</t>
  </si>
  <si>
    <t>INDUSIND BANK LTD.-FUT-24-FEB-26</t>
  </si>
  <si>
    <t>KOTAK MAHINDRA BANK LTD.-FUT-24-FEB-26</t>
  </si>
  <si>
    <t>STATE BANK OF INDIA-FUT-24-FEB-26</t>
  </si>
  <si>
    <t>TATA MOTORS PASSENGER VEHICLES LTD.-FUT-24-FEB-26</t>
  </si>
  <si>
    <t>TATA STEEL LTD.-FUT-24-FEB-26</t>
  </si>
  <si>
    <t>AXIS BANK LTD.-FUT-27-JAN-26</t>
  </si>
  <si>
    <t>BHARTI AIRTEL LTD.-FUT-27-JAN-26</t>
  </si>
  <si>
    <t>EXIDE INDUSTRIES LTD.-FUT-27-JAN-26</t>
  </si>
  <si>
    <t>HDFC BANK LTD.-FUT-27-JAN-26</t>
  </si>
  <si>
    <t>ICICI BANK LTD.-FUT-27-JAN-26</t>
  </si>
  <si>
    <t>INDUSIND BANK LTD.-FUT-27-JAN-26</t>
  </si>
  <si>
    <t>KOTAK MAHINDRA BANK LTD.-FUT-27-JAN-26</t>
  </si>
  <si>
    <t>RELIANCE INDUSTRIES LTD.-FUT-27-JAN-26</t>
  </si>
  <si>
    <t>STATE BANK OF INDIA-FUT-27-JAN-26</t>
  </si>
  <si>
    <t>TATA MOTORS PASSENGER VEHICLES LTD.-FUT-27-JAN-26</t>
  </si>
  <si>
    <t>TATA STEEL LTD.-FUT-27-JAN-26</t>
  </si>
  <si>
    <t>ULTRATECH CEMENT LTD.-FUT-27-JAN-26</t>
  </si>
  <si>
    <t>Tata Mid Cap Fund</t>
  </si>
  <si>
    <t>(An open-ended equity scheme predominantly investing in mid cap stocks)</t>
  </si>
  <si>
    <t>• Investment predominantly in equity &amp; equity related instruments of growth oriented mid cap companies.</t>
  </si>
  <si>
    <t>HDB FINANCIAL SERVICES LTD</t>
  </si>
  <si>
    <t>INE756I01012</t>
  </si>
  <si>
    <t>MAHINDRA LOGISTICS LTD.</t>
  </si>
  <si>
    <t>INE766P01016</t>
  </si>
  <si>
    <t>G R INFRAPROJECTS LTD.</t>
  </si>
  <si>
    <t>INE201P01022</t>
  </si>
  <si>
    <t>TEAMLEASE SERVICES LTD.</t>
  </si>
  <si>
    <t>INE985S01024</t>
  </si>
  <si>
    <t>SKF INDIA (INDUSTRIAL) LTD.</t>
  </si>
  <si>
    <t>INE2J8701016</t>
  </si>
  <si>
    <t>NAV AS ON 31-JAN-26: RS.120.1923 (REGULAR - IDCW)</t>
  </si>
  <si>
    <t>NAV AS ON 31-JAN-26: RS.435.4546 (REGULAR - GROWTH)</t>
  </si>
  <si>
    <t>NAV AS ON 31-JAN-26: RS.164.5053 (DIRECT - IDCW)</t>
  </si>
  <si>
    <t>NAV AS ON 31-JAN-26: RS.498.3677 (DIRECT - GROWTH)</t>
  </si>
  <si>
    <t>NAV AS ON 31-JUL-25: RS.118.6322 (REGULAR - IDCW)</t>
  </si>
  <si>
    <t>NAV AS ON 31-JUL-25: RS.429.8019 (REGULAR - GROWTH)</t>
  </si>
  <si>
    <t>NAV AS ON 31-JUL-25: RS.161.3813 (DIRECT - IDCW)</t>
  </si>
  <si>
    <t>NAV AS ON 31-JUL-25: RS.488.9025 (DIRECT - GROWTH)</t>
  </si>
  <si>
    <t>PORTFOLIO TURNOVER RATIO: 0.49 TIMES</t>
  </si>
  <si>
    <t>SHRIRAM FINANCE LTD.-FUT-27-JAN-26</t>
  </si>
  <si>
    <t>Tata large Cap Fund</t>
  </si>
  <si>
    <t>(An open-ended equity scheme predominantly investing in large cap stock)</t>
  </si>
  <si>
    <t>•Investment predominantly in equity &amp; equity related securities of large cap companies.</t>
  </si>
  <si>
    <t>ICICI PRUDENTIAL ASSET MANAGEMENT COMPANY LTD.</t>
  </si>
  <si>
    <t>INE346A01027</t>
  </si>
  <si>
    <t>JSW CEMENT LTD.</t>
  </si>
  <si>
    <t>INE718I01012</t>
  </si>
  <si>
    <t>WESTLIFE FOODWORLD LTD.</t>
  </si>
  <si>
    <t>INE274F01020</t>
  </si>
  <si>
    <t>LG ELECTRONICS INDIA LTD</t>
  </si>
  <si>
    <t>INE324D01010</t>
  </si>
  <si>
    <t>ITC LTD.^</t>
  </si>
  <si>
    <t>NAV AS ON 31-JAN-26: RS.510.2378 (REGULAR - GROWTH)</t>
  </si>
  <si>
    <t>NAV AS ON 31-JAN-26: RS.111.1759 (REGULAR - IDCW)</t>
  </si>
  <si>
    <t>NAV AS ON 31-JAN-26: RS.588.9183 (DIRECT - GROWTH)</t>
  </si>
  <si>
    <t>NAV AS ON 31-JAN-26: RS.133.7914 (DIRECT - IDCW)</t>
  </si>
  <si>
    <t>NAV AS ON 31-JUL-25: RS.493.1295 (REGULAR - GROWTH)</t>
  </si>
  <si>
    <t>NAV AS ON 31-JUL-25: RS.107.4482 (REGULAR - IDCW)</t>
  </si>
  <si>
    <t>NAV AS ON 31-JUL-25: RS.566.2529 (DIRECT - GROWTH)</t>
  </si>
  <si>
    <t>NAV AS ON 31-JUL-25: RS.128.6423 (DIRECT - IDCW)</t>
  </si>
  <si>
    <t>ITC LTD.-FUT-24-FEB-26</t>
  </si>
  <si>
    <t>JIO FINANCIAL SERVICES LTD-FUT-27-JAN-26</t>
  </si>
  <si>
    <t>Tata large &amp; Mid Cap Fund</t>
  </si>
  <si>
    <t>(An open ended equity scheme investing in both large cap and mid cap stocks)</t>
  </si>
  <si>
    <t>•Investment in equity and equity related instruments of well researched value and growth oriented Large &amp; Mid Cap Companies.</t>
  </si>
  <si>
    <t>BHARTI AIRTEL LTD. (RIGHT 14/10/2021) (PARTLY PAID)</t>
  </si>
  <si>
    <t>IN9397D01014</t>
  </si>
  <si>
    <t>NAV AS ON 31-JAN-26: RS.79.6407 (REGULAR - IDCW)</t>
  </si>
  <si>
    <t>NAV AS ON 31-JAN-26: RS.494.0732 (REGULAR - GROWTH)</t>
  </si>
  <si>
    <t>NAV AS ON 31-JAN-26: RS.111.0381 (DIRECT - IDCW)</t>
  </si>
  <si>
    <t>NAV AS ON 31-JAN-26: RS.566.7261 (DIRECT - GROWTH)</t>
  </si>
  <si>
    <t>NAV AS ON 31-JUL-25: RS.85.0012 (REGULAR - IDCW)</t>
  </si>
  <si>
    <t>NAV AS ON 31-JUL-25: RS.527.3299 (REGULAR - GROWTH)</t>
  </si>
  <si>
    <t>NAV AS ON 31-JUL-25: RS.117.8518 (DIRECT - IDCW)</t>
  </si>
  <si>
    <t>NAV AS ON 31-JUL-25: RS.601.5021 (DIRECT - GROWTH)</t>
  </si>
  <si>
    <t>Tata Infrastructure Fund</t>
  </si>
  <si>
    <t>(An open-ended equity scheme investing in Infrastructure sector)</t>
  </si>
  <si>
    <t>•Investment Predominantly in equity / equity related instruments of the companies in the Infrastructure sector in India.</t>
  </si>
  <si>
    <t>NUVOCO VISTAS CORPORATION LTD.</t>
  </si>
  <si>
    <t>INE118D01016</t>
  </si>
  <si>
    <t>GRINDWELL NORTON LTD.</t>
  </si>
  <si>
    <t>INE536A01023</t>
  </si>
  <si>
    <t>DATA PATTERNS (INDIA) LTD</t>
  </si>
  <si>
    <t>INE0IX101010</t>
  </si>
  <si>
    <t>INOX INDIA LTD.</t>
  </si>
  <si>
    <t>INE616N01034</t>
  </si>
  <si>
    <t>PNC INFRATECH LTD.</t>
  </si>
  <si>
    <t>INE195J01029</t>
  </si>
  <si>
    <t>TARC LTD.</t>
  </si>
  <si>
    <t>INE0EK901012</t>
  </si>
  <si>
    <t>TRUALT BIOENERGY LIMITED.</t>
  </si>
  <si>
    <t>INE0MWH01014</t>
  </si>
  <si>
    <t>BHARAT BIJLEE LTD.</t>
  </si>
  <si>
    <t>INE464A01036</t>
  </si>
  <si>
    <t>TCI EXPRESS LTD</t>
  </si>
  <si>
    <t>INE586V01016</t>
  </si>
  <si>
    <t>KNR CONSTRUCTIONS LTD.</t>
  </si>
  <si>
    <t>INE634I01029</t>
  </si>
  <si>
    <t>KROSS LTD</t>
  </si>
  <si>
    <t>INE0O6601022</t>
  </si>
  <si>
    <t>CYIENT DLM LTD</t>
  </si>
  <si>
    <t>INE055S01018</t>
  </si>
  <si>
    <t>SKF INDIA LTD.</t>
  </si>
  <si>
    <t>INE640A01023</t>
  </si>
  <si>
    <t>ISGEC HEAVY ENGINEERING LTD</t>
  </si>
  <si>
    <t>INE858B01029</t>
  </si>
  <si>
    <t>BANSAL WIRE INDUSTRIES LTD</t>
  </si>
  <si>
    <t>INE0B9K01025</t>
  </si>
  <si>
    <t>EPACK DURABLE LTD.</t>
  </si>
  <si>
    <t>INE0G5901015</t>
  </si>
  <si>
    <t>BROOKFIELD INDIA REAL ESTATE TRUST</t>
  </si>
  <si>
    <t>INE0FDU25010</t>
  </si>
  <si>
    <t>NAV AS ON 31-JAN-26: RS.76.2632 (REGULAR - IDCW)</t>
  </si>
  <si>
    <t>NAV AS ON 31-JAN-26: RS.160.8923 (REGULAR - GROWTH)</t>
  </si>
  <si>
    <t>NAV AS ON 31-JAN-26: RS.92.1119 (DIRECT - IDCW)</t>
  </si>
  <si>
    <t>NAV AS ON 31-JAN-26: RS.175.7981 (DIRECT - GROWTH)</t>
  </si>
  <si>
    <t>NAV AS ON 31-JUL-25: RS.81.6116 (REGULAR - IDCW)</t>
  </si>
  <si>
    <t>NAV AS ON 31-JUL-25: RS.172.1755 (REGULAR - GROWTH)</t>
  </si>
  <si>
    <t>NAV AS ON 31-JUL-25: RS.98.0964 (DIRECT - IDCW)</t>
  </si>
  <si>
    <t>NAV AS ON 31-JUL-25: RS.187.2148 (DIRECT - GROWTH)</t>
  </si>
  <si>
    <t>PORTFOLIO TURNOVER RATIO: 0.07 TIMES</t>
  </si>
  <si>
    <t>Tata India Pharma &amp; Healthcare Fund</t>
  </si>
  <si>
    <t>(An open-ended equity scheme investing in Pharma &amp; Healthcare Services Sector)</t>
  </si>
  <si>
    <t>•Investment in equity/equity related instruments of the companies in the Pharma &amp; Healthcare sector in India.</t>
  </si>
  <si>
    <t>HEALTHCARE GLOBAL ENTERPRISES LTD.</t>
  </si>
  <si>
    <t>INE075I01017</t>
  </si>
  <si>
    <t>BAYER CROPSCIENCE LTD.</t>
  </si>
  <si>
    <t>INE462A01022</t>
  </si>
  <si>
    <t>SANOFI INDIA LTD.</t>
  </si>
  <si>
    <t>INE058A01010</t>
  </si>
  <si>
    <t>FDC LTD.</t>
  </si>
  <si>
    <t>INE258B01022</t>
  </si>
  <si>
    <t>CORONA REMEDIES LTD</t>
  </si>
  <si>
    <t>INE02ZQ01018</t>
  </si>
  <si>
    <t>JUBILANT PHARMOVA LTD</t>
  </si>
  <si>
    <t>INE700A01033</t>
  </si>
  <si>
    <t>LAXMI DENTAL LIMITED</t>
  </si>
  <si>
    <t>INE0WO601020</t>
  </si>
  <si>
    <t>NAV AS ON 31-JAN-26: RS.28.5393 (REGULAR - IDCW)</t>
  </si>
  <si>
    <t>NAV AS ON 31-JAN-26: RS.28.5393 (REGULAR - GROWTH)</t>
  </si>
  <si>
    <t>NAV AS ON 31-JAN-26: RS.33.459 (DIRECT - IDCW)</t>
  </si>
  <si>
    <t>NAV AS ON 31-JAN-26: RS.33.459 (DIRECT - GROWTH)</t>
  </si>
  <si>
    <t>NAV AS ON 31-JUL-25: RS.31.2197 (REGULAR - IDCW)</t>
  </si>
  <si>
    <t>NAV AS ON 31-JUL-25: RS.31.2197 (REGULAR - GROWTH)</t>
  </si>
  <si>
    <t>NAV AS ON 31-JUL-25: RS.36.3299 (DIRECT - IDCW)</t>
  </si>
  <si>
    <t>NAV AS ON 31-JUL-25: RS.36.3299 (DIRECT - GROWTH)</t>
  </si>
  <si>
    <t>Tata India Innovation Fund</t>
  </si>
  <si>
    <t>(An open-ended equity scheme following innovation theme)</t>
  </si>
  <si>
    <t>•Investment in equity and equity related instruments of companies engaged in and/or expected to benefit from adoption of innovative strategies &amp; theme.</t>
  </si>
  <si>
    <t>ECLERX SERVICES LTD.</t>
  </si>
  <si>
    <t>INE738I01010</t>
  </si>
  <si>
    <t>ACUTAAS CHEMICALS LTD.</t>
  </si>
  <si>
    <t>INE00FF01025</t>
  </si>
  <si>
    <t>NEWGEN SOFTWARE TECHNOLOGIES LTD.</t>
  </si>
  <si>
    <t>INE619B01017</t>
  </si>
  <si>
    <t>EMMVEE PHOTOVOLTAIC POWER LTD</t>
  </si>
  <si>
    <t>INE1C6T01020</t>
  </si>
  <si>
    <t>NEOGEN CHEMICALS LTD.</t>
  </si>
  <si>
    <t>INE136S01016</t>
  </si>
  <si>
    <t>ORCHID PHARMA LTD.</t>
  </si>
  <si>
    <t>INE191A01027</t>
  </si>
  <si>
    <t>INDOCO REMEDIES LTD.</t>
  </si>
  <si>
    <t>INE873D01024</t>
  </si>
  <si>
    <t>NAV AS ON 31-JAN-26: RS.9.4473 (REGULAR - IDCW)</t>
  </si>
  <si>
    <t>NAV AS ON 31-JAN-26: RS.9.4473 (REGULAR - GROWTH)</t>
  </si>
  <si>
    <t>NAV AS ON 31-JAN-26: RS.9.6189 (DIRECT - IDCW)</t>
  </si>
  <si>
    <t>NAV AS ON 31-JAN-26: RS.9.6189 (DIRECT - GROWTH)</t>
  </si>
  <si>
    <t>NAV AS ON 31-JUL-25: RS.9.7406 (REGULAR - IDCW)</t>
  </si>
  <si>
    <t>NAV AS ON 31-JUL-25: RS.9.7406 (REGULAR - GROWTH)</t>
  </si>
  <si>
    <t>NAV AS ON 31-JUL-25: RS.9.843 (DIRECT - IDCW)</t>
  </si>
  <si>
    <t>NAV AS ON 31-JUL-25: RS.9.843 (DIRECT - GROWTH)</t>
  </si>
  <si>
    <t>PORTFOLIO TURNOVER RATIO: 0.54 TIMES</t>
  </si>
  <si>
    <t>Tata India Consumer Fund</t>
  </si>
  <si>
    <t>(An open ended equity scheme investing in Consumption Oriented Sector)</t>
  </si>
  <si>
    <t>•Investment in equity/equity related instruments of the companies in the Consumption Oriented sector in India.</t>
  </si>
  <si>
    <t>GILLETTE INDIA LTD.</t>
  </si>
  <si>
    <t>INE322A01010</t>
  </si>
  <si>
    <t>CERA SANITARYWARE LTD.</t>
  </si>
  <si>
    <t>INE739E01017</t>
  </si>
  <si>
    <t>ETHOS LTD.</t>
  </si>
  <si>
    <t>INE04TZ01018</t>
  </si>
  <si>
    <t>NAV AS ON 31-JAN-26: RS.39.5527 (REGULAR - IDCW)</t>
  </si>
  <si>
    <t>NAV AS ON 31-JAN-26: RS.42.892 (REGULAR - GROWTH)</t>
  </si>
  <si>
    <t>NAV AS ON 31-JAN-26: RS.49.6928 (DIRECT - IDCW)</t>
  </si>
  <si>
    <t>NAV AS ON 31-JAN-26: RS.49.6928 (DIRECT - GROWTH)</t>
  </si>
  <si>
    <t>NAV AS ON 31-JUL-25: RS.41.0677 (REGULAR - IDCW)</t>
  </si>
  <si>
    <t>NAV AS ON 31-JUL-25: RS.44.5347 (REGULAR - GROWTH)</t>
  </si>
  <si>
    <t>NAV AS ON 31-JUL-25: RS.51.2702 (DIRECT - IDCW)</t>
  </si>
  <si>
    <t>NAV AS ON 31-JUL-25: RS.51.2702 (DIRECT - GROWTH)</t>
  </si>
  <si>
    <t>Tata Housing Opportunities Fund</t>
  </si>
  <si>
    <t>(An open-ended equity scheme following housing theme)</t>
  </si>
  <si>
    <t>•An Open ended equity scheme following housing theme</t>
  </si>
  <si>
    <t>VENUS PIPES &amp; TUBES LTD.</t>
  </si>
  <si>
    <t>INE0JA001018</t>
  </si>
  <si>
    <t>AAVAS FINANCIERS LTD</t>
  </si>
  <si>
    <t>INE216P01012</t>
  </si>
  <si>
    <t>WAKEFIT INNOVATIONS LTD</t>
  </si>
  <si>
    <t>INE0E7301029</t>
  </si>
  <si>
    <t>NAV AS ON 31-JAN-26: RS.14.5351 (REGULAR - IDCW)</t>
  </si>
  <si>
    <t>NAV AS ON 31-JAN-26: RS.14.5351 (REGULAR - GROWTH)</t>
  </si>
  <si>
    <t>NAV AS ON 31-JAN-26: RS.15.4151 (DIRECT - IDCW)</t>
  </si>
  <si>
    <t>NAV AS ON 31-JAN-26: RS.15.4151 (DIRECT - GROWTH)</t>
  </si>
  <si>
    <t>NAV AS ON 31-JUL-25: RS.15.2753 (REGULAR - IDCW)</t>
  </si>
  <si>
    <t>NAV AS ON 31-JUL-25: RS.15.2753 (REGULAR - GROWTH)</t>
  </si>
  <si>
    <t>NAV AS ON 31-JUL-25: RS.16.0664 (DIRECT - IDCW)</t>
  </si>
  <si>
    <t>NAV AS ON 31-JUL-25: RS.16.0664 (DIRECT - GROWTH)</t>
  </si>
  <si>
    <t>Tata Focused Fund</t>
  </si>
  <si>
    <t>(An Open Ended Equity Scheme Investing in maximum 30 stocks across market caps (i.e Multi Cap))</t>
  </si>
  <si>
    <t>•Investment in equity/equity related instruments in a concentrated portfolio of maximum 30 stocks across market capitalisation.</t>
  </si>
  <si>
    <t>NAV AS ON 31-JAN-26: RS.23.0508 (REGULAR - IDCW)</t>
  </si>
  <si>
    <t>NAV AS ON 31-JAN-26: RS.23.0509 (REGULAR - GROWTH)</t>
  </si>
  <si>
    <t>NAV AS ON 31-JAN-26: RS.25.518 (DIRECT - IDCW)</t>
  </si>
  <si>
    <t>NAV AS ON 31-JAN-26: RS.25.518 (DIRECT - GROWTH)</t>
  </si>
  <si>
    <t>NAV AS ON 31-JUL-25: RS.23.0702 (REGULAR - IDCW)</t>
  </si>
  <si>
    <t>NAV AS ON 31-JUL-25: RS.23.0702 (REGULAR - GROWTH)</t>
  </si>
  <si>
    <t>NAV AS ON 31-JUL-25: RS.25.3595 (DIRECT - IDCW)</t>
  </si>
  <si>
    <t>NAV AS ON 31-JUL-25: RS.25.3595 (DIRECT - GROWTH)</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</si>
  <si>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</si>
  <si>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</si>
  <si>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</si>
  <si>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</si>
  <si>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*Investors should consult their financial advisors if in doubt about whether the product is suitable for them. (Pursuant to SEBI approval dated November 18, 2024, Tata Quant Fund is merged with Tata Flexi Cap Fund w.e.f. March 21, 2025)</t>
  </si>
  <si>
    <t>GO DIGIT GENERAL INSURANCE LTD</t>
  </si>
  <si>
    <t>INE03JT01014</t>
  </si>
  <si>
    <t>BAJAJ ELECTRICALS LTD.</t>
  </si>
  <si>
    <t>INE193E01025</t>
  </si>
  <si>
    <t>MAHINDRA LIFESPACE DEVELOPERS LTD.</t>
  </si>
  <si>
    <t>INE813A01018</t>
  </si>
  <si>
    <t>NAV AS ON 31-JAN-26: RS.24.122 (REGULAR - IDCW)</t>
  </si>
  <si>
    <t>NAV AS ON 31-JAN-26: RS.24.122 (REGULAR - GROWTH)</t>
  </si>
  <si>
    <t>NAV AS ON 31-JAN-26: RS.26.9638 (DIRECT - IDCW)</t>
  </si>
  <si>
    <t>NAV AS ON 31-JAN-26: RS.26.9638 (DIRECT - GROWTH)</t>
  </si>
  <si>
    <t>NAV AS ON 31-JUL-25: RS.24.1444 (REGULAR - IDCW)</t>
  </si>
  <si>
    <t>NAV AS ON 31-JUL-25: RS.24.1444 (REGULAR - GROWTH)</t>
  </si>
  <si>
    <t>NAV AS ON 31-JUL-25: RS.26.8167 (DIRECT - IDCW)</t>
  </si>
  <si>
    <t>NAV AS ON 31-JUL-25: RS.26.8167 (DIRECT - GROWTH)</t>
  </si>
  <si>
    <t>Tata Ethical Fund</t>
  </si>
  <si>
    <t>(An open-ended equity scheme following Shariah principles)</t>
  </si>
  <si>
    <t>•Investment predominantly in equity &amp; equity related instruments of shariah principles compliant companies and in other instruments allowed under shariah principles.</t>
  </si>
  <si>
    <t>GUJARAT STATE FERTILIZERS &amp;CHEM LTD.</t>
  </si>
  <si>
    <t>INE026A01025</t>
  </si>
  <si>
    <t>EMAMI LTD.</t>
  </si>
  <si>
    <t>INE548C01032</t>
  </si>
  <si>
    <t>TATA MOTORS LTD.</t>
  </si>
  <si>
    <t>INE1TAE01010</t>
  </si>
  <si>
    <t>ARVIND FASHIONS LTD.</t>
  </si>
  <si>
    <t>INE955V01021</t>
  </si>
  <si>
    <t>NAV AS ON 31-JAN-26: RS.380.6935 (REGULAR - GROWTH)</t>
  </si>
  <si>
    <t>NAV AS ON 31-JAN-26: RS.155.1628 (REGULAR - IDCW)</t>
  </si>
  <si>
    <t>NAV AS ON 31-JAN-26: RS.437.5835 (DIRECT - GROWTH)</t>
  </si>
  <si>
    <t>NAV AS ON 31-JAN-26: RS.240.2193 (DIRECT - IDCW)</t>
  </si>
  <si>
    <t>NAV AS ON 31-JUL-25: RS.379.7856 (REGULAR - GROWTH)</t>
  </si>
  <si>
    <t>NAV AS ON 31-JUL-25: RS.154.7927 (REGULAR - IDCW)</t>
  </si>
  <si>
    <t>NAV AS ON 31-JUL-25: RS.433.8214 (DIRECT - GROWTH)</t>
  </si>
  <si>
    <t>NAV AS ON 31-JUL-25: RS.238.1539 (DIRECT - IDCW)</t>
  </si>
  <si>
    <t>PORTFOLIO TURNOVER RATIO: 0.18 TIMES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</si>
  <si>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</si>
  <si>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</si>
  <si>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</si>
  <si>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</si>
  <si>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RELIANCE INDUSTRIES LTD.^</t>
  </si>
  <si>
    <t>AMBUJA CEMENTS LTD.^</t>
  </si>
  <si>
    <t>SBI LIFE INSURANCE COMPANY LTD.^</t>
  </si>
  <si>
    <t>AUROBINDO PHARMA LTD.^</t>
  </si>
  <si>
    <t>NTPC Ltd.^</t>
  </si>
  <si>
    <t>LARSEN &amp; TOUBRO LTD.^</t>
  </si>
  <si>
    <t>ADANI PORTS AND SPECIAL ECONOMIC ZONE LTD.^</t>
  </si>
  <si>
    <t>HDFC BANK LTD.^</t>
  </si>
  <si>
    <t>INF277K01PR6</t>
  </si>
  <si>
    <t>INF277K01QR4</t>
  </si>
  <si>
    <t>GOI - 5.74% (15/11/2026)</t>
  </si>
  <si>
    <t>IN0020210186</t>
  </si>
  <si>
    <t>NAV AS ON 31-JAN-26: RS.17.5714 (REGULAR - MONTHLY IDCW)</t>
  </si>
  <si>
    <t>NAV AS ON 31-JAN-26: RS.56.1704 (REGULAR - GROWTH)</t>
  </si>
  <si>
    <t>NAV AS ON 31-JAN-26: RS.26.909 (REGULAR - PERIODIC IDCW)</t>
  </si>
  <si>
    <t>NAV AS ON 31-JAN-26: RS.21.6647 (DIRECT - MONTHLY IDCW)</t>
  </si>
  <si>
    <t>NAV AS ON 31-JAN-26: RS.63.5174 (DIRECT - GROWTH)</t>
  </si>
  <si>
    <t>NAV AS ON 31-JAN-26: RS.31.036 (DIRECT - PERIODIC IDCW)</t>
  </si>
  <si>
    <t>NAV AS ON 31-JUL-25: RS.17.5817 (REGULAR - MONTHLY IDCW)</t>
  </si>
  <si>
    <t>NAV AS ON 31-JUL-25: RS.55.0858 (REGULAR - GROWTH)</t>
  </si>
  <si>
    <t>NAV AS ON 31-JUL-25: RS.26.3895 (REGULAR - PERIODIC IDCW)</t>
  </si>
  <si>
    <t>NAV AS ON 31-JUL-25: RS.21.5305 (DIRECT - MONTHLY IDCW)</t>
  </si>
  <si>
    <t>NAV AS ON 31-JUL-25: RS.62.1 (DIRECT - GROWTH)</t>
  </si>
  <si>
    <t>NAV AS ON 31-JUL-25: RS.30.3433 (DIRECT - PERIODIC IDCW)</t>
  </si>
  <si>
    <t>AVERAGE MATURITY : 0.92 YEARS</t>
  </si>
  <si>
    <t>ADANI PORTS AND SPECIAL ECONOMIC ZONE LTD.-FUT-24-FEB-26</t>
  </si>
  <si>
    <t>AMBUJA CEMENTS LTD.-FUT-24-FEB-26</t>
  </si>
  <si>
    <t>AUROBINDO PHARMA LTD.-FUT-24-FEB-26</t>
  </si>
  <si>
    <t>HDFC BANK LTD.-FUT-24-FEB-26</t>
  </si>
  <si>
    <t>LARSEN &amp; TOUBRO LTD.-FUT-24-FEB-26</t>
  </si>
  <si>
    <t>NTPC Ltd.-FUT-24-FEB-26</t>
  </si>
  <si>
    <t>RELIANCE INDUSTRIES LTD.-FUT-24-FEB-26</t>
  </si>
  <si>
    <t>SBI LIFE INSURANCE COMPANY LTD.-FUT-24-FEB-26</t>
  </si>
  <si>
    <t>ADANI PORTS AND SPECIAL ECONOMIC ZONE LTD.-FUT-27-JAN-26</t>
  </si>
  <si>
    <t>AMBUJA CEMENTS LTD.-FUT-27-JAN-26</t>
  </si>
  <si>
    <t>AUROBINDO PHARMA LTD.-FUT-27-JAN-26</t>
  </si>
  <si>
    <t>LARSEN &amp; TOUBRO LTD.-FUT-27-JAN-26</t>
  </si>
  <si>
    <t>NTPC Ltd.-FUT-27-JAN-26</t>
  </si>
  <si>
    <t>SBI LIFE INSURANCE COMPANY LTD.-FUT-27-JAN-26</t>
  </si>
  <si>
    <t>(An open ended equity linked savings scheme with a statutory lock-in of 3 years &amp; tax benefit)</t>
  </si>
  <si>
    <t>•An equity linked savings scheme (ELSS) Investing predominantly in Equity &amp; Equity related instruments.</t>
  </si>
  <si>
    <t>CITY UNION BANK LTD.</t>
  </si>
  <si>
    <t>INE491A01021</t>
  </si>
  <si>
    <t>TRANSRAIL LIGHTING LTD.</t>
  </si>
  <si>
    <t>INE454P01035</t>
  </si>
  <si>
    <t>V-MART RETAIL LTD.</t>
  </si>
  <si>
    <t>INE665J01013</t>
  </si>
  <si>
    <t>TENNECO CLEAN AIR INDIA LIMITED.</t>
  </si>
  <si>
    <t>INE19RI01016</t>
  </si>
  <si>
    <t>NAV AS ON 31-JAN-26: RS.99.7941 (REGULAR - IDCW)</t>
  </si>
  <si>
    <t>NAV AS ON 31-JAN-26: RS.230.6232 (DIRECT - IDCW)</t>
  </si>
  <si>
    <t>NAV AS ON 31-JAN-26: RS.44.5928 (REGULAR - GROWTH)</t>
  </si>
  <si>
    <t>NAV AS ON 31-JAN-26: RS.51.3462 (DIRECT - GROWTH)</t>
  </si>
  <si>
    <t>NAV AS ON 31-JUL-25: RS.98.4673 (REGULAR - IDCW)</t>
  </si>
  <si>
    <t>NAV AS ON 31-JUL-25: RS.226.2947 (DIRECT - IDCW)</t>
  </si>
  <si>
    <t>NAV AS ON 31-JUL-25: RS.43.9999 (REGULAR - GROWTH)</t>
  </si>
  <si>
    <t>NAV AS ON 31-JUL-25: RS.50.3825 (DIRECT - GROWTH)</t>
  </si>
  <si>
    <t>An open ended equity scheme predominatly  investing in dividend yielding stocks.</t>
  </si>
  <si>
    <t>•An open ended equity scheme that aims for growth by primarily investing in equity and equity related instruments of dividend yielding companies.</t>
  </si>
  <si>
    <t>CREDITACCESS GRAMEEN LTD.</t>
  </si>
  <si>
    <t>INE741K01010</t>
  </si>
  <si>
    <t>SYRMA SGS TECHNOLOGY LTD</t>
  </si>
  <si>
    <t>INE0DYJ01015</t>
  </si>
  <si>
    <t>CEIGALL INDIA LTD</t>
  </si>
  <si>
    <t>INE0AG901020</t>
  </si>
  <si>
    <t>CHEMPLAST SANMAR LTD</t>
  </si>
  <si>
    <t>INE488A01050</t>
  </si>
  <si>
    <t>NAV AS ON 31-JAN-26: RS.18.4174 (REGULAR - IDCW)</t>
  </si>
  <si>
    <t>NAV AS ON 31-JAN-26: RS.18.4174 (REGULAR - GROWTH)</t>
  </si>
  <si>
    <t>NAV AS ON 31-JAN-26: RS.19.9972 (DIRECT - IDCW)</t>
  </si>
  <si>
    <t>NAV AS ON 31-JAN-26: RS.19.9972 (DIRECT - GROWTH)</t>
  </si>
  <si>
    <t>NAV AS ON 31-JUL-25: RS.17.8455 (REGULAR - IDCW)</t>
  </si>
  <si>
    <t>NAV AS ON 31-JUL-25: RS.17.8455 (REGULAR - GROWTH)</t>
  </si>
  <si>
    <t>NAV AS ON 31-JUL-25: RS.19.2183 (DIRECT - IDCW)</t>
  </si>
  <si>
    <t>NAV AS ON 31-JUL-25: RS.19.2183 (DIRECT - GROWTH)</t>
  </si>
  <si>
    <t>Tata Digital India Fund</t>
  </si>
  <si>
    <t>(An open-ended equity scheme investing in Information Technology Sector)</t>
  </si>
  <si>
    <t>•Investment in equity/equity related instruments of the companies in Information Technology Sector.</t>
  </si>
  <si>
    <t>NETWEB TECHNOLOGIES INDIA LTD</t>
  </si>
  <si>
    <t>INE0NT901020</t>
  </si>
  <si>
    <t>RATEGAIN TRAVEL TECHNOLOGIES LTD.</t>
  </si>
  <si>
    <t>INE0CLI01024</t>
  </si>
  <si>
    <t>AMAGI MEDIA LABS LIMITED.</t>
  </si>
  <si>
    <t>INE121R01077</t>
  </si>
  <si>
    <t>YATRA ONLINE LTD</t>
  </si>
  <si>
    <t>INE0JR601024</t>
  </si>
  <si>
    <t>QUICK HEAL TECHNOLOGIES LTD.</t>
  </si>
  <si>
    <t>INE306L01010</t>
  </si>
  <si>
    <t>NAV AS ON 31-JAN-26: RS.47.7015 (REGULAR - IDCW)</t>
  </si>
  <si>
    <t>NAV AS ON 31-JAN-26: RS.47.7015 (REGULAR - GROWTH)</t>
  </si>
  <si>
    <t>NAV AS ON 31-JAN-26: RS.55.9515 (DIRECT - IDCW)</t>
  </si>
  <si>
    <t>NAV AS ON 31-JAN-26: RS.55.9515 (DIRECT - GROWTH)</t>
  </si>
  <si>
    <t>NAV AS ON 31-JUL-25: RS.45.9145 (REGULAR - IDCW)</t>
  </si>
  <si>
    <t>NAV AS ON 31-JUL-25: RS.45.9145 (REGULAR - GROWTH)</t>
  </si>
  <si>
    <t>NAV AS ON 31-JUL-25: RS.53.5202 (DIRECT - IDCW)</t>
  </si>
  <si>
    <t>NAV AS ON 31-JUL-25: RS.53.5202 (DIRECT - GROWTH)</t>
  </si>
  <si>
    <t>Tata Childrens Fund</t>
  </si>
  <si>
    <t>(An open-ended fund for investment for children having a lock-in for at least 5 years or till the child attains age of majority (whichever is earlier))</t>
  </si>
  <si>
    <t>•Long Term Capital Appreciation by investing predominantly in equity &amp; equity related instruments.</t>
  </si>
  <si>
    <t>JUPITER LIFE LINE HOSPITALS LTD.</t>
  </si>
  <si>
    <t>INE682M01012</t>
  </si>
  <si>
    <t>INDIGO PAINTS LTD.</t>
  </si>
  <si>
    <t>INE09VQ01012</t>
  </si>
  <si>
    <t>REPCO HOME FINANCE LTD.</t>
  </si>
  <si>
    <t>INE612J01015</t>
  </si>
  <si>
    <t>JK PAPER LTD.</t>
  </si>
  <si>
    <t>INE789E01012</t>
  </si>
  <si>
    <t>S H KELKAR AND COMPANY LTD.</t>
  </si>
  <si>
    <t>INE500L01026</t>
  </si>
  <si>
    <t>NAV AS ON 31-JAN-26: RS.58.7619 (REGULAR - GROWTH)</t>
  </si>
  <si>
    <t>NAV AS ON 31-JAN-26: RS.65.5656 (DIRECT - GROWTH)</t>
  </si>
  <si>
    <t>NAV AS ON 31-JUL-25: RS.61.2795 (REGULAR - GROWTH)</t>
  </si>
  <si>
    <t>NAV AS ON 31-JUL-25: RS.68.1961 (DIRECT - GROWTH)</t>
  </si>
  <si>
    <t>PORTFOLIO TURNOVER RATIO: 0.14 TIMES</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</si>
  <si>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</si>
  <si>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</si>
  <si>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</si>
  <si>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VEDANT FASHIONS LTD.</t>
  </si>
  <si>
    <t>INE825V01034</t>
  </si>
  <si>
    <t>NAV AS ON 31-JAN-26: RS.18.2709 (REGULAR - IDCW)</t>
  </si>
  <si>
    <t>NAV AS ON 31-JAN-26: RS.18.2709 (REGULAR - GROWTH)</t>
  </si>
  <si>
    <t>NAV AS ON 31-JAN-26: RS.19.6284 (DIRECT - IDCW)</t>
  </si>
  <si>
    <t>NAV AS ON 31-JAN-26: RS.19.6284 (DIRECT - GROWTH)</t>
  </si>
  <si>
    <t>NAV AS ON 31-JUL-25: RS.18.6867 (REGULAR - IDCW)</t>
  </si>
  <si>
    <t>NAV AS ON 31-JUL-25: RS.18.6867 (REGULAR - GROWTH)</t>
  </si>
  <si>
    <t>NAV AS ON 31-JUL-25: RS.19.9325 (DIRECT - IDCW)</t>
  </si>
  <si>
    <t>NAV AS ON 31-JUL-25: RS.19.9325 (DIRECT - GROWTH)</t>
  </si>
  <si>
    <t xml:space="preserve">Tata BSE Sensex Index Fund </t>
  </si>
  <si>
    <t>(An open-ended equity scheme tracking BSE Sensex)</t>
  </si>
  <si>
    <t>•To reflect / mirror the BSE Sensex returns by investing in the same stocks which comprises of BSE Sensex.</t>
  </si>
  <si>
    <t>NAV AS ON 31-JAN-26: RS.206.7901 (REGULAR - GROWTH)</t>
  </si>
  <si>
    <t>NAV AS ON 31-JAN-26: RS.219.2041 (DIRECT - GROWTH)</t>
  </si>
  <si>
    <t>NAV AS ON 31-JUL-25: RS.203.7912 (REGULAR - GROWTH)</t>
  </si>
  <si>
    <t>NAV AS ON 31-JUL-25: RS.215.7143 (DIRECT - GROWTH)</t>
  </si>
  <si>
    <t>PORTFOLIO TURNOVER RATIO: 0.22 TIMES</t>
  </si>
  <si>
    <t>(An open-ended scheme replicating / tracking BSE Select Business Groups Index (TRI))</t>
  </si>
  <si>
    <t>•Investment in equity and equity related instruments comprising of BSE Select Business Groups Index.</t>
  </si>
  <si>
    <t>NAV AS ON 31-JAN-26: RS.10.0902 (REGULAR - IDCW)</t>
  </si>
  <si>
    <t>NAV AS ON 31-JAN-26: RS.10.0902 (REGULAR - GROWTH)</t>
  </si>
  <si>
    <t>NAV AS ON 31-JAN-26: RS.10.1817 (DIRECT - IDCW)</t>
  </si>
  <si>
    <t>NAV AS ON 31-JAN-26: RS.10.1817 (DIRECT - GROWTH)</t>
  </si>
  <si>
    <t>NAV AS ON 31-JUL-25: RS.9.6274 (REGULAR - IDCW)</t>
  </si>
  <si>
    <t>NAV AS ON 31-JUL-25: RS.9.6274 (REGULAR - GROWTH)</t>
  </si>
  <si>
    <t>NAV AS ON 31-JUL-25: RS.9.6755 (DIRECT - IDCW)</t>
  </si>
  <si>
    <t>NAV AS ON 31-JUL-25: RS.9.6755 (DIRECT - GROWTH)</t>
  </si>
  <si>
    <t>(An open ended fund replicating / tracking the BSE Quality Total Return Index (TRI))</t>
  </si>
  <si>
    <t>•Returns that correspond to the total returns of the securities as represented by the BSE Quality Total Return Index, subject to tracking error.</t>
  </si>
  <si>
    <t>NAV AS ON 31-JAN-26: RS.11.2855 (REGULAR - IDCW)</t>
  </si>
  <si>
    <t>NAV AS ON 31-JAN-26: RS.11.2855 (REGULAR - GROWTH)</t>
  </si>
  <si>
    <t>NAV AS ON 31-JAN-26: RS.11.3571 (DIRECT - IDCW)</t>
  </si>
  <si>
    <t>NAV AS ON 31-JAN-26: RS.11.3571 (DIRECT - GROWTH)</t>
  </si>
  <si>
    <t>NAV AS ON 31-JUL-25: RS.10.8629 (REGULAR - IDCW)</t>
  </si>
  <si>
    <t>NAV AS ON 31-JUL-25: RS.10.8629 (REGULAR - GROWTH)</t>
  </si>
  <si>
    <t>NAV AS ON 31-JUL-25: RS.10.8907 (DIRECT - IDCW)</t>
  </si>
  <si>
    <t>NAV AS ON 31-JUL-25: RS.10.8907 (DIRECT - GROWTH)</t>
  </si>
  <si>
    <t>•Returns that correspond to the total returns of the securities as represented by the BSE Multicap Consumption 50-30-20 Index, subject to tracking error.</t>
  </si>
  <si>
    <t>EID PARRY INDIA LTD.</t>
  </si>
  <si>
    <t>INE126A01031</t>
  </si>
  <si>
    <t>FORCE MOTORS LTD.</t>
  </si>
  <si>
    <t>INE451A01017</t>
  </si>
  <si>
    <t>ATHER ENERGY LTD.</t>
  </si>
  <si>
    <t>INE0LEZ01016</t>
  </si>
  <si>
    <t>V-GUARD INDUSTRIES LTD.</t>
  </si>
  <si>
    <t>INE951I01027</t>
  </si>
  <si>
    <t>BRAINBEES SOLUTIONS LIMITED.</t>
  </si>
  <si>
    <t>INE02RE01045</t>
  </si>
  <si>
    <t>OLA ELECTRIC MOBILITY LTD.</t>
  </si>
  <si>
    <t>INE0LXG01040</t>
  </si>
  <si>
    <t>ADITYA BIRLA LIFESTYLE BRANDS LTD.</t>
  </si>
  <si>
    <t>INE14LE01019</t>
  </si>
  <si>
    <t>VARDHMAN TEXTILES LTD.</t>
  </si>
  <si>
    <t>INE825A01020</t>
  </si>
  <si>
    <t>JYOTHY LABS LTD.</t>
  </si>
  <si>
    <t>INE668F01031</t>
  </si>
  <si>
    <t>TRIDENT LTD.</t>
  </si>
  <si>
    <t>INE064C01022</t>
  </si>
  <si>
    <t>RELAXO FOOTWEARS LTD</t>
  </si>
  <si>
    <t>INE131B01039</t>
  </si>
  <si>
    <t>JBM AUTO LTD.</t>
  </si>
  <si>
    <t>INE927D01051</t>
  </si>
  <si>
    <t>NAV AS ON 31-JAN-26: RS.9.2963 (REGULAR - IDCW)</t>
  </si>
  <si>
    <t>NAV AS ON 31-JAN-26: RS.9.2963 (REGULAR - GROWTH)</t>
  </si>
  <si>
    <t>NAV AS ON 31-JAN-26: RS.9.3032 (DIRECT - IDCW)</t>
  </si>
  <si>
    <t>NAV AS ON 31-JAN-26: RS.9.3032 (DIRECT - GROWTH)</t>
  </si>
  <si>
    <t>Tata Banking &amp; Financial Service Fund</t>
  </si>
  <si>
    <t>(An open ended equity scheme investing in Banking &amp; Financial Services Sector)</t>
  </si>
  <si>
    <t>•Investment in equity/equity related instruments of the companies in Banking and Financial Services sector in India.</t>
  </si>
  <si>
    <t>CANARA HSBC LIFE INSURANCE COMPANY LTD</t>
  </si>
  <si>
    <t>INE01TY01017</t>
  </si>
  <si>
    <t>STAR HEALTH AND ALLIED INSURANCE COMPANY LTD</t>
  </si>
  <si>
    <t>INE575P01011</t>
  </si>
  <si>
    <t>NAV AS ON 31-JAN-26: RS.41.17 (REGULAR - IDCW)</t>
  </si>
  <si>
    <t>NAV AS ON 31-JAN-26: RS.44.7619 (REGULAR - GROWTH)</t>
  </si>
  <si>
    <t>NAV AS ON 31-JAN-26: RS.52.5379 (DIRECT - IDCW)</t>
  </si>
  <si>
    <t>NAV AS ON 31-JAN-26: RS.52.5379 (DIRECT - GROWTH)</t>
  </si>
  <si>
    <t>NAV AS ON 31-JUL-25: RS.39.1571 (REGULAR - IDCW)</t>
  </si>
  <si>
    <t>NAV AS ON 31-JUL-25: RS.42.5733 (REGULAR - GROWTH)</t>
  </si>
  <si>
    <t>NAV AS ON 31-JUL-25: RS.49.6094 (DIRECT - IDCW)</t>
  </si>
  <si>
    <t>NAV AS ON 31-JUL-25: RS.49.6094 (DIRECT - GROWTH)</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</si>
  <si>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</si>
  <si>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</si>
  <si>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</si>
  <si>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</si>
  <si>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INVENTURUS KNOWLEDGE SOLUTIONS LTD.</t>
  </si>
  <si>
    <t>INE115Q01022</t>
  </si>
  <si>
    <t>*</t>
  </si>
  <si>
    <t>HCL TECHNOLOGIES LTD.^</t>
  </si>
  <si>
    <t>BHARAT ELECTRONICS LTD.^</t>
  </si>
  <si>
    <t>HDFC LIFE INSURANCE CO. LTD.^</t>
  </si>
  <si>
    <t>APOLLO HOSPITALS ENTERPRISE LTD.^</t>
  </si>
  <si>
    <t>POWER GRID CORPORATION OF INDIA LTD.^</t>
  </si>
  <si>
    <t>GRASIM INDUSTRIES LTD.^</t>
  </si>
  <si>
    <t>ULTRATECH CEMENT LTD.^</t>
  </si>
  <si>
    <t>TATA POWER COMPANY LTD.^</t>
  </si>
  <si>
    <t>POLYCAB INDIA LTD.^</t>
  </si>
  <si>
    <t>MANKIND PHARMA LTD^</t>
  </si>
  <si>
    <t>MAX HEALTHCARE INSTITUTE LTD.^</t>
  </si>
  <si>
    <t>TATA CONSULTANCY SERVICES LTD.^</t>
  </si>
  <si>
    <t>IND29FNSEFEB2026FUT^</t>
  </si>
  <si>
    <t>NEXUS SELECT TRUST</t>
  </si>
  <si>
    <t>INE0NDH25011</t>
  </si>
  <si>
    <t>ALTIUS TELECOM INFRASTRUCTURE TRUST</t>
  </si>
  <si>
    <t>INE0BWS23018</t>
  </si>
  <si>
    <t>GOI - 7.34% (22/04/2064)</t>
  </si>
  <si>
    <t>IN0020240035</t>
  </si>
  <si>
    <t>GOI - 6.54% (17/01/2032)</t>
  </si>
  <si>
    <t>IN0020210244</t>
  </si>
  <si>
    <t>GOI - 6.92% (18/11/2039)</t>
  </si>
  <si>
    <t>IN0020240134</t>
  </si>
  <si>
    <t>GOI - 7.09% (05/08/2054)</t>
  </si>
  <si>
    <t>IN0020240118</t>
  </si>
  <si>
    <t>SGS ANDHRA PRADESH 6.82% (04/06/2036)</t>
  </si>
  <si>
    <t>IN1020250123</t>
  </si>
  <si>
    <t>GOI - 7.32% (13/11/2030)</t>
  </si>
  <si>
    <t>IN0020230135</t>
  </si>
  <si>
    <t>SGS ANDHRA PRADESH 7.70% (06/12/2029)</t>
  </si>
  <si>
    <t>IN1020230620</t>
  </si>
  <si>
    <t>SGS MAHARASHTRA 7.32% (31/05/2032)</t>
  </si>
  <si>
    <t>IN2220230063</t>
  </si>
  <si>
    <t>SDL HIMACHAL PRADESH 6.36% (29/07/2028)</t>
  </si>
  <si>
    <t>IN1720200030</t>
  </si>
  <si>
    <t>SDL KARNATAKA 6.58% (03/06/2030)</t>
  </si>
  <si>
    <t>IN1920200053</t>
  </si>
  <si>
    <t>SDL TAMILNADU 7.11% (31/07/2029)</t>
  </si>
  <si>
    <t>IN3120190068</t>
  </si>
  <si>
    <t>SDL TAMILNADU 6.53% (06/01/2031)</t>
  </si>
  <si>
    <t>IN3120200339</t>
  </si>
  <si>
    <t>SDL GUJARAT 8.53% (20/11/2028)</t>
  </si>
  <si>
    <t>IN1520180192</t>
  </si>
  <si>
    <t>SGS ANDHRA PRADESH 7.29% (15/01/2030)</t>
  </si>
  <si>
    <t>IN1020190410</t>
  </si>
  <si>
    <t>SDL MAHARASHTRA 7.60% (15/04/2030)</t>
  </si>
  <si>
    <t>IN2220200025</t>
  </si>
  <si>
    <t>SDL GUJARAT 6.90% (31/03/2030)</t>
  </si>
  <si>
    <t>IN1520200354</t>
  </si>
  <si>
    <t>SDL HARYANA 7.86% (27/12/2027)</t>
  </si>
  <si>
    <t>IN1620170101</t>
  </si>
  <si>
    <t>GOI - 6.97% (06/09/2026)</t>
  </si>
  <si>
    <t>IN0020160035</t>
  </si>
  <si>
    <t>SDL TAMILNADU 6.95% (07/07/2031)</t>
  </si>
  <si>
    <t>IN3120210106</t>
  </si>
  <si>
    <t>SGS MAHARASHTRA 7.03% (25/06/2038)</t>
  </si>
  <si>
    <t>IN2220250103</t>
  </si>
  <si>
    <t>SGS KARNATAKA 7.73% (03/01/2035)</t>
  </si>
  <si>
    <t>IN1920230175</t>
  </si>
  <si>
    <t>SGS UTTAR PRADESH 7.70% (22/11/2035)</t>
  </si>
  <si>
    <t>IN3320230185</t>
  </si>
  <si>
    <t>(II) NON-CONVERTIBLE DEBENTURES/BONDS/ZCB</t>
  </si>
  <si>
    <t>** 06.77 % TATA COMMUNICATIONS LTD. - 07/08/2028</t>
  </si>
  <si>
    <t>INE151A08356</t>
  </si>
  <si>
    <t>** 08.30 % GODREJ PROPERTIES LTD. - 19/03/2027</t>
  </si>
  <si>
    <t>ICRA-AA+</t>
  </si>
  <si>
    <t>INE484J08055</t>
  </si>
  <si>
    <t>** 07.19 % JIO CREDIT LTD - 15/03/2028</t>
  </si>
  <si>
    <t>INE282H07018</t>
  </si>
  <si>
    <t>** 08.28 % GIC HOUSING FINANCE LTD. - 21/08/2026</t>
  </si>
  <si>
    <t>CRISIL-AA+</t>
  </si>
  <si>
    <t>INE289B07099</t>
  </si>
  <si>
    <t>** 07.06 % BROOKFIELD INDIA REAL ESTATE TRUST - 20/12/2030</t>
  </si>
  <si>
    <t>INE0FDU07018</t>
  </si>
  <si>
    <t>** 06.59 % POWER FINANCE CORPORATION - 15/10/2030</t>
  </si>
  <si>
    <t>INE134E08NU7</t>
  </si>
  <si>
    <t>** 08.40 % GODREJ PROPERTIES LTD. - 25/01/2028</t>
  </si>
  <si>
    <t>INE484J08089</t>
  </si>
  <si>
    <t>** 07.08 % JIO CREDIT LTD - 26/05/2028</t>
  </si>
  <si>
    <t>INE282H07026</t>
  </si>
  <si>
    <t>** 08.65 % BHARTI TELECOM LTD. - 05/11/2027</t>
  </si>
  <si>
    <t>INE403D08231</t>
  </si>
  <si>
    <t>** 07.44 % POWER FINANCE CORPORATION - 15/01/2030</t>
  </si>
  <si>
    <t>INE134E08NO0</t>
  </si>
  <si>
    <t>** 07.41 % POWER FINANCE CORPORATION - 25/02/2030</t>
  </si>
  <si>
    <t>INE134E08KL2</t>
  </si>
  <si>
    <t>** 07.58 % POONAWALLA FINCORP LTD. - 08/09/2028</t>
  </si>
  <si>
    <t>INE511C07938</t>
  </si>
  <si>
    <t>** 07.60 % POONAWALLA FINCORP LTD. - 28/05/2027</t>
  </si>
  <si>
    <t>INE511C07870</t>
  </si>
  <si>
    <t>** 08.30 % TATA PROJECTS LTD. - 07/01/2028</t>
  </si>
  <si>
    <t>INE725H08238</t>
  </si>
  <si>
    <t>** 08.75 % PIRAMAL FINANCE LTD. - 29/10/2027</t>
  </si>
  <si>
    <t>ICRA-AA</t>
  </si>
  <si>
    <t>INE202B07JW4</t>
  </si>
  <si>
    <t>** 07.13 % NHPC LTD. - 11/02/2028</t>
  </si>
  <si>
    <t>INE848E07BA1</t>
  </si>
  <si>
    <t>** INDIAN RAILWAYS FINANCE CORPORATION LTD. - 01/12/2035 - ZCB</t>
  </si>
  <si>
    <t>INE053F08536</t>
  </si>
  <si>
    <t>** 07.14 % EXIM - 13/12/2029</t>
  </si>
  <si>
    <t>INE514E08GD0</t>
  </si>
  <si>
    <t>CRISIL-AAA(SO)</t>
  </si>
  <si>
    <t>INE1WMT15017</t>
  </si>
  <si>
    <t>IND-AAA(SO)</t>
  </si>
  <si>
    <t>INE16J715035</t>
  </si>
  <si>
    <t>INE0YWN15017</t>
  </si>
  <si>
    <t>INE1CBK15037</t>
  </si>
  <si>
    <t>INE1CBK15011</t>
  </si>
  <si>
    <t>C) MONEY MARKET INSTRUMENTS</t>
  </si>
  <si>
    <t>** - BAHADUR CHAND INVESTMENTS PVT. LTD. - CP - 04/03/2026</t>
  </si>
  <si>
    <t>INE087M14BV1</t>
  </si>
  <si>
    <t>** - KOTAK MAHINDRA PRIME LTD. - CP - 05/06/2026</t>
  </si>
  <si>
    <t>INE916D145K4</t>
  </si>
  <si>
    <t>(D) TREPS</t>
  </si>
  <si>
    <t>E) REPO</t>
  </si>
  <si>
    <t>NAV AS ON 31-JAN-26: RS.20.6764 (REGULAR - IDCW)</t>
  </si>
  <si>
    <t>NAV AS ON 31-JAN-26: RS.20.6764 (REGULAR - GROWTH)</t>
  </si>
  <si>
    <t>NAV AS ON 31-JAN-26: RS.23.0573 (DIRECT - IDCW)</t>
  </si>
  <si>
    <t>NAV AS ON 31-JAN-26: RS.23.0573 (DIRECT - GROWTH)</t>
  </si>
  <si>
    <t>NAV AS ON 31-JUL-25: RS.20.4123 (REGULAR - IDCW)</t>
  </si>
  <si>
    <t>NAV AS ON 31-JUL-25: RS.20.4123 (REGULAR - GROWTH)</t>
  </si>
  <si>
    <t>NAV AS ON 31-JUL-25: RS.22.6177 (DIRECT - IDCW)</t>
  </si>
  <si>
    <t>NAV AS ON 31-JUL-25: RS.22.6177 (DIRECT - GROWTH)</t>
  </si>
  <si>
    <t>AVERAGE MATURITY : 2.22 YEARS</t>
  </si>
  <si>
    <t>APOLLO HOSPITALS ENTERPRISE LTD.-FUT-24-FEB-26</t>
  </si>
  <si>
    <t>BHARAT ELECTRONICS LTD.-FUT-24-FEB-26</t>
  </si>
  <si>
    <t>GRASIM INDUSTRIES LTD.-FUT-24-FEB-26</t>
  </si>
  <si>
    <t>HCL TECHNOLOGIES LTD.-FUT-24-FEB-26</t>
  </si>
  <si>
    <t>HDFC LIFE INSURANCE CO. LTD.-FUT-24-FEB-26</t>
  </si>
  <si>
    <t>MANKIND PHARMA LTD-FUT-24-FEB-26</t>
  </si>
  <si>
    <t>MAX HEALTHCARE INSTITUTE LTD.-FUT-24-FEB-26</t>
  </si>
  <si>
    <t>POLYCAB INDIA LTD.-FUT-24-FEB-26</t>
  </si>
  <si>
    <t>POWER GRID CORPORATION OF INDIA LTD.-FUT-24-FEB-26</t>
  </si>
  <si>
    <t>TATA CONSULTANCY SERVICES LTD.-FUT-24-FEB-26</t>
  </si>
  <si>
    <t>TATA POWER COMPANY LTD.-FUT-24-FEB-26</t>
  </si>
  <si>
    <t>ULTRATECH CEMENT LTD.-FUT-24-FEB-26</t>
  </si>
  <si>
    <t>APOLLO HOSPITALS ENTERPRISE LTD.-FUT-27-JAN-26</t>
  </si>
  <si>
    <t>BHARAT ELECTRONICS LTD.-FUT-27-JAN-26</t>
  </si>
  <si>
    <t>GRASIM INDUSTRIES LTD.-FUT-27-JAN-26</t>
  </si>
  <si>
    <t>HCL TECHNOLOGIES LTD.-FUT-27-JAN-26</t>
  </si>
  <si>
    <t>HDFC LIFE INSURANCE CO. LTD.-FUT-27-JAN-26</t>
  </si>
  <si>
    <t>ITC LTD.-FUT-27-JAN-26</t>
  </si>
  <si>
    <t>MANKIND PHARMA LTD-FUT-27-JAN-26</t>
  </si>
  <si>
    <t>MAX HEALTHCARE INSTITUTE LTD.-FUT-27-JAN-26</t>
  </si>
  <si>
    <t>PI INDUSTRIES LTD.-FUT-27-JAN-26</t>
  </si>
  <si>
    <t>POLYCAB INDIA LTD.-FUT-27-JAN-26</t>
  </si>
  <si>
    <t>POWER GRID CORPORATION OF INDIA LTD.-FUT-27-JAN-26</t>
  </si>
  <si>
    <t>SHRIRAM FINANCE LTD.-OPT-27-JAN-26</t>
  </si>
  <si>
    <t>TATA POWER COMPANY LTD.-FUT-27-JAN-26</t>
  </si>
  <si>
    <t>IND29F-FUT-24-FEB-26</t>
  </si>
  <si>
    <t>IND29F-FUT-27-JAN-26</t>
  </si>
  <si>
    <t>NIFTY-OPT-27-JAN-26</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</si>
  <si>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</si>
  <si>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</si>
  <si>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</si>
  <si>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</si>
  <si>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SAMMAAN CAPITAL LTD.</t>
  </si>
  <si>
    <t>INE148I01020</t>
  </si>
  <si>
    <t>SUN PHARMACEUTICAL INDUSTRIES LTD.^</t>
  </si>
  <si>
    <t>GMR AIRPORTS LTD^</t>
  </si>
  <si>
    <t>PRESTIGE ESTATES PROJECTS LTD.^</t>
  </si>
  <si>
    <t>JINDAL STEEL LTD.^</t>
  </si>
  <si>
    <t>PIDILITE INDUSTRIES  LTD.^</t>
  </si>
  <si>
    <t>PUNJAB NATIONAL BANK^</t>
  </si>
  <si>
    <t>LIC HOUSING FINANCE LTD.^</t>
  </si>
  <si>
    <t>BANDHAN BANK LTD.^</t>
  </si>
  <si>
    <t>DIVI LABORATORIES LTD.^</t>
  </si>
  <si>
    <t>BAJAJ FINANCE LTD.^</t>
  </si>
  <si>
    <t>INDUS TOWERS LTD.^</t>
  </si>
  <si>
    <t>DIXON TECHNOLOGIES (INDIA) LTD.^</t>
  </si>
  <si>
    <t>INFOSYS LTD.^</t>
  </si>
  <si>
    <t>BANK OF BARODA^</t>
  </si>
  <si>
    <t>HINDALCO INDUSTRIES LTD.^</t>
  </si>
  <si>
    <t>EICHER MOTORS LTD.^</t>
  </si>
  <si>
    <t>MAHINDRA &amp; MAHINDRA LTD.^</t>
  </si>
  <si>
    <t>LODHA DEVELOPERS LTD.^</t>
  </si>
  <si>
    <t>ADANI GREEN ENERGY LTD.^</t>
  </si>
  <si>
    <t>GODREJ PROPERTIES LTD.^</t>
  </si>
  <si>
    <t>TORRENT PHARMACEUTICALS LTD.^</t>
  </si>
  <si>
    <t>SIEMENS LTD.^</t>
  </si>
  <si>
    <t>SYNGENE INTERNATIONAL LTD.^</t>
  </si>
  <si>
    <t>TATA TECHNOLOGIES LTD^</t>
  </si>
  <si>
    <t>LTIMINDTREE LTD.^</t>
  </si>
  <si>
    <t>JIO FINANCIAL SERVICES LTD^</t>
  </si>
  <si>
    <t>IDFC FIRST BANK LTD.^</t>
  </si>
  <si>
    <t>COMPUTER AGE MANAGEMENT SERVICES LTD^</t>
  </si>
  <si>
    <t>BHARAT FORGE LTD.^</t>
  </si>
  <si>
    <t>CIPLA LTD.^</t>
  </si>
  <si>
    <t>PB FINTECH LTD.^</t>
  </si>
  <si>
    <t>OIL &amp; NATURAL GAS CO.^</t>
  </si>
  <si>
    <t>SONA BLW PRECISION FORGINGS LTD.^</t>
  </si>
  <si>
    <t>GODREJ CONSUMER PRODUCTS LTD.^</t>
  </si>
  <si>
    <t>INDIAN ENERGY EXCHANGE LTD.^</t>
  </si>
  <si>
    <t>ASIAN PAINTS LTD.^</t>
  </si>
  <si>
    <t>INFO EDGE (INDIA) LTD.^</t>
  </si>
  <si>
    <t>HINDUSTAN PETROLEUM CORPORATION LTD.^</t>
  </si>
  <si>
    <t>PG ELECTROPLAST LTD.^</t>
  </si>
  <si>
    <t>DR REDDYS LABORATORIES LTD.^</t>
  </si>
  <si>
    <t>BHARAT DYNAMICS LTD.^</t>
  </si>
  <si>
    <t>TITAN COMPANY LTD.^</t>
  </si>
  <si>
    <t>SRF LTD.^</t>
  </si>
  <si>
    <t>BAJAJ FINSERV LTD.^</t>
  </si>
  <si>
    <t>HOUSING &amp; URBAN DEVELOPMENT CORPORATION LTD.^</t>
  </si>
  <si>
    <t>HERO MOTOCORP LTD.^</t>
  </si>
  <si>
    <t>BRITANNIA INDUSTRIES LTD.^</t>
  </si>
  <si>
    <t>BOSCH LTD.^</t>
  </si>
  <si>
    <t>TATA ELXSI LTD.^</t>
  </si>
  <si>
    <t>CHOLAMANDALAM INVESTMENT &amp; FINANCE CO LTD.^</t>
  </si>
  <si>
    <t>CENTRAL DEPOSITORY SERVICES (INDIA) LTD.^</t>
  </si>
  <si>
    <t>LIFE INSURANCE CORPORATION OF INDIA^</t>
  </si>
  <si>
    <t>FORTIS HEALTHCARE LTD.^</t>
  </si>
  <si>
    <t>PREMIER ENERGIES LTD^</t>
  </si>
  <si>
    <t>DABUR INDIA LTD.^</t>
  </si>
  <si>
    <t>GAIL ( INDIA ) LTD.^</t>
  </si>
  <si>
    <t>TATA CONSUMER PRODUCTS LTD.^</t>
  </si>
  <si>
    <t>ONE 97 COMMUNICATIONS LTD.^</t>
  </si>
  <si>
    <t>HAVELLS INDIA LTD.^</t>
  </si>
  <si>
    <t>THE PHOENIX MILLS LTD.^</t>
  </si>
  <si>
    <t>PERSISTENT SYSTEMS LTD.^</t>
  </si>
  <si>
    <t>MAZAGON DOCK SHIPBUILDERS LTD^</t>
  </si>
  <si>
    <t>TECH MAHINDRA LTD.^</t>
  </si>
  <si>
    <t>INOX WIND LTD^</t>
  </si>
  <si>
    <t>DELHIVERY LTD.^</t>
  </si>
  <si>
    <t>MPHASIS LTD.^</t>
  </si>
  <si>
    <t>ZYDUS LIFESCIENCES LTD.^</t>
  </si>
  <si>
    <t>HINDUSTAN ZINC LTD.^</t>
  </si>
  <si>
    <t>MUTHOOT FINANCE LTD.^</t>
  </si>
  <si>
    <t>SUZLON ENERGY LTD.^</t>
  </si>
  <si>
    <t>TUBE INVESTMENTS OF INDIA LIMITED.^</t>
  </si>
  <si>
    <t>NATIONAL ALUMINIUM CO. LTD.^</t>
  </si>
  <si>
    <t>MARUTI SUZUKI INDIA LTD.^</t>
  </si>
  <si>
    <t>DALMIA BHARAT LTD.^</t>
  </si>
  <si>
    <t>BSE LTD.^</t>
  </si>
  <si>
    <t>AU SMALL FINANCE BANK LTD.^</t>
  </si>
  <si>
    <t>UPL LTD.^</t>
  </si>
  <si>
    <t>KALYAN JEWELLERS INDIA LTD^</t>
  </si>
  <si>
    <t>YES BANK LTD.^</t>
  </si>
  <si>
    <t>PNB HOUSING FINANCE LTD.^</t>
  </si>
  <si>
    <t>JSW ENERGY LTD.^</t>
  </si>
  <si>
    <t>CROMPTON GREAVES CONSUMER ELECTRICALS LTD.^</t>
  </si>
  <si>
    <t>NBCC INDIA LTD.^</t>
  </si>
  <si>
    <t>CG POWER AND INDUSTRIAL SOLUTIONS LTD.^</t>
  </si>
  <si>
    <t>INDIAN HOTELS CO. LTD.^</t>
  </si>
  <si>
    <t>UNION BANK OF INDIA^</t>
  </si>
  <si>
    <t>PETRONET LNG LTD.^</t>
  </si>
  <si>
    <t>BHARAT HEAVY ELECTRICALS LTD.^</t>
  </si>
  <si>
    <t>ICICI PRUDENTIAL LIFE INSURANCE COMPANY LTD.^</t>
  </si>
  <si>
    <t>MULTI COMMODITY EXCHANGE OF IND LTD.^</t>
  </si>
  <si>
    <t>RBL BANK LTD.^</t>
  </si>
  <si>
    <t>PATANJALI FOODS LTD.^</t>
  </si>
  <si>
    <t>UNITED SPIRITS LTD.^</t>
  </si>
  <si>
    <t>MANAPPURAM FINANCE LTD.^</t>
  </si>
  <si>
    <t>NMDC LTD.^</t>
  </si>
  <si>
    <t>TVS MOTOR COMPANY LTD.^</t>
  </si>
  <si>
    <t>BANK OF INDIA^</t>
  </si>
  <si>
    <t>LAURUS LABS LTD.^</t>
  </si>
  <si>
    <t>INDIAN OIL CORPORATION LTD.^</t>
  </si>
  <si>
    <t>APL APOLLO TUBES LTD.^</t>
  </si>
  <si>
    <t>ADANI ENERGY SOLUTIONS LTD.^</t>
  </si>
  <si>
    <t>TRENT LTD.^</t>
  </si>
  <si>
    <t>BIOCON LTD.^</t>
  </si>
  <si>
    <t>SAMMAAN CAPITAL LTD.^</t>
  </si>
  <si>
    <t>SOLAR INDUSTRIES INDIA LTD.^</t>
  </si>
  <si>
    <t>SAMVARDHANA MOTHERSON INTERNATIONAL LTD.^</t>
  </si>
  <si>
    <t>REC LTD.^</t>
  </si>
  <si>
    <t>GLENMARK PHARMACEUTICALS LTD.^</t>
  </si>
  <si>
    <t>ADITYA BIRLA CAPITAL LTD.^</t>
  </si>
  <si>
    <t>POWER FINANCE CORPORATION  LTD.^</t>
  </si>
  <si>
    <t>STEEL AUTHORITY INDIA LTD.^</t>
  </si>
  <si>
    <t>NESTLE INDIA LTD.^</t>
  </si>
  <si>
    <t>CONTAINER CORPORATION OF INDIA LTD.^</t>
  </si>
  <si>
    <t>MARICO LTD.^</t>
  </si>
  <si>
    <t>INTERGLOBE AVIATION LTD.^</t>
  </si>
  <si>
    <t>MAX FINANCIAL SERVICES LTD.^</t>
  </si>
  <si>
    <t>VARUN BEVERAGES LTD.^</t>
  </si>
  <si>
    <t>HINDUSTAN AERONAUTICS LTD.^</t>
  </si>
  <si>
    <t>HDFC ASSET MANAGEMENT COMPANY LTD.^</t>
  </si>
  <si>
    <t>VODAFONE IDEA LTD.^</t>
  </si>
  <si>
    <t>DLF LTD.^</t>
  </si>
  <si>
    <t>VEDANTA LTD.^</t>
  </si>
  <si>
    <t>JSW STEEL LTD.^</t>
  </si>
  <si>
    <t>SHRIRAM FINANCE LTD.^</t>
  </si>
  <si>
    <t>ETERNAL LTD.^</t>
  </si>
  <si>
    <t>(I) NON-CONVERTIBLE DEBENTURES/BONDS</t>
  </si>
  <si>
    <t>** 09.20 % SHRIRAM FINANCE LTD. - 22/05/2026</t>
  </si>
  <si>
    <t>INE721A07SB0</t>
  </si>
  <si>
    <t>** 06.27 % POWER FINANCE CORPORATION - 15/07/2027</t>
  </si>
  <si>
    <t>INE134E08NT9</t>
  </si>
  <si>
    <t>** 07.32 % CHOLAMANDALAM INVT &amp; FIN  CO LTD. - 28/04/2026</t>
  </si>
  <si>
    <t>INE121A07QO0</t>
  </si>
  <si>
    <t>** 07.30 % BHARTI TELECOM LTD. - 01/12/2027</t>
  </si>
  <si>
    <t>INE403D08306</t>
  </si>
  <si>
    <t>** 08.30 % TATA CAPITAL LTD. - 13/03/2026</t>
  </si>
  <si>
    <t>INE306N07NL3</t>
  </si>
  <si>
    <t>** 08.75 % SHRIRAM FINANCE LTD. - 15/06/2026</t>
  </si>
  <si>
    <t>INE721A07RH9</t>
  </si>
  <si>
    <t>** 07.58 % NABARD - 31/07/2026</t>
  </si>
  <si>
    <t>INE261F08DX0</t>
  </si>
  <si>
    <t>** 08.25 % MAHINDRA &amp; MAHINDRA FINANCIAL SERVICES LTD. - 26/03/2026</t>
  </si>
  <si>
    <t>INE774D07UT1</t>
  </si>
  <si>
    <t>** 08.00 % SUNDARAM HOME FINANCE LTD. - 13/05/2026</t>
  </si>
  <si>
    <t>INE667F07IL4</t>
  </si>
  <si>
    <t>** 08.19 % CHOLAMANDALAM INVT &amp; FIN  CO LTD. - 26/03/2027</t>
  </si>
  <si>
    <t>INE121A07SM0</t>
  </si>
  <si>
    <t>** 07.87 % LIC HOUSING FINANCE LTD. - 20/08/2026</t>
  </si>
  <si>
    <t>INE115A07QT1</t>
  </si>
  <si>
    <t>** 08.15 % L&amp;T FINANCE LTD. - 04/01/2027</t>
  </si>
  <si>
    <t>INE498L07012</t>
  </si>
  <si>
    <t>** 07.91 % TATA CAPITAL LTD. - 03/12/2026</t>
  </si>
  <si>
    <t>INE306N07NO7</t>
  </si>
  <si>
    <t>** 08.26 % KOTAK MAHINDRA PRIME LTD. - 22/06/2026</t>
  </si>
  <si>
    <t>INE916DA7SF5</t>
  </si>
  <si>
    <t>** 08.10 % BAJAJ FINANCE LTD. - 22/05/2026</t>
  </si>
  <si>
    <t>INE296A07TA3</t>
  </si>
  <si>
    <t>** 08.15 % GODREJ PROPERTIES LTD. - 03/07/2026</t>
  </si>
  <si>
    <t>INE484J08048</t>
  </si>
  <si>
    <t>** 07.13 % POWER FINANCE CORPORATION - 15/07/2026</t>
  </si>
  <si>
    <t>INE134E08LP1</t>
  </si>
  <si>
    <t>** 08.25 % CHOLAMANDALAM INVT &amp; FIN  CO LTD. - 15/05/2026</t>
  </si>
  <si>
    <t>INE121A07RC3</t>
  </si>
  <si>
    <t>** - SMALL INDUST DEVLOP BANK  OF INDIA - CD - 23/10/2026</t>
  </si>
  <si>
    <t>INE556F16BM3</t>
  </si>
  <si>
    <t>** - KOTAK MAHINDRA INVESTMENTS LTD. - CP - 27/03/2026</t>
  </si>
  <si>
    <t>INE975F14A01</t>
  </si>
  <si>
    <t>** - L&amp;T FINANCE LTD. - CP - 10/06/2026</t>
  </si>
  <si>
    <t>INE498L14ED4</t>
  </si>
  <si>
    <t>NAV AS ON 31-JAN-26: RS.14.2051 (REGULAR - MONTHLY IDCW)</t>
  </si>
  <si>
    <t>NAV AS ON 31-JAN-26: RS.14.8607 (REGULAR - GROWTH)</t>
  </si>
  <si>
    <t>NAV AS ON 31-JAN-26: RS.15.0862 (DIRECT - MONTHLY IDCW)</t>
  </si>
  <si>
    <t>NAV AS ON 31-JAN-26: RS.15.7039 (DIRECT - GROWTH)</t>
  </si>
  <si>
    <t>NAV AS ON 31-JUL-25: RS.13.8019 (REGULAR - MONTHLY IDCW)</t>
  </si>
  <si>
    <t>NAV AS ON 31-JUL-25: RS.14.4388 (REGULAR - GROWTH)</t>
  </si>
  <si>
    <t>NAV AS ON 31-JUL-25: RS.14.601 (DIRECT - MONTHLY IDCW)</t>
  </si>
  <si>
    <t>NAV AS ON 31-JUL-25: RS.15.199 (DIRECT - GROWTH)</t>
  </si>
  <si>
    <t>AVERAGE MATURITY : 0.08 YEARS</t>
  </si>
  <si>
    <t>ADANI ENERGY SOLUTIONS LTD.-FUT-24-FEB-26</t>
  </si>
  <si>
    <t>ADANI GREEN ENERGY LTD.-FUT-24-FEB-26</t>
  </si>
  <si>
    <t>ADANI GREEN ENERGY LTD.-FUT-30-MAR-26</t>
  </si>
  <si>
    <t>ADITYA BIRLA CAPITAL LTD.-FUT-24-FEB-26</t>
  </si>
  <si>
    <t>APL APOLLO TUBES LTD.-FUT-24-FEB-26</t>
  </si>
  <si>
    <t>ASIAN PAINTS LTD.-FUT-24-FEB-26</t>
  </si>
  <si>
    <t>AU SMALL FINANCE BANK LTD.-FUT-24-FEB-26</t>
  </si>
  <si>
    <t>AXIS BANK LTD.-FUT-30-MAR-26</t>
  </si>
  <si>
    <t>BAJAJ FINANCE LTD.-FUT-24-FEB-26</t>
  </si>
  <si>
    <t>BAJAJ FINANCE LTD.-FUT-30-MAR-26</t>
  </si>
  <si>
    <t>BAJAJ FINSERV LTD.-FUT-24-FEB-26</t>
  </si>
  <si>
    <t>BANDHAN BANK LTD.-FUT-24-FEB-26</t>
  </si>
  <si>
    <t>BANDHAN BANK LTD.-FUT-30-MAR-26</t>
  </si>
  <si>
    <t>BANK OF BARODA-FUT-24-FEB-26</t>
  </si>
  <si>
    <t>BANK OF BARODA-FUT-30-MAR-26</t>
  </si>
  <si>
    <t>BANK OF INDIA-FUT-24-FEB-26</t>
  </si>
  <si>
    <t>BHARAT DYNAMICS LTD.-FUT-24-FEB-26</t>
  </si>
  <si>
    <t>BHARAT FORGE LTD.-FUT-24-FEB-26</t>
  </si>
  <si>
    <t>BHARAT HEAVY ELECTRICALS LTD.-FUT-24-FEB-26</t>
  </si>
  <si>
    <t>BHARTI AIRTEL LTD.-FUT-30-MAR-26</t>
  </si>
  <si>
    <t>BIOCON LTD.-FUT-24-FEB-26</t>
  </si>
  <si>
    <t>BOSCH LTD.-FUT-24-FEB-26</t>
  </si>
  <si>
    <t>BRITANNIA INDUSTRIES LTD.-FUT-24-FEB-26</t>
  </si>
  <si>
    <t>BSE LTD.-FUT-24-FEB-26</t>
  </si>
  <si>
    <t>CENTRAL DEPOSITORY SERVICES (INDIA) LTD.-FUT-24-FEB-26</t>
  </si>
  <si>
    <t>CG POWER AND INDUSTRIAL SOLUTIONS LTD.-FUT-24-FEB-26</t>
  </si>
  <si>
    <t>CHOLAMANDALAM INVESTMENT &amp; FINANCE CO LTD.-FUT-24-FEB-26</t>
  </si>
  <si>
    <t>CIPLA LTD.-FUT-24-FEB-26</t>
  </si>
  <si>
    <t>COMPUTER AGE MANAGEMENT SERVICES LTD-FUT-24-FEB-26</t>
  </si>
  <si>
    <t>CONTAINER CORPORATION OF INDIA LTD.-FUT-24-FEB-26</t>
  </si>
  <si>
    <t>CROMPTON GREAVES CONSUMER ELECTRICALS LTD.-FUT-24-FEB-26</t>
  </si>
  <si>
    <t>DABUR INDIA LTD.-FUT-24-FEB-26</t>
  </si>
  <si>
    <t>DALMIA BHARAT LTD.-FUT-24-FEB-26</t>
  </si>
  <si>
    <t>DELHIVERY LTD.-FUT-24-FEB-26</t>
  </si>
  <si>
    <t>DIVI LABORATORIES LTD.-FUT-24-FEB-26</t>
  </si>
  <si>
    <t>DIVI LABORATORIES LTD.-FUT-30-MAR-26</t>
  </si>
  <si>
    <t>DIXON TECHNOLOGIES (INDIA) LTD.-FUT-24-FEB-26</t>
  </si>
  <si>
    <t>DIXON TECHNOLOGIES (INDIA) LTD.-FUT-30-MAR-26</t>
  </si>
  <si>
    <t>DLF LTD.-FUT-24-FEB-26</t>
  </si>
  <si>
    <t>DR REDDYS LABORATORIES LTD.-FUT-24-FEB-26</t>
  </si>
  <si>
    <t>EICHER MOTORS LTD.-FUT-24-FEB-26</t>
  </si>
  <si>
    <t>ETERNAL LTD.-FUT-24-FEB-26</t>
  </si>
  <si>
    <t>FORTIS HEALTHCARE LTD.-FUT-24-FEB-26</t>
  </si>
  <si>
    <t>GAIL ( INDIA ) LTD.-FUT-24-FEB-26</t>
  </si>
  <si>
    <t>GLENMARK PHARMACEUTICALS LTD.-FUT-24-FEB-26</t>
  </si>
  <si>
    <t>GMR AIRPORTS LTD-FUT-24-FEB-26</t>
  </si>
  <si>
    <t>GMR AIRPORTS LTD-FUT-30-MAR-26</t>
  </si>
  <si>
    <t>GODREJ CONSUMER PRODUCTS LTD.-FUT-24-FEB-26</t>
  </si>
  <si>
    <t>GODREJ PROPERTIES LTD.-FUT-24-FEB-26</t>
  </si>
  <si>
    <t>GODREJ PROPERTIES LTD.-FUT-30-MAR-26</t>
  </si>
  <si>
    <t>HAVELLS INDIA LTD.-FUT-24-FEB-26</t>
  </si>
  <si>
    <t>HCL TECHNOLOGIES LTD.-FUT-30-MAR-26</t>
  </si>
  <si>
    <t>HDFC ASSET MANAGEMENT COMPANY LTD.-FUT-24-FEB-26</t>
  </si>
  <si>
    <t>HDFC BANK LTD.-FUT-30-MAR-26</t>
  </si>
  <si>
    <t>HERO MOTOCORP LTD.-FUT-24-FEB-26</t>
  </si>
  <si>
    <t>HINDALCO INDUSTRIES LTD.-FUT-24-FEB-26</t>
  </si>
  <si>
    <t>HINDALCO INDUSTRIES LTD.-FUT-30-MAR-26</t>
  </si>
  <si>
    <t>HINDUSTAN AERONAUTICS LTD.-FUT-24-FEB-26</t>
  </si>
  <si>
    <t>HINDUSTAN PETROLEUM CORPORATION LTD.-FUT-24-FEB-26</t>
  </si>
  <si>
    <t>HINDUSTAN ZINC LTD.-FUT-24-FEB-26</t>
  </si>
  <si>
    <t>HOUSING &amp; URBAN DEVELOPMENT CORPORATION LTD.-FUT-24-FEB-26</t>
  </si>
  <si>
    <t>ICICI BANK LTD.-FUT-30-MAR-26</t>
  </si>
  <si>
    <t>ICICI PRUDENTIAL LIFE INSURANCE COMPANY LTD.-FUT-24-FEB-26</t>
  </si>
  <si>
    <t>IDFC FIRST BANK LTD.-FUT-24-FEB-26</t>
  </si>
  <si>
    <t>IDFC FIRST BANK LTD.-FUT-30-MAR-26</t>
  </si>
  <si>
    <t>INDIAN ENERGY EXCHANGE LTD.-FUT-24-FEB-26</t>
  </si>
  <si>
    <t>INDIAN HOTELS CO. LTD.-FUT-24-FEB-26</t>
  </si>
  <si>
    <t>INDIAN OIL CORPORATION LTD.-FUT-24-FEB-26</t>
  </si>
  <si>
    <t>INDUS TOWERS LTD.-FUT-24-FEB-26</t>
  </si>
  <si>
    <t>INDUS TOWERS LTD.-FUT-30-MAR-26</t>
  </si>
  <si>
    <t>INFO EDGE (INDIA) LTD.-FUT-24-FEB-26</t>
  </si>
  <si>
    <t>INFOSYS LTD.-FUT-24-FEB-26</t>
  </si>
  <si>
    <t>INFOSYS LTD.-FUT-30-MAR-26</t>
  </si>
  <si>
    <t>INOX WIND LTD-FUT-24-FEB-26</t>
  </si>
  <si>
    <t>INTERGLOBE AVIATION LTD.-FUT-24-FEB-26</t>
  </si>
  <si>
    <t>JINDAL STEEL LTD.-FUT-24-FEB-26</t>
  </si>
  <si>
    <t>JINDAL STEEL LTD.-FUT-30-MAR-26</t>
  </si>
  <si>
    <t>JIO FINANCIAL SERVICES LTD-FUT-24-FEB-26</t>
  </si>
  <si>
    <t>JIO FINANCIAL SERVICES LTD-FUT-30-MAR-26</t>
  </si>
  <si>
    <t>JSW ENERGY LTD.-FUT-24-FEB-26</t>
  </si>
  <si>
    <t>JSW STEEL LTD.-FUT-24-FEB-26</t>
  </si>
  <si>
    <t>KALYAN JEWELLERS INDIA LTD-FUT-24-FEB-26</t>
  </si>
  <si>
    <t>KOTAK MAHINDRA BANK LTD.-FUT-30-MAR-26</t>
  </si>
  <si>
    <t>LAURUS LABS LTD.-FUT-24-FEB-26</t>
  </si>
  <si>
    <t>LIC HOUSING FINANCE LTD.-FUT-24-FEB-26</t>
  </si>
  <si>
    <t>LIC HOUSING FINANCE LTD.-FUT-30-MAR-26</t>
  </si>
  <si>
    <t>LIFE INSURANCE CORPORATION OF INDIA-FUT-24-FEB-26</t>
  </si>
  <si>
    <t>LODHA DEVELOPERS LTD.-FUT-24-FEB-26</t>
  </si>
  <si>
    <t>LTIMINDTREE LTD.-FUT-24-FEB-26</t>
  </si>
  <si>
    <t>MAHINDRA &amp; MAHINDRA LTD.-FUT-24-FEB-26</t>
  </si>
  <si>
    <t>MAHINDRA &amp; MAHINDRA LTD.-FUT-30-MAR-26</t>
  </si>
  <si>
    <t>MANAPPURAM FINANCE LTD.-FUT-24-FEB-26</t>
  </si>
  <si>
    <t>MARICO LTD.-FUT-24-FEB-26</t>
  </si>
  <si>
    <t>MARUTI SUZUKI INDIA LTD.-FUT-24-FEB-26</t>
  </si>
  <si>
    <t>MAX FINANCIAL SERVICES LTD.-FUT-24-FEB-26</t>
  </si>
  <si>
    <t>MAX HEALTHCARE INSTITUTE LTD.-FUT-30-MAR-26</t>
  </si>
  <si>
    <t>MAZAGON DOCK SHIPBUILDERS LTD-FUT-24-FEB-26</t>
  </si>
  <si>
    <t>MPHASIS LTD.-FUT-24-FEB-26</t>
  </si>
  <si>
    <t>MULTI COMMODITY EXCHANGE OF IND LTD.-FUT-24-FEB-26</t>
  </si>
  <si>
    <t>MUTHOOT FINANCE LTD.-FUT-24-FEB-26</t>
  </si>
  <si>
    <t>NATIONAL ALUMINIUM CO. LTD.-FUT-24-FEB-26</t>
  </si>
  <si>
    <t>NBCC INDIA LTD.-FUT-24-FEB-26</t>
  </si>
  <si>
    <t>NESTLE INDIA LTD.-FUT-24-FEB-26</t>
  </si>
  <si>
    <t>NMDC LTD.-FUT-24-FEB-26</t>
  </si>
  <si>
    <t>OIL &amp; NATURAL GAS CO.-FUT-24-FEB-26</t>
  </si>
  <si>
    <t>ONE 97 COMMUNICATIONS LTD.-FUT-24-FEB-26</t>
  </si>
  <si>
    <t>PATANJALI FOODS LTD.-FUT-24-FEB-26</t>
  </si>
  <si>
    <t>PB FINTECH LTD.-FUT-24-FEB-26</t>
  </si>
  <si>
    <t>PERSISTENT SYSTEMS LTD.-FUT-24-FEB-26</t>
  </si>
  <si>
    <t>PETRONET LNG LTD.-FUT-24-FEB-26</t>
  </si>
  <si>
    <t>PG ELECTROPLAST LTD.-FUT-24-FEB-26</t>
  </si>
  <si>
    <t>PIDILITE INDUSTRIES  LTD.-FUT-24-FEB-26</t>
  </si>
  <si>
    <t>PNB HOUSING FINANCE LTD.-FUT-24-FEB-26</t>
  </si>
  <si>
    <t>POWER FINANCE CORPORATION  LTD.-FUT-24-FEB-26</t>
  </si>
  <si>
    <t>PREMIER ENERGIES LTD-FUT-24-FEB-26</t>
  </si>
  <si>
    <t>PRESTIGE ESTATES PROJECTS LTD.-FUT-24-FEB-26</t>
  </si>
  <si>
    <t>PRESTIGE ESTATES PROJECTS LTD.-FUT-30-MAR-26</t>
  </si>
  <si>
    <t>PUNJAB NATIONAL BANK-FUT-24-FEB-26</t>
  </si>
  <si>
    <t>PUNJAB NATIONAL BANK-FUT-30-MAR-26</t>
  </si>
  <si>
    <t>RBL BANK LTD.-FUT-24-FEB-26</t>
  </si>
  <si>
    <t>REC LTD.-FUT-24-FEB-26</t>
  </si>
  <si>
    <t>RELIANCE INDUSTRIES LTD.-FUT-30-MAR-26</t>
  </si>
  <si>
    <t>SAMMAAN CAPITAL LTD.-FUT-24-FEB-26</t>
  </si>
  <si>
    <t>SAMVARDHANA MOTHERSON INTERNATIONAL LTD.-FUT-24-FEB-26</t>
  </si>
  <si>
    <t>SHRIRAM FINANCE LTD.-FUT-24-FEB-26</t>
  </si>
  <si>
    <t>SIEMENS LTD.-FUT-24-FEB-26</t>
  </si>
  <si>
    <t>SOLAR INDUSTRIES INDIA LTD.-FUT-24-FEB-26</t>
  </si>
  <si>
    <t>SONA BLW PRECISION FORGINGS LTD.-FUT-24-FEB-26</t>
  </si>
  <si>
    <t>SRF LTD.-FUT-24-FEB-26</t>
  </si>
  <si>
    <t>STATE BANK OF INDIA-FUT-30-MAR-26</t>
  </si>
  <si>
    <t>STEEL AUTHORITY INDIA LTD.-FUT-24-FEB-26</t>
  </si>
  <si>
    <t>SUN PHARMACEUTICAL INDUSTRIES LTD.-FUT-24-FEB-26</t>
  </si>
  <si>
    <t>SUZLON ENERGY LTD.-FUT-24-FEB-26</t>
  </si>
  <si>
    <t>SYNGENE INTERNATIONAL LTD.-FUT-24-FEB-26</t>
  </si>
  <si>
    <t>TATA CONSUMER PRODUCTS LTD.-FUT-24-FEB-26</t>
  </si>
  <si>
    <t>TATA ELXSI LTD.-FUT-24-FEB-26</t>
  </si>
  <si>
    <t>TATA STEEL LTD.-FUT-30-MAR-26</t>
  </si>
  <si>
    <t>TATA TECHNOLOGIES LTD-FUT-24-FEB-26</t>
  </si>
  <si>
    <t>TECH MAHINDRA LTD.-FUT-24-FEB-26</t>
  </si>
  <si>
    <t>THE PHOENIX MILLS LTD.-FUT-24-FEB-26</t>
  </si>
  <si>
    <t>TITAN COMPANY LTD.-FUT-24-FEB-26</t>
  </si>
  <si>
    <t>TORRENT PHARMACEUTICALS LTD.-FUT-24-FEB-26</t>
  </si>
  <si>
    <t>TRENT LTD.-FUT-24-FEB-26</t>
  </si>
  <si>
    <t>TUBE INVESTMENTS OF INDIA LIMITED.-FUT-24-FEB-26</t>
  </si>
  <si>
    <t>TVS MOTOR COMPANY LTD.-FUT-24-FEB-26</t>
  </si>
  <si>
    <t>UNION BANK OF INDIA-FUT-24-FEB-26</t>
  </si>
  <si>
    <t>UNITED SPIRITS LTD.-FUT-24-FEB-26</t>
  </si>
  <si>
    <t>UPL LTD.-FUT-24-FEB-26</t>
  </si>
  <si>
    <t>VARUN BEVERAGES LTD.-FUT-24-FEB-26</t>
  </si>
  <si>
    <t>VEDANTA LTD.-FUT-24-FEB-26</t>
  </si>
  <si>
    <t>VODAFONE IDEA LTD.-FUT-24-FEB-26</t>
  </si>
  <si>
    <t>YES BANK LTD.-FUT-24-FEB-26</t>
  </si>
  <si>
    <t>ZYDUS LIFESCIENCES LTD.-FUT-24-FEB-26</t>
  </si>
  <si>
    <t>COLGATE-PALMOLIVE INDIA LTD.-FUT-24-FEB-26</t>
  </si>
  <si>
    <t>HINDUSTAN UNILEVER LTD.-FUT-24-FEB-26</t>
  </si>
  <si>
    <t>PIRAMAL PHARMA LTD-FUT-24-FEB-26</t>
  </si>
  <si>
    <t>ABB INDIA LTD.-FUT-27-JAN-26</t>
  </si>
  <si>
    <t>ADANI ENERGY SOLUTIONS LTD.-FUT-27-JAN-26</t>
  </si>
  <si>
    <t>ADANI GREEN ENERGY LTD.-FUT-27-JAN-26</t>
  </si>
  <si>
    <t>ADITYA BIRLA CAPITAL LTD.-FUT-27-JAN-26</t>
  </si>
  <si>
    <t>ALKEM LABORATORIES LTD.-FUT-27-JAN-26</t>
  </si>
  <si>
    <t>APL APOLLO TUBES LTD.-FUT-27-JAN-26</t>
  </si>
  <si>
    <t>ASIAN PAINTS LTD.-FUT-27-JAN-26</t>
  </si>
  <si>
    <t>AU SMALL FINANCE BANK LTD.-FUT-27-JAN-26</t>
  </si>
  <si>
    <t>BAJAJ FINANCE LTD.-FUT-27-JAN-26</t>
  </si>
  <si>
    <t>BAJAJ FINSERV LTD.-FUT-27-JAN-26</t>
  </si>
  <si>
    <t>BANDHAN BANK LTD.-FUT-27-JAN-26</t>
  </si>
  <si>
    <t>BANK OF BARODA-FUT-27-JAN-26</t>
  </si>
  <si>
    <t>BANK OF INDIA-FUT-27-JAN-26</t>
  </si>
  <si>
    <t>BHARAT DYNAMICS LTD.-FUT-27-JAN-26</t>
  </si>
  <si>
    <t>BHARAT FORGE LTD.-FUT-27-JAN-26</t>
  </si>
  <si>
    <t>BHARAT HEAVY ELECTRICALS LTD.-FUT-27-JAN-26</t>
  </si>
  <si>
    <t>BIOCON LTD.-FUT-27-JAN-26</t>
  </si>
  <si>
    <t>BOSCH LTD.-FUT-27-JAN-26</t>
  </si>
  <si>
    <t>BRITANNIA INDUSTRIES LTD.-FUT-27-JAN-26</t>
  </si>
  <si>
    <t>BSE LTD.-FUT-27-JAN-26</t>
  </si>
  <si>
    <t>CANARA BANK-FUT-27-JAN-26</t>
  </si>
  <si>
    <t>CG POWER AND INDUSTRIAL SOLUTIONS LTD.-FUT-27-JAN-26</t>
  </si>
  <si>
    <t>CHOLAMANDALAM INVESTMENT &amp; FINANCE CO LTD.-FUT-27-JAN-26</t>
  </si>
  <si>
    <t>CIPLA LTD.-FUT-27-JAN-26</t>
  </si>
  <si>
    <t>COAL INDIA LTD.-FUT-27-JAN-26</t>
  </si>
  <si>
    <t>COFORGE LTD.-FUT-27-JAN-26</t>
  </si>
  <si>
    <t>COLGATE-PALMOLIVE INDIA LTD.-FUT-27-JAN-26</t>
  </si>
  <si>
    <t>COMPUTER AGE MANAGEMENT SERVICES LTD-FUT-27-JAN-26</t>
  </si>
  <si>
    <t>CONTAINER CORPORATION OF INDIA LTD.-FUT-27-JAN-26</t>
  </si>
  <si>
    <t>CROMPTON GREAVES CONSUMER ELECTRICALS LTD.-FUT-27-JAN-26</t>
  </si>
  <si>
    <t>CUMMINS INDIA LTD.-FUT-27-JAN-26</t>
  </si>
  <si>
    <t>DABUR INDIA LTD.-FUT-27-JAN-26</t>
  </si>
  <si>
    <t>DALMIA BHARAT LTD.-FUT-27-JAN-26</t>
  </si>
  <si>
    <t>DELHIVERY LTD.-FUT-27-JAN-26</t>
  </si>
  <si>
    <t>DIVI LABORATORIES LTD.-FUT-27-JAN-26</t>
  </si>
  <si>
    <t>DIXON TECHNOLOGIES (INDIA) LTD.-FUT-27-JAN-26</t>
  </si>
  <si>
    <t>DLF LTD.-FUT-27-JAN-26</t>
  </si>
  <si>
    <t>EICHER MOTORS LTD.-FUT-27-JAN-26</t>
  </si>
  <si>
    <t>ETERNAL LTD.-FUT-27-JAN-26</t>
  </si>
  <si>
    <t>FEDERAL BANK LTD.-FUT-27-JAN-26</t>
  </si>
  <si>
    <t>FORTIS HEALTHCARE LTD.-FUT-27-JAN-26</t>
  </si>
  <si>
    <t>GAIL ( INDIA ) LTD.-FUT-27-JAN-26</t>
  </si>
  <si>
    <t>GLENMARK PHARMACEUTICALS LTD.-FUT-27-JAN-26</t>
  </si>
  <si>
    <t>GMR AIRPORTS LTD-FUT-27-JAN-26</t>
  </si>
  <si>
    <t>GODREJ CONSUMER PRODUCTS LTD.-FUT-27-JAN-26</t>
  </si>
  <si>
    <t>GODREJ PROPERTIES LTD.-FUT-27-JAN-26</t>
  </si>
  <si>
    <t>HAVELLS INDIA LTD.-FUT-27-JAN-26</t>
  </si>
  <si>
    <t>HDFC ASSET MANAGEMENT COMPANY LTD.-FUT-27-JAN-26</t>
  </si>
  <si>
    <t>HERO MOTOCORP LTD.-FUT-27-JAN-26</t>
  </si>
  <si>
    <t>HINDALCO INDUSTRIES LTD.-FUT-27-JAN-26</t>
  </si>
  <si>
    <t>HINDUSTAN AERONAUTICS LTD.-FUT-27-JAN-26</t>
  </si>
  <si>
    <t>HINDUSTAN PETROLEUM CORPORATION LTD.-FUT-27-JAN-26</t>
  </si>
  <si>
    <t>HINDUSTAN UNILEVER LTD.-FUT-27-JAN-26</t>
  </si>
  <si>
    <t>HINDUSTAN ZINC LTD.-FUT-27-JAN-26</t>
  </si>
  <si>
    <t>HOUSING &amp; URBAN DEVELOPMENT CORPORATION LTD.-FUT-27-JAN-26</t>
  </si>
  <si>
    <t>ICICI LOMBARD GENERAL INSURANCE CO. LTD.-FUT-27-JAN-26</t>
  </si>
  <si>
    <t>ICICI PRUDENTIAL LIFE INSURANCE COMPANY LTD.-FUT-27-JAN-26</t>
  </si>
  <si>
    <t>IDFC FIRST BANK LTD.-FUT-27-JAN-26</t>
  </si>
  <si>
    <t>INDIAN ENERGY EXCHANGE LTD.-FUT-27-JAN-26</t>
  </si>
  <si>
    <t>INDIAN HOTELS CO. LTD.-FUT-27-JAN-26</t>
  </si>
  <si>
    <t>INDIAN OIL CORPORATION LTD.-FUT-27-JAN-26</t>
  </si>
  <si>
    <t>INDIAN RAILWAY CATERING AND TOURISM CORPORATION LTD.-FUT-27-JAN-26</t>
  </si>
  <si>
    <t>INDUS TOWERS LTD.-FUT-27-JAN-26</t>
  </si>
  <si>
    <t>INFO EDGE (INDIA) LTD.-FUT-27-JAN-26</t>
  </si>
  <si>
    <t>INFOSYS LTD.-FUT-27-JAN-26</t>
  </si>
  <si>
    <t>INOX WIND LTD-FUT-27-JAN-26</t>
  </si>
  <si>
    <t>INTERGLOBE AVIATION LTD.-FUT-27-JAN-26</t>
  </si>
  <si>
    <t>JINDAL STEEL LTD.-FUT-27-JAN-26</t>
  </si>
  <si>
    <t>JSW ENERGY LTD.-FUT-27-JAN-26</t>
  </si>
  <si>
    <t>JSW STEEL LTD.-FUT-27-JAN-26</t>
  </si>
  <si>
    <t>KALYAN JEWELLERS INDIA LTD-FUT-27-JAN-26</t>
  </si>
  <si>
    <t>LAURUS LABS LTD.-FUT-27-JAN-26</t>
  </si>
  <si>
    <t>LIC HOUSING FINANCE LTD.-FUT-27-JAN-26</t>
  </si>
  <si>
    <t>LIFE INSURANCE CORPORATION OF INDIA-FUT-27-JAN-26</t>
  </si>
  <si>
    <t>LODHA DEVELOPERS LTD.-FUT-27-JAN-26</t>
  </si>
  <si>
    <t>LTIMINDTREE LTD.-FUT-27-JAN-26</t>
  </si>
  <si>
    <t>LUPIN LTD.-FUT-27-JAN-26</t>
  </si>
  <si>
    <t>MAHINDRA &amp; MAHINDRA LTD.-FUT-27-JAN-26</t>
  </si>
  <si>
    <t>MANAPPURAM FINANCE LTD.-FUT-27-JAN-26</t>
  </si>
  <si>
    <t>MARICO LTD.-FUT-27-JAN-26</t>
  </si>
  <si>
    <t>MARUTI SUZUKI INDIA LTD.-FUT-27-JAN-26</t>
  </si>
  <si>
    <t>MAX FINANCIAL SERVICES LTD.-FUT-27-JAN-26</t>
  </si>
  <si>
    <t>MAZAGON DOCK SHIPBUILDERS LTD-FUT-27-JAN-26</t>
  </si>
  <si>
    <t>MPHASIS LTD.-FUT-27-JAN-26</t>
  </si>
  <si>
    <t>MULTI COMMODITY EXCHANGE OF IND LTD.-FUT-27-JAN-26</t>
  </si>
  <si>
    <t>MUTHOOT FINANCE LTD.-FUT-27-JAN-26</t>
  </si>
  <si>
    <t>NATIONAL ALUMINIUM CO. LTD.-FUT-27-JAN-26</t>
  </si>
  <si>
    <t>NBCC INDIA LTD.-FUT-27-JAN-26</t>
  </si>
  <si>
    <t>NESTLE INDIA LTD.-FUT-27-JAN-26</t>
  </si>
  <si>
    <t>NHPC LTD.-FUT-27-JAN-26</t>
  </si>
  <si>
    <t>NMDC LTD.-FUT-27-JAN-26</t>
  </si>
  <si>
    <t>OIL &amp; NATURAL GAS CO.-FUT-27-JAN-26</t>
  </si>
  <si>
    <t>ONE 97 COMMUNICATIONS LTD.-FUT-27-JAN-26</t>
  </si>
  <si>
    <t>PATANJALI FOODS LTD.-FUT-27-JAN-26</t>
  </si>
  <si>
    <t>PB FINTECH LTD.-FUT-27-JAN-26</t>
  </si>
  <si>
    <t>PERSISTENT SYSTEMS LTD.-FUT-27-JAN-26</t>
  </si>
  <si>
    <t>PETRONET LNG LTD.-FUT-27-JAN-26</t>
  </si>
  <si>
    <t>PIDILITE INDUSTRIES  LTD.-FUT-27-JAN-26</t>
  </si>
  <si>
    <t>PIRAMAL PHARMA LTD-FUT-27-JAN-26</t>
  </si>
  <si>
    <t>PNB HOUSING FINANCE LTD.-FUT-27-JAN-26</t>
  </si>
  <si>
    <t>POWER FINANCE CORPORATION  LTD.-FUT-27-JAN-26</t>
  </si>
  <si>
    <t>PREMIER ENERGIES LTD-FUT-27-JAN-26</t>
  </si>
  <si>
    <t>PRESTIGE ESTATES PROJECTS LTD.-FUT-27-JAN-26</t>
  </si>
  <si>
    <t>PUNJAB NATIONAL BANK-FUT-27-JAN-26</t>
  </si>
  <si>
    <t>RBL BANK LTD.-FUT-27-JAN-26</t>
  </si>
  <si>
    <t>REC LTD.-FUT-27-JAN-26</t>
  </si>
  <si>
    <t>SAMMAAN CAPITAL LTD.-FUT-27-JAN-26</t>
  </si>
  <si>
    <t>SAMVARDHANA MOTHERSON INTERNATIONAL LTD.-FUT-27-JAN-26</t>
  </si>
  <si>
    <t>SIEMENS LTD.-FUT-27-JAN-26</t>
  </si>
  <si>
    <t>SOLAR INDUSTRIES INDIA LTD.-FUT-27-JAN-26</t>
  </si>
  <si>
    <t>SONA BLW PRECISION FORGINGS LTD.-FUT-27-JAN-26</t>
  </si>
  <si>
    <t>SRF LTD.-FUT-27-JAN-26</t>
  </si>
  <si>
    <t>STEEL AUTHORITY INDIA LTD.-FUT-27-JAN-26</t>
  </si>
  <si>
    <t>SUN PHARMACEUTICAL INDUSTRIES LTD.-FUT-27-JAN-26</t>
  </si>
  <si>
    <t>SUZLON ENERGY LTD.-FUT-27-JAN-26</t>
  </si>
  <si>
    <t>SWIGGY LTD.-FUT-27-JAN-26</t>
  </si>
  <si>
    <t>SYNGENE INTERNATIONAL LTD.-FUT-27-JAN-26</t>
  </si>
  <si>
    <t>TATA CONSULTANCY SERVICES LTD.-FUT-27-JAN-26</t>
  </si>
  <si>
    <t>TATA CONSUMER PRODUCTS LTD.-FUT-27-JAN-26</t>
  </si>
  <si>
    <t>TATA ELXSI LTD.-FUT-27-JAN-26</t>
  </si>
  <si>
    <t>TECH MAHINDRA LTD.-FUT-27-JAN-26</t>
  </si>
  <si>
    <t>THE PHOENIX MILLS LTD.-FUT-27-JAN-26</t>
  </si>
  <si>
    <t>TITAN COMPANY LTD.-FUT-27-JAN-26</t>
  </si>
  <si>
    <t>TORRENT PHARMACEUTICALS LTD.-FUT-27-JAN-26</t>
  </si>
  <si>
    <t>TORRENT POWER LTD.-FUT-27-JAN-26</t>
  </si>
  <si>
    <t>TRENT LTD.-FUT-27-JAN-26</t>
  </si>
  <si>
    <t>TUBE INVESTMENTS OF INDIA LIMITED.-FUT-27-JAN-26</t>
  </si>
  <si>
    <t>TVS MOTOR COMPANY LTD.-FUT-27-JAN-26</t>
  </si>
  <si>
    <t>UNION BANK OF INDIA-FUT-27-JAN-26</t>
  </si>
  <si>
    <t>UNITED SPIRITS LTD.-FUT-27-JAN-26</t>
  </si>
  <si>
    <t>UPL LTD.-FUT-27-JAN-26</t>
  </si>
  <si>
    <t>VARUN BEVERAGES LTD.-FUT-27-JAN-26</t>
  </si>
  <si>
    <t>VEDANTA LTD.-FUT-27-JAN-26</t>
  </si>
  <si>
    <t>VODAFONE IDEA LTD.-FUT-27-JAN-26</t>
  </si>
  <si>
    <t>YES BANK LTD.-FUT-27-JAN-26</t>
  </si>
  <si>
    <t>ZYDUS LIFESCIENCES LTD.-FUT-27-JAN-26</t>
  </si>
  <si>
    <t>Tata Aggressive Hybrid Fund</t>
  </si>
  <si>
    <t>(An open-ended hybrid scheme investing predominantly in equity &amp; equity related instruments)</t>
  </si>
  <si>
    <t>•Investment predominantly in equity &amp; equity related instruments (65% - 80%) &amp; some portion (between 20% to 35%) in fixed income instruments.</t>
  </si>
  <si>
    <t>SGS MAHARASHTRA 6.76% (23/04/2037)</t>
  </si>
  <si>
    <t>IN2220250012</t>
  </si>
  <si>
    <t>SGS GUJARAT 7.64% (10/01/2031)</t>
  </si>
  <si>
    <t>IN1520230187</t>
  </si>
  <si>
    <t>GOI - 7.17% (17/04/2030)</t>
  </si>
  <si>
    <t>IN0020230036</t>
  </si>
  <si>
    <t>GOI - 7.09% (25/11/2074)</t>
  </si>
  <si>
    <t>IN0020240142</t>
  </si>
  <si>
    <t>SDL GUJARAT  7.80% (27/12/2027)</t>
  </si>
  <si>
    <t>IN1520170151</t>
  </si>
  <si>
    <t>SGS MAHARASHTRA 7.45% (20/03/2037)</t>
  </si>
  <si>
    <t>IN2220230295</t>
  </si>
  <si>
    <t>GOI - 7.26% (22/08/2032)</t>
  </si>
  <si>
    <t>IN0020220060</t>
  </si>
  <si>
    <t>SGS UTTAR PRADESH 7.62% (20/12/2034)</t>
  </si>
  <si>
    <t>IN3320230227</t>
  </si>
  <si>
    <t>SGS TAMILNADU 7.42% (03/04/2034)</t>
  </si>
  <si>
    <t>IN3120240012</t>
  </si>
  <si>
    <t>SDL UTTAR PRADESH 7.85% (27/12/2027)</t>
  </si>
  <si>
    <t>IN3320170167</t>
  </si>
  <si>
    <t>SGS WEST BENGAL 7.53% (27/03/2044)</t>
  </si>
  <si>
    <t>IN3420230317</t>
  </si>
  <si>
    <t>GOI - 8.13% (22/06/2045)</t>
  </si>
  <si>
    <t>IN0020150044</t>
  </si>
  <si>
    <t>GOI - 7.25% (12/06/2063)</t>
  </si>
  <si>
    <t>IN0020230044</t>
  </si>
  <si>
    <t>GOI -  8.30% (02/07/2040)</t>
  </si>
  <si>
    <t>IN0020100031</t>
  </si>
  <si>
    <t>SGS MAHARASHTRA 7.21% (21/08/2035)</t>
  </si>
  <si>
    <t>IN2220240146</t>
  </si>
  <si>
    <t>GOI - 6.19% (16/09/2034)</t>
  </si>
  <si>
    <t>IN0020200096</t>
  </si>
  <si>
    <t>SDL MAHARASHTRA 7.33% (13/09/2027)</t>
  </si>
  <si>
    <t>IN2220170103</t>
  </si>
  <si>
    <t>GOI - 6.57% (05/12/2033)</t>
  </si>
  <si>
    <t>IN0020160100</t>
  </si>
  <si>
    <t>** 08.75 % LIC HOUSING FINANCE LTD. - 08/12/2028</t>
  </si>
  <si>
    <t>INE115A07NP6</t>
  </si>
  <si>
    <t>** 09.10 % CHOLAMANDALAM INVT &amp; FIN  CO LTD. - 27/06/2031</t>
  </si>
  <si>
    <t>INE121A08PP7</t>
  </si>
  <si>
    <t>** 08.50 % CHOLAMANDALAM INVT &amp; FIN  CO LTD. - 25/07/2027</t>
  </si>
  <si>
    <t>INE121A07SG2</t>
  </si>
  <si>
    <t>** 08.45 % CAN FIN HOMES LTD. - 27/05/2026</t>
  </si>
  <si>
    <t>INE477A07373</t>
  </si>
  <si>
    <t>** 07.26 % JIO CREDIT LTD - 18/11/2030</t>
  </si>
  <si>
    <t>INE282H07042</t>
  </si>
  <si>
    <t>** 08.10 % ICICI HOME FINANCE CO.LTD. - 05/03/2027</t>
  </si>
  <si>
    <t>INE071G07660</t>
  </si>
  <si>
    <t>** 08.15 % HDFC ERGO GENERAL INSURANCE COMPANY LIMITED - 26/09/2033</t>
  </si>
  <si>
    <t>INE225R08048</t>
  </si>
  <si>
    <t>** 06.75 % SIKKA PORTS AND TERMINALS LTD. - 22/04/2026</t>
  </si>
  <si>
    <t>INE941D07208</t>
  </si>
  <si>
    <t>** 06.92 % INDIAN RAILWAYS FINANCE CORPORATION LTD. - 31/08/2031</t>
  </si>
  <si>
    <t>INE053F08122</t>
  </si>
  <si>
    <t>NAV AS ON 31-JAN-26: RS.439.2942 (REGULAR - GROWTH)</t>
  </si>
  <si>
    <t>NAV AS ON 31-JAN-26: RS.89.5297 (REGULAR - IDCW)</t>
  </si>
  <si>
    <t>NAV AS ON 31-JAN-26: RS.85.9921 (REGULAR - MONTHLY IDCW)</t>
  </si>
  <si>
    <t>NAV AS ON 31-JAN-26: RS.495.7022 (DIRECT - GROWTH)</t>
  </si>
  <si>
    <t>NAV AS ON 31-JAN-26: RS.108.6231 (DIRECT - IDCW)</t>
  </si>
  <si>
    <t>NAV AS ON 31-JAN-26: RS.102.6479 (DIRECT - MONTHLY IDCW)</t>
  </si>
  <si>
    <t>NAV AS ON 31-JUL-25: RS.435.0749 (REGULAR - GROWTH)</t>
  </si>
  <si>
    <t>NAV AS ON 31-JUL-25: RS.88.6698 (REGULAR - IDCW)</t>
  </si>
  <si>
    <t>NAV AS ON 31-JUL-25: RS.87.3331 (REGULAR - MONTHLY IDCW)</t>
  </si>
  <si>
    <t>NAV AS ON 31-JUL-25: RS.488.6172 (DIRECT - GROWTH)</t>
  </si>
  <si>
    <t>NAV AS ON 31-JUL-25: RS.107.1425 (DIRECT - IDCW)</t>
  </si>
  <si>
    <t>NAV AS ON 31-JUL-25: RS.103.3114 (DIRECT - MONTHLY IDCW)</t>
  </si>
  <si>
    <t>AVERAGE MATURITY : 1.5 YEARS</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</si>
  <si>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</si>
  <si>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</si>
  <si>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•Regular Income Over Short Term.</t>
  </si>
  <si>
    <t>•Investment in Debt &amp; Money Market instruments such that the Macaulay Duration of the portfolio is between 3 months - 6 months.</t>
  </si>
  <si>
    <t>GOI - 6.99% (17/04/2026)</t>
  </si>
  <si>
    <t>IN0020230028</t>
  </si>
  <si>
    <t>INE733E08254</t>
  </si>
  <si>
    <t>INE814H07190</t>
  </si>
  <si>
    <t>** 07.50 % NABARD - 31/08/2026</t>
  </si>
  <si>
    <t>INE261F08EA6</t>
  </si>
  <si>
    <t>** 07.43 % SMALL INDUST DEVLOP BANK  OF INDIA - 31/08/2026</t>
  </si>
  <si>
    <t>INE556F08KH1</t>
  </si>
  <si>
    <t>INE202B07JR4</t>
  </si>
  <si>
    <t>INE289B07081</t>
  </si>
  <si>
    <t>INE539K07270</t>
  </si>
  <si>
    <t>INE530B07435</t>
  </si>
  <si>
    <t>INE289B07115</t>
  </si>
  <si>
    <t>INE516Y07519</t>
  </si>
  <si>
    <t>** 07.63 % POWER FINANCE CORPORATION - 14/08/2026</t>
  </si>
  <si>
    <t>INE134E08II2</t>
  </si>
  <si>
    <t>INE477A07423</t>
  </si>
  <si>
    <t>CRISIL-AA-</t>
  </si>
  <si>
    <t>INE896L07AI0</t>
  </si>
  <si>
    <t>INE012I07041</t>
  </si>
  <si>
    <t>INE896L07AH2</t>
  </si>
  <si>
    <t>INE238AD6BK4</t>
  </si>
  <si>
    <t>** - UNION BANK OF INDIA - CD - 26/05/2026</t>
  </si>
  <si>
    <t>INE692A16KG0</t>
  </si>
  <si>
    <t>INE036D16JK8</t>
  </si>
  <si>
    <t>INE095A163C0</t>
  </si>
  <si>
    <t>** - AU SMALL FINANCE BANK - CD - 06/11/2026</t>
  </si>
  <si>
    <t>INE949L16DZ6</t>
  </si>
  <si>
    <t>INE700G14RE3</t>
  </si>
  <si>
    <t>INE040A16HX3</t>
  </si>
  <si>
    <t>** TREASURY BILL 182 DAYS (26/03/2026)</t>
  </si>
  <si>
    <t>IN002025Y263</t>
  </si>
  <si>
    <t>** - PUNJAB NATIONAL BANK - CD - 25/03/2026</t>
  </si>
  <si>
    <t>INE160A16RP4</t>
  </si>
  <si>
    <t>INE338I14LI2</t>
  </si>
  <si>
    <t>INE896L14EO6</t>
  </si>
  <si>
    <t>** - MASHREQ BANK - CD - 27/02/2026</t>
  </si>
  <si>
    <t>INE0JOL16041</t>
  </si>
  <si>
    <t>INE095A166B5</t>
  </si>
  <si>
    <t>INE168A16NB6</t>
  </si>
  <si>
    <t>** - MUTHOOT FINCORP - CP - 23/06/2026</t>
  </si>
  <si>
    <t>INE549K14BZ5</t>
  </si>
  <si>
    <t>** - MUTHOOT FINCORP - CP - 30/10/2026</t>
  </si>
  <si>
    <t>INE549K14CE8</t>
  </si>
  <si>
    <t>NAV AS ON 31-JAN-26: RS.10.3799 (REGULAR - WEEKLY IDCW)</t>
  </si>
  <si>
    <t>NAV AS ON 31-JAN-26: RS.14.6257 (REGULAR - MONTHLY IDCW)</t>
  </si>
  <si>
    <t>NAV AS ON 31-JAN-26: RS.14.6209 (REGULAR - GROWTH)</t>
  </si>
  <si>
    <t>NAV AS ON 31-JAN-26: RS.10.4075 (DIRECT - WEEKLY IDCW)</t>
  </si>
  <si>
    <t>NAV AS ON 31-JAN-26: RS.15.4605 (DIRECT - MONTHLY IDCW)</t>
  </si>
  <si>
    <t>NAV AS ON 31-JAN-26: RS.15.444 (DIRECT - GROWTH)</t>
  </si>
  <si>
    <t>NAV AS ON 31-JUL-25: RS.10.3788 (REGULAR - WEEKLY IDCW)</t>
  </si>
  <si>
    <t>NAV AS ON 31-JUL-25: RS.14.2578 (REGULAR - MONTHLY IDCW)</t>
  </si>
  <si>
    <t>NAV AS ON 31-JUL-25: RS.14.2558 (REGULAR - GROWTH)</t>
  </si>
  <si>
    <t>NAV AS ON 31-JUL-25: RS.10.4058 (DIRECT - WEEKLY IDCW)</t>
  </si>
  <si>
    <t>NAV AS ON 31-JUL-25: RS.15.0084 (DIRECT - MONTHLY IDCW)</t>
  </si>
  <si>
    <t>NAV AS ON 31-JUL-25: RS.14.9932 (DIRECT - GROWTH)</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</si>
  <si>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</si>
  <si>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</si>
  <si>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</si>
  <si>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</si>
  <si>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</si>
  <si>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KERALA 7.80% (15/03/2027)</t>
  </si>
  <si>
    <t>IN2020160155</t>
  </si>
  <si>
    <t>SDL KERALA 6.72% (24/03/2027)</t>
  </si>
  <si>
    <t>IN2020200290</t>
  </si>
  <si>
    <t>SDL MAHARASHTRA 6.81% (07/10/2028)</t>
  </si>
  <si>
    <t>IN2220200215</t>
  </si>
  <si>
    <t>SDL ANDHRA PRADESH 6.55% (27/05/2028)</t>
  </si>
  <si>
    <t>IN1020200144</t>
  </si>
  <si>
    <t>SDL GUJARAT 7.45% (24/03/2030)</t>
  </si>
  <si>
    <t>IN1520190225</t>
  </si>
  <si>
    <t>SDL ANDHRA PRADESH 7.02% (26/02/2030)</t>
  </si>
  <si>
    <t>IN1020190493</t>
  </si>
  <si>
    <t>SDL HARYANA 7.63% (01/06/2028)</t>
  </si>
  <si>
    <t>IN1620220070</t>
  </si>
  <si>
    <t>SDL MAHARASHTRA 6.54% (27/05/2030)</t>
  </si>
  <si>
    <t>IN2220200033</t>
  </si>
  <si>
    <t>SDL MADHYA PRADESH 8.42% (08/08/2028)</t>
  </si>
  <si>
    <t>IN2120180053</t>
  </si>
  <si>
    <t xml:space="preserve">SDL GUJARAT 8.50% (28/11/2028) </t>
  </si>
  <si>
    <t>IN1520180200</t>
  </si>
  <si>
    <t>SDL GUJARAT 6.45% (06/01/2030)</t>
  </si>
  <si>
    <t>IN1520200248</t>
  </si>
  <si>
    <t>SDL KARNATAKA 8.06% (27/03/2029)</t>
  </si>
  <si>
    <t>IN1920180222</t>
  </si>
  <si>
    <t>SDL GUJARAT 8.17% (19/12/2028)</t>
  </si>
  <si>
    <t>IN1520180226</t>
  </si>
  <si>
    <t>SDL GUJARAT 8.08% (26/12/2028)</t>
  </si>
  <si>
    <t>IN1520180234</t>
  </si>
  <si>
    <t>SGS GUJARAT 7.66% (22/02/2030)</t>
  </si>
  <si>
    <t>IN1520220246</t>
  </si>
  <si>
    <t>SGS GUJARAT 7.38% (26/04/2030)</t>
  </si>
  <si>
    <t>IN1520230013</t>
  </si>
  <si>
    <t>SDL KARNATAKA 08.08% (26/12/2028)</t>
  </si>
  <si>
    <t>IN1920180115</t>
  </si>
  <si>
    <t>SDL TAMILNADU 8.28% (21/02/2028)</t>
  </si>
  <si>
    <t>IN3120170128</t>
  </si>
  <si>
    <t>SDL TAMILNADU 08.68% (10/10/2028)</t>
  </si>
  <si>
    <t>IN3120180143</t>
  </si>
  <si>
    <t>SDL KARNATAKA 8.52% (28/11/2028)</t>
  </si>
  <si>
    <t>IN1920180081</t>
  </si>
  <si>
    <t>** 07.80 % NABARD - 15/03/2027</t>
  </si>
  <si>
    <t>INE261F08EF5</t>
  </si>
  <si>
    <t>INE186K07122</t>
  </si>
  <si>
    <t>INE756I07EO2</t>
  </si>
  <si>
    <t>** 07.70 % NABARD - 30/09/2027</t>
  </si>
  <si>
    <t>INE261F08EI9</t>
  </si>
  <si>
    <t>INE477A07415</t>
  </si>
  <si>
    <t>INE306N07MX0</t>
  </si>
  <si>
    <t>INE667F07IZ4</t>
  </si>
  <si>
    <t>INE377Y07375</t>
  </si>
  <si>
    <t>INE071G07819</t>
  </si>
  <si>
    <t>** 07.20 % KNOWLEDGE REALTY TRUST - 26/09/2028</t>
  </si>
  <si>
    <t>INE1JAR07010</t>
  </si>
  <si>
    <t>** 08.00 % NEXUS SELECT TRUST - 16/06/2028</t>
  </si>
  <si>
    <t>INE0NDH07027</t>
  </si>
  <si>
    <t>INE00V208124</t>
  </si>
  <si>
    <t>INE033L07IO1</t>
  </si>
  <si>
    <t>INE498L07160</t>
  </si>
  <si>
    <t>INE071G07462</t>
  </si>
  <si>
    <t>INE733E07KA6</t>
  </si>
  <si>
    <t>INE692Q07431</t>
  </si>
  <si>
    <t>INE511C07946</t>
  </si>
  <si>
    <t>INE511C07912</t>
  </si>
  <si>
    <t>INE16J715027</t>
  </si>
  <si>
    <t>INE16J715019</t>
  </si>
  <si>
    <t>INE040A16HF0</t>
  </si>
  <si>
    <t>** - SMALL INDUST DEVLOP BANK  OF INDIA - CD - 27/02/2026</t>
  </si>
  <si>
    <t>INE556F16BB6</t>
  </si>
  <si>
    <t>** - STATE BANK OF INDIA - CD - 27/03/2026</t>
  </si>
  <si>
    <t>INE062A16614</t>
  </si>
  <si>
    <t>** - UNION BANK OF INDIA - CD - 27/03/2026</t>
  </si>
  <si>
    <t>INE692A16KJ4</t>
  </si>
  <si>
    <t>INE040A16HY1</t>
  </si>
  <si>
    <t>INE238AD6BB3</t>
  </si>
  <si>
    <t>INE891K14OS9</t>
  </si>
  <si>
    <t>** - SMALL INDUST DEVLOP BANK  OF INDIA - CD - 11/03/2026</t>
  </si>
  <si>
    <t>INE556F16BD2</t>
  </si>
  <si>
    <t>** - INDIAN BANK - CD - 19/03/2026</t>
  </si>
  <si>
    <t>INE562A16OL7</t>
  </si>
  <si>
    <t>** - SMALL INDUST DEVLOP BANK  OF INDIA - CD - 05/05/2026</t>
  </si>
  <si>
    <t>INE556F16BH3</t>
  </si>
  <si>
    <t>INE238AD6AZ4</t>
  </si>
  <si>
    <t>INE238AD6BC1</t>
  </si>
  <si>
    <t>** - SMALL INDUST DEVLOP BANK  OF INDIA - CD - 10/11/2026</t>
  </si>
  <si>
    <t>INE556F16BR2</t>
  </si>
  <si>
    <t>** - INDIAN BANK - CD - 12/01/2027</t>
  </si>
  <si>
    <t>INE562A16QE7</t>
  </si>
  <si>
    <t>INE238AD6BW9</t>
  </si>
  <si>
    <t>** - SMALL INDUST DEVLOP BANK  OF INDIA - CD - 14/01/2027</t>
  </si>
  <si>
    <t>INE556F16BV4</t>
  </si>
  <si>
    <t>INE849D14HW8</t>
  </si>
  <si>
    <t>INE144H14HQ7</t>
  </si>
  <si>
    <t>** - SMALL INDUST DEVLOP BANK  OF INDIA - CD - 24/09/2026</t>
  </si>
  <si>
    <t>INE556F16BK7</t>
  </si>
  <si>
    <t>INE403D14585</t>
  </si>
  <si>
    <t>INE296A14D21</t>
  </si>
  <si>
    <t>NAV AS ON 31-JAN-26: RS.1003.703 (REGULAR - DAILY IDCW)</t>
  </si>
  <si>
    <t>NAV AS ON 31-JAN-26: RS.1008.6356 (REGULAR - WEEKLY IDCW)</t>
  </si>
  <si>
    <t>NAV AS ON 31-JAN-26: RS.4060.3105 (REGULAR - GROWTH)</t>
  </si>
  <si>
    <t>NAV AS ON 31-JAN-26: RS.2573.5331 (REGULAR - PERIODIC IDCW)</t>
  </si>
  <si>
    <t>NAV AS ON 31-JAN-26: RS.1003.715 (DIRECT - DAILY IDCW)</t>
  </si>
  <si>
    <t>NAV AS ON 31-JAN-26: RS.1008.6728 (DIRECT - WEEKLY IDCW)</t>
  </si>
  <si>
    <t>NAV AS ON 31-JAN-26: RS.4183.7988 (DIRECT - GROWTH)</t>
  </si>
  <si>
    <t>NAV AS ON 31-JAN-26: RS.2653.6829 (DIRECT - PERIODIC IDCW)</t>
  </si>
  <si>
    <t>NAV AS ON 31-JUL-25: RS.1004.2456 (REGULAR - DAILY IDCW)</t>
  </si>
  <si>
    <t>NAV AS ON 31-JUL-25: RS.1008.4317 (REGULAR - WEEKLY IDCW)</t>
  </si>
  <si>
    <t>NAV AS ON 31-JUL-25: RS.3960.7382 (REGULAR - GROWTH)</t>
  </si>
  <si>
    <t>NAV AS ON 31-JUL-25: RS.2510.1318 (REGULAR - PERIODIC IDCW)</t>
  </si>
  <si>
    <t>NAV AS ON 31-JUL-25: RS.1004.2456 (DIRECT - DAILY IDCW)</t>
  </si>
  <si>
    <t>NAV AS ON 31-JUL-25: RS.1008.4504 (DIRECT - WEEKLY IDCW)</t>
  </si>
  <si>
    <t>NAV AS ON 31-JUL-25: RS.4074.4143 (DIRECT - GROWTH)</t>
  </si>
  <si>
    <t>NAV AS ON 31-JUL-25: RS.2583.9625 (DIRECT - PERIODIC IDCW)</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</si>
  <si>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</si>
  <si>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</si>
  <si>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</si>
  <si>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</si>
  <si>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</si>
  <si>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</si>
  <si>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</si>
  <si>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t>ROADSTAR INFRA INVESTMENT TRUST - INV-IT</t>
  </si>
  <si>
    <t>INE0JEI23010</t>
  </si>
  <si>
    <t>INF277KA1372</t>
  </si>
  <si>
    <t>SGS ANDHRA PRADESH 6.77% (06/08/2031)</t>
  </si>
  <si>
    <t>IN1020250255</t>
  </si>
  <si>
    <t>SGS MAHARASHTRA 7.70% (08/11/2034)</t>
  </si>
  <si>
    <t>IN2220230147</t>
  </si>
  <si>
    <t>SGS TAMILNADU 7.44% (20/03/2034)</t>
  </si>
  <si>
    <t>IN3120230484</t>
  </si>
  <si>
    <t>GOI - 6.68% (07/07/2040)</t>
  </si>
  <si>
    <t>IN0020250042</t>
  </si>
  <si>
    <t>SDL TAMILNADU 8.18% (19/12/2028)</t>
  </si>
  <si>
    <t>IN3120180192</t>
  </si>
  <si>
    <t>** 07.59 % NATIONAL HOUSING BANK - 08/09/2027</t>
  </si>
  <si>
    <t>INE557F08FZ1</t>
  </si>
  <si>
    <t>INE403D08272</t>
  </si>
  <si>
    <t>INE053F07AD1</t>
  </si>
  <si>
    <t>** 07.83 % SMALL INDUST DEVLOP BANK  OF INDIA - 24/11/2028</t>
  </si>
  <si>
    <t>INE556F08KL3</t>
  </si>
  <si>
    <t>** 07.59 % POWER FINANCE CORPORATION - 17/01/2028</t>
  </si>
  <si>
    <t>INE134E08LX5</t>
  </si>
  <si>
    <t>INE377Y07532</t>
  </si>
  <si>
    <t>INE020B08FZ9</t>
  </si>
  <si>
    <t>INE115A07QO2</t>
  </si>
  <si>
    <t>INE752E08551</t>
  </si>
  <si>
    <t>INE936D07182</t>
  </si>
  <si>
    <t>** 07.45 % POWER FINANCE CORPORATION - 15/07/2028</t>
  </si>
  <si>
    <t>INE134E08NP7</t>
  </si>
  <si>
    <t>INE020B08EK4</t>
  </si>
  <si>
    <t>** 07.51 % SMALL INDUST DEVLOP BANK  OF INDIA - 12/06/2028</t>
  </si>
  <si>
    <t>INE556F08KU4</t>
  </si>
  <si>
    <t>IND-AAA</t>
  </si>
  <si>
    <t>INE357L07499</t>
  </si>
  <si>
    <t>** 07.44 % POWER FINANCE CORPORATION - 11/06/2027</t>
  </si>
  <si>
    <t>INE134E08JC3</t>
  </si>
  <si>
    <t>** 07.55 % SMALL INDUST DEVLOP BANK  OF INDIA - 22/09/2026</t>
  </si>
  <si>
    <t>INE556F08KJ7</t>
  </si>
  <si>
    <t>INE115A07RG6</t>
  </si>
  <si>
    <t>** 06.66 % SMALL INDUST DEVLOP BANK  OF INDIA - 25/10/2028</t>
  </si>
  <si>
    <t>INE556F08KZ3</t>
  </si>
  <si>
    <t>INE053F07AY7</t>
  </si>
  <si>
    <t>INE033L07IM5</t>
  </si>
  <si>
    <t>INE115A07QY1</t>
  </si>
  <si>
    <t>** 07.44 % SMALL INDUST DEVLOP BANK  OF INDIA - 10/04/2028</t>
  </si>
  <si>
    <t>INE556F08KT6</t>
  </si>
  <si>
    <t>** 07.20 % MINDSPACE BUSINESS PARKS REIT - 10/05/2030</t>
  </si>
  <si>
    <t>INE0CCU07140</t>
  </si>
  <si>
    <t>INE053F08502</t>
  </si>
  <si>
    <t>** 08.27 % NATIONAL HIGHWAYS AUTHORITY OF INDIA - 28/03/2029</t>
  </si>
  <si>
    <t>INE906B07GP0</t>
  </si>
  <si>
    <t>INE1CBK15029</t>
  </si>
  <si>
    <t>INE040A16HN4</t>
  </si>
  <si>
    <t>** - BANK OF BARODA - CD - 05/11/2026</t>
  </si>
  <si>
    <t>INE028A16KH5</t>
  </si>
  <si>
    <t>NAV AS ON 31-JAN-26: RS.22.1535 (REGULAR - MONTHLY IDCW)</t>
  </si>
  <si>
    <t>NAV AS ON 31-JAN-26: RS.49.056 (REGULAR - GROWTH)</t>
  </si>
  <si>
    <t>NAV AS ON 31-JAN-26: RS.24.7712 (DIRECT - MONTHLY IDCW)</t>
  </si>
  <si>
    <t>NAV AS ON 31-JAN-26: RS.54.5372 (DIRECT - GROWTH)</t>
  </si>
  <si>
    <t>NAV AS ON 31-JAN-26: RS.25.9922 (REGULAR - PERIODIC IDCW)</t>
  </si>
  <si>
    <t>NAV AS ON 31-JAN-26: RS.28.9397 (DIRECT - PERIODIC IDCW)</t>
  </si>
  <si>
    <t>NAV AS ON 31-JUL-25: RS.21.7996 (REGULAR - MONTHLY IDCW)</t>
  </si>
  <si>
    <t>NAV AS ON 31-JUL-25: RS.48.2696 (REGULAR - GROWTH)</t>
  </si>
  <si>
    <t>NAV AS ON 31-JUL-25: RS.24.274 (DIRECT - MONTHLY IDCW)</t>
  </si>
  <si>
    <t>NAV AS ON 31-JUL-25: RS.53.4421 (DIRECT - GROWTH)</t>
  </si>
  <si>
    <t>NAV AS ON 31-JUL-25: RS.25.5765 (REGULAR - PERIODIC IDCW)</t>
  </si>
  <si>
    <t>NAV AS ON 31-JUL-25: RS.28.3584 (DIRECT - PERIODIC IDCW)</t>
  </si>
  <si>
    <t>TRSF-CONSERVATIVE PLAN: • Long Term Capital Appreciation &amp; Current Income. • A debt oriented (between 70%-100%) savings scheme which provides tool for retirement planning to individual investors</t>
  </si>
  <si>
    <t>GOI - 6.90% (15/04/2065)</t>
  </si>
  <si>
    <t>IN0020250018</t>
  </si>
  <si>
    <t>GOI 8.24% 15/02/2027</t>
  </si>
  <si>
    <t>IN0020060078</t>
  </si>
  <si>
    <t>NAV AS ON 31-JAN-26: RS.31.6916 (REGULAR - GROWTH)</t>
  </si>
  <si>
    <t>NAV AS ON 31-JAN-26: RS.37.345 (DIRECT - GROWTH)</t>
  </si>
  <si>
    <t>NAV AS ON 31-JUL-25: RS.31.6566 (REGULAR - GROWTH)</t>
  </si>
  <si>
    <t>NAV AS ON 31-JUL-25: RS.37.0819 (DIRECT - GROWTH)</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</si>
  <si>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</si>
  <si>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</si>
  <si>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</si>
  <si>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</si>
  <si>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</si>
  <si>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YIELD</t>
  </si>
  <si>
    <t>A) MONEY MARKET INSTRUMENTS</t>
  </si>
  <si>
    <t>IN002025X331</t>
  </si>
  <si>
    <t>(B) TREPS</t>
  </si>
  <si>
    <t>NAV AS ON 31-JAN-26: RS.1000 (REGULAR - DAILY IDCW)</t>
  </si>
  <si>
    <t>NAV AS ON 31-JAN-26: RS.1399.4456 (REGULAR - GROWTH)</t>
  </si>
  <si>
    <t>NAV AS ON 31-JAN-26: RS.1000 (DIRECT - DAILY IDCW)</t>
  </si>
  <si>
    <t>NAV AS ON 31-JAN-26: RS.1410.2939 (DIRECT - GROWTH)</t>
  </si>
  <si>
    <t>NAV AS ON 31-JUL-25: RS.1000.0003 (REGULAR - DAILY IDCW)</t>
  </si>
  <si>
    <t>NAV AS ON 31-JUL-25: RS.1363.139 (REGULAR - GROWTH)</t>
  </si>
  <si>
    <t>NAV AS ON 31-JUL-25: RS.1000.0003 (DIRECT - DAILY IDCW)</t>
  </si>
  <si>
    <t>NAV AS ON 31-JUL-25: RS.1372.8652 (DIRECT - GROWTH)</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</si>
  <si>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</si>
  <si>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</si>
  <si>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•Income over the target maturity period.</t>
  </si>
  <si>
    <t>•Investing in constituents similar to composition of Nifty SDL Plus AAA PSU Bond Dec 2027 60:40 Index.</t>
  </si>
  <si>
    <t>A-III</t>
  </si>
  <si>
    <t>SDL GUJARAT  7.64% (08/11/2027)</t>
  </si>
  <si>
    <t>IN1520170128</t>
  </si>
  <si>
    <t>SDL TAMILNADU 7.65% (06/12/2027)</t>
  </si>
  <si>
    <t>IN3120170094</t>
  </si>
  <si>
    <t>SDL GUJARAT  7.75% (13/12/2027)</t>
  </si>
  <si>
    <t>IN1520170136</t>
  </si>
  <si>
    <t>SDL KARNATAKA 7.76% (13/12/2027)</t>
  </si>
  <si>
    <t>IN1920170116</t>
  </si>
  <si>
    <t>SDL WEST BENGAL 7.72% (20/12/2027)</t>
  </si>
  <si>
    <t>IN3420170158</t>
  </si>
  <si>
    <t>SDL UTTAR PRADESH 7.67% (29/11/2027)</t>
  </si>
  <si>
    <t>IN3320170142</t>
  </si>
  <si>
    <t>SDL RAJASTHAN 7.86% (27/12/2027)</t>
  </si>
  <si>
    <t>IN2920170122</t>
  </si>
  <si>
    <t>SDL KARNATAKA 7.70% (15/11/2027)</t>
  </si>
  <si>
    <t>IN1920170074</t>
  </si>
  <si>
    <t>SDL RAJASTHAN 7.64% (01/11/2027)</t>
  </si>
  <si>
    <t>IN2920170098</t>
  </si>
  <si>
    <t>SDL UTTAR PRADESH 7.59% (25/10/2027)</t>
  </si>
  <si>
    <t>IN3320170126</t>
  </si>
  <si>
    <t>SDL KARNATAKA 7.82% (27/12/2027)</t>
  </si>
  <si>
    <t>IN1920170132</t>
  </si>
  <si>
    <t>SDL TAMILNADU 7.69% (20/12/2027)</t>
  </si>
  <si>
    <t>IN3120170102</t>
  </si>
  <si>
    <t>SDL WEST BENGAL 7.68% (06/12/2027)</t>
  </si>
  <si>
    <t>IN3420170133</t>
  </si>
  <si>
    <t>SDL RAJASTHAN 7.65% (29/11/2027)</t>
  </si>
  <si>
    <t>IN2920170106</t>
  </si>
  <si>
    <t>SDL KARNATAKA 7.65% (06/12/2027)</t>
  </si>
  <si>
    <t>IN1920170108</t>
  </si>
  <si>
    <t>SDL KARNATAKA 7.64% (08/11/2027)</t>
  </si>
  <si>
    <t>IN1920170066</t>
  </si>
  <si>
    <t>SDL GUJARAT  7.62% (01/11/2027)</t>
  </si>
  <si>
    <t>IN1520170110</t>
  </si>
  <si>
    <t>SDL KARNATAKA 7.69% (20/12/2027)</t>
  </si>
  <si>
    <t>IN1920170124</t>
  </si>
  <si>
    <t>SDL GUJARAT  7.19% (23/10/2027)</t>
  </si>
  <si>
    <t>IN1520190126</t>
  </si>
  <si>
    <t>SDL GUJARAT  7.69% (20/12/2027)</t>
  </si>
  <si>
    <t>IN1520170144</t>
  </si>
  <si>
    <t>INE020B08AQ9</t>
  </si>
  <si>
    <t>INE752E07OF7</t>
  </si>
  <si>
    <t>INE752E07OG5</t>
  </si>
  <si>
    <t>INE053F07983</t>
  </si>
  <si>
    <t>** 07.65 % POWER FINANCE CORPORATION - 22/11/2027</t>
  </si>
  <si>
    <t>INE134E08JG4</t>
  </si>
  <si>
    <t>NAV AS ON 31-JAN-26: RS.12.7893 (REGULAR - IDCW)</t>
  </si>
  <si>
    <t>NAV AS ON 31-JAN-26: RS.12.7893 (REGULAR - GROWTH)</t>
  </si>
  <si>
    <t>NAV AS ON 31-JAN-26: RS.12.9236 (DIRECT - IDCW)</t>
  </si>
  <si>
    <t>NAV AS ON 31-JAN-26: RS.12.9236 (DIRECT - GROWTH)</t>
  </si>
  <si>
    <t>NAV AS ON 31-JUL-25: RS.12.5081 (REGULAR - IDCW)</t>
  </si>
  <si>
    <t>NAV AS ON 31-JUL-25: RS.12.5081 (REGULAR - GROWTH)</t>
  </si>
  <si>
    <t>NAV AS ON 31-JUL-25: RS.12.6241 (DIRECT - IDCW)</t>
  </si>
  <si>
    <t>NAV AS ON 31-JUL-25: RS.12.6241 (DIRECT - GROWTH)</t>
  </si>
  <si>
    <t>An open-ended Target Maturity Index Fund investing in constituents of Nifty G-Sec Dec 2029 Index. A Scheme with Relatively High Interest Rate Risk and Relatively Low Credit Risk</t>
  </si>
  <si>
    <t>•Investing in constituents similar to composition of  Nifty G-Sec Dec 2029 Index.</t>
  </si>
  <si>
    <t>GOI - 7.10% (18/04/2029)</t>
  </si>
  <si>
    <t>IN0020220011</t>
  </si>
  <si>
    <t>NAV AS ON 31-JAN-26: RS.12.6166 (REGULAR - IDCW)</t>
  </si>
  <si>
    <t>NAV AS ON 31-JAN-26: RS.12.6166 (REGULAR - GROWTH)</t>
  </si>
  <si>
    <t>NAV AS ON 31-JAN-26: RS.12.749 (DIRECT - IDCW)</t>
  </si>
  <si>
    <t>NAV AS ON 31-JAN-26: RS.12.749 (DIRECT - GROWTH)</t>
  </si>
  <si>
    <t>NAV AS ON 31-JUL-25: RS.12.3116 (REGULAR - IDCW)</t>
  </si>
  <si>
    <t>NAV AS ON 31-JUL-25: RS.12.3116 (REGULAR - GROWTH)</t>
  </si>
  <si>
    <t>NAV AS ON 31-JUL-25: RS.12.4208 (DIRECT - IDCW)</t>
  </si>
  <si>
    <t>NAV AS ON 31-JUL-25: RS.12.4208 (DIRECT - GROWTH)</t>
  </si>
  <si>
    <t>An open-ended Target Maturity Index Fund investing in constituents of Nifty G-Sec Dec 2026 Index. A Scheme with Relatively High Interest Rate Risk and Relatively Low Credit Risk</t>
  </si>
  <si>
    <t>•Investing in constituents similar to composition of Nifty G-Sec Dec 2026 Index.</t>
  </si>
  <si>
    <t>GOI - 8.15% (24/11/2026)</t>
  </si>
  <si>
    <t>IN0020140060</t>
  </si>
  <si>
    <t>NAV AS ON 31-JAN-26: RS.12.3246 (REGULAR - IDCW)</t>
  </si>
  <si>
    <t>NAV AS ON 31-JAN-26: RS.12.3246 (REGULAR - GROWTH)</t>
  </si>
  <si>
    <t>NAV AS ON 31-JAN-26: RS.12.4501 (DIRECT - IDCW)</t>
  </si>
  <si>
    <t>NAV AS ON 31-JAN-26: RS.12.4502 (DIRECT - GROWTH)</t>
  </si>
  <si>
    <t>NAV AS ON 31-JUL-25: RS.11.9993 (REGULAR - IDCW)</t>
  </si>
  <si>
    <t>NAV AS ON 31-JUL-25: RS.11.9993 (REGULAR - GROWTH)</t>
  </si>
  <si>
    <t>NAV AS ON 31-JUL-25: RS.12.1025 (DIRECT - IDCW)</t>
  </si>
  <si>
    <t>NAV AS ON 31-JUL-25: RS.12.1025 (DIRECT - GROWTH)</t>
  </si>
  <si>
    <t>Tata Money Market Fund</t>
  </si>
  <si>
    <t>(An open ended debt scheme investing in money market instruments. A Relatively Low Interest Rate Risk and Moderate Credit Risk.)</t>
  </si>
  <si>
    <t>•Investment in Money Market Instruments.</t>
  </si>
  <si>
    <t>INE238AD6BO6</t>
  </si>
  <si>
    <t>** TREASURY BILL 91 DAYS (30/04/2026)</t>
  </si>
  <si>
    <t>IN002025X430</t>
  </si>
  <si>
    <t>INE171A16MW8</t>
  </si>
  <si>
    <t>** - BANK OF BARODA - CD - 06/11/2026</t>
  </si>
  <si>
    <t>INE028A16KI3</t>
  </si>
  <si>
    <t>** - INDIAN BANK - CD - 17/09/2026</t>
  </si>
  <si>
    <t>INE562A16PO8</t>
  </si>
  <si>
    <t>** - KOTAK MAHINDRA BANK - CD - 27/11/2026</t>
  </si>
  <si>
    <t>INE237AD6091</t>
  </si>
  <si>
    <t>** - PUNJAB NATIONAL BANK - CD - 05/03/2026</t>
  </si>
  <si>
    <t>INE160A16TS4</t>
  </si>
  <si>
    <t>INE831R14FS8</t>
  </si>
  <si>
    <t>INE095A168C9</t>
  </si>
  <si>
    <t>** - SMALL INDUST DEVLOP BANK  OF INDIA - CD - 27/10/2026</t>
  </si>
  <si>
    <t>INE556F16BN1</t>
  </si>
  <si>
    <t>INE040A16HW5</t>
  </si>
  <si>
    <t>INE095A161C4</t>
  </si>
  <si>
    <t>** TREASURY BILL 91 DAYS (23/04/2026)</t>
  </si>
  <si>
    <t>IN002025X422</t>
  </si>
  <si>
    <t>** - SMALL INDUST DEVLOP BANK  OF INDIA - CD - 06/11/2026</t>
  </si>
  <si>
    <t>INE556F16BQ4</t>
  </si>
  <si>
    <t>** - NABARD - CD - 10/03/2026</t>
  </si>
  <si>
    <t>INE261F16975</t>
  </si>
  <si>
    <t>INE168A16MZ7</t>
  </si>
  <si>
    <t>INE0AD514339</t>
  </si>
  <si>
    <t>** - SMALL INDUST DEVLOP BANK  OF INDIA - CD - 28/01/2027</t>
  </si>
  <si>
    <t>INE556F16BW2</t>
  </si>
  <si>
    <t>INE377Y14BW9</t>
  </si>
  <si>
    <t>** - CANARA BANK - CD - 15/05/2026</t>
  </si>
  <si>
    <t>INE476A16E79</t>
  </si>
  <si>
    <t>** - NABARD - CD - 27/02/2026</t>
  </si>
  <si>
    <t>INE261F16967</t>
  </si>
  <si>
    <t>** TREASURY BILL 364 DAYS (26/03/2026)</t>
  </si>
  <si>
    <t>IN002024Z503</t>
  </si>
  <si>
    <t>** - EQUITAS SMALL FINANCE BANK LTD - CD - 30/11/2026</t>
  </si>
  <si>
    <t>INE063P16BH9</t>
  </si>
  <si>
    <t>INE338I14LQ5</t>
  </si>
  <si>
    <t>INE01WN14BX7</t>
  </si>
  <si>
    <t>INE238AD6AN0</t>
  </si>
  <si>
    <t>** TREASURY BILL 182 DAYS (30/04/2026)</t>
  </si>
  <si>
    <t>IN002025Y313</t>
  </si>
  <si>
    <t>INE891K14OT7</t>
  </si>
  <si>
    <t>** - CANARA BANK - CD - 12/03/2026</t>
  </si>
  <si>
    <t>INE476A16B23</t>
  </si>
  <si>
    <t>** - NABARD - CD - 13/03/2026</t>
  </si>
  <si>
    <t>INE261F16983</t>
  </si>
  <si>
    <t>INE095A169B9</t>
  </si>
  <si>
    <t>INE879F14MJ7</t>
  </si>
  <si>
    <t>INE338I14LR3</t>
  </si>
  <si>
    <t>INE732I14CX4</t>
  </si>
  <si>
    <t>INE539K14BX1</t>
  </si>
  <si>
    <t>INE763G14XX9</t>
  </si>
  <si>
    <t>INE121E14383</t>
  </si>
  <si>
    <t>INE824H14SY5</t>
  </si>
  <si>
    <t>INE879F14MC2</t>
  </si>
  <si>
    <t>INE09OL14IH9</t>
  </si>
  <si>
    <t>INE144H14ID3</t>
  </si>
  <si>
    <t>INE248U14SV6</t>
  </si>
  <si>
    <t>INE377Y14BP3</t>
  </si>
  <si>
    <t>** - MUTHOOT FINCORP - CP - 27/02/2026</t>
  </si>
  <si>
    <t>INE549K14BW2</t>
  </si>
  <si>
    <t>INE700G14QH8</t>
  </si>
  <si>
    <t>INE036D16II4</t>
  </si>
  <si>
    <t>** - EXIM - CD - 20/03/2026</t>
  </si>
  <si>
    <t>INE514E16CK7</t>
  </si>
  <si>
    <t>** TREASURY BILL 182 DAYS (16/04/2026)</t>
  </si>
  <si>
    <t>IN002025Y297</t>
  </si>
  <si>
    <t>** - BANK OF BARODA - CD - 15/05/2026</t>
  </si>
  <si>
    <t>INE028A16KJ1</t>
  </si>
  <si>
    <t>** TREASURY BILL 182 DAYS (18/06/2026)</t>
  </si>
  <si>
    <t>IN002025Y388</t>
  </si>
  <si>
    <t>INE950O14CA8</t>
  </si>
  <si>
    <t>INE824H14TK2</t>
  </si>
  <si>
    <t>** - MUTHOOT FINCORP - CP - 18/01/2027</t>
  </si>
  <si>
    <t>INE549K14CI9</t>
  </si>
  <si>
    <t>** - SMALL INDUST DEVLOP BANK  OF INDIA - CP - 03/03/2026</t>
  </si>
  <si>
    <t>INE556F14LG9</t>
  </si>
  <si>
    <t>** - KOTAK MAHINDRA BANK - CD - 24/03/2026</t>
  </si>
  <si>
    <t>INE237AD6026</t>
  </si>
  <si>
    <t>INE121A14YF8</t>
  </si>
  <si>
    <t>INE466L14FS6</t>
  </si>
  <si>
    <t>** - SMALL INDUST DEVLOP BANK  OF INDIA - CD - 26/03/2026</t>
  </si>
  <si>
    <t>INE556F16BG5</t>
  </si>
  <si>
    <t>** TREASURY BILL 364 DAYS (25/12/2026)</t>
  </si>
  <si>
    <t>IN002025Z393</t>
  </si>
  <si>
    <t>INE732I14CM7</t>
  </si>
  <si>
    <t>INE732I14CN5</t>
  </si>
  <si>
    <t>INE732I14BY4</t>
  </si>
  <si>
    <t>INE763G14XI0</t>
  </si>
  <si>
    <t>** TREASURY BILL 182 DAYS (26/06/2026)</t>
  </si>
  <si>
    <t>IN002025Y396</t>
  </si>
  <si>
    <t>** TREASURY BILL 364 DAYS (19/11/2026)</t>
  </si>
  <si>
    <t>IN002025Z344</t>
  </si>
  <si>
    <t>** - SMALL INDUST DEVLOP BANK  OF INDIA - CD - 28/10/2026</t>
  </si>
  <si>
    <t>INE556F16BO9</t>
  </si>
  <si>
    <t>INE523L14AW7</t>
  </si>
  <si>
    <t>INE121A14XV7</t>
  </si>
  <si>
    <t>** - INDIAN BANK - CD - 12/03/2026</t>
  </si>
  <si>
    <t>INE562A16OI3</t>
  </si>
  <si>
    <t>INE028E14TK7</t>
  </si>
  <si>
    <t>** TREASURY BILL 364 DAYS (06/11/2026)</t>
  </si>
  <si>
    <t>IN002025Z328</t>
  </si>
  <si>
    <t>INE918K14CY3</t>
  </si>
  <si>
    <t>** TREASURY BILL 364 DAYS (03/12/2026)</t>
  </si>
  <si>
    <t>IN002025Z369</t>
  </si>
  <si>
    <t>NAV AS ON 31-JAN-26: RS.4891.0748 (REGULAR - GROWTH)</t>
  </si>
  <si>
    <t>NAV AS ON 31-JAN-26: RS.1114.7153 (REGULAR - DAILY IDCW)</t>
  </si>
  <si>
    <t>NAV AS ON 31-JAN-26: RS.4989.9874 (DIRECT - GROWTH)</t>
  </si>
  <si>
    <t>NAV AS ON 31-JAN-26: RS.1114.7232 (DIRECT - DAILY IDCW)</t>
  </si>
  <si>
    <t>NAV AS ON 31-JUL-25: RS.4760.1593 (REGULAR - GROWTH)</t>
  </si>
  <si>
    <t>NAV AS ON 31-JUL-25: RS.1114.52 (REGULAR - DAILY IDCW)</t>
  </si>
  <si>
    <t>NAV AS ON 31-JUL-25: RS.4850.392 (DIRECT - GROWTH)</t>
  </si>
  <si>
    <t>NAV AS ON 31-JUL-25: RS.1114.52 (DIRECT - DAILY IDCW)</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</si>
  <si>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</si>
  <si>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</si>
  <si>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</si>
  <si>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</si>
  <si>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GOI - 7.24% (18/08/2055)</t>
  </si>
  <si>
    <t>IN0020250075</t>
  </si>
  <si>
    <t>SGS GUJARAT 6.98% (27/02/2030)</t>
  </si>
  <si>
    <t>IN1520240251</t>
  </si>
  <si>
    <t>NAV AS ON 31-JAN-26: RS.21.6764 (REGULAR - IDCW)</t>
  </si>
  <si>
    <t>NAV AS ON 31-JAN-26: RS.24.806 (DIRECT - IDCW)</t>
  </si>
  <si>
    <t>NAV AS ON 31-JAN-26: RS.88.0973 (DIRECT - GROWTH)</t>
  </si>
  <si>
    <t>NAV AS ON 31-JAN-26: RS.78.1942 (REGULAR - GROWTH)</t>
  </si>
  <si>
    <t>NAV AS ON 31-JUL-25: RS.21.8359 (REGULAR - IDCW)</t>
  </si>
  <si>
    <t>NAV AS ON 31-JUL-25: RS.24.8489 (DIRECT - IDCW)</t>
  </si>
  <si>
    <t>NAV AS ON 31-JUL-25: RS.88.2592 (DIRECT - GROWTH)</t>
  </si>
  <si>
    <t>NAV AS ON 31-JUL-25: RS.78.7696 (REGULAR - GROWTH)</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</si>
  <si>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</si>
  <si>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</si>
  <si>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</si>
  <si>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</si>
  <si>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INE514E08GE8</t>
  </si>
  <si>
    <t>INE020B08AA3</t>
  </si>
  <si>
    <t>INE053F08510</t>
  </si>
  <si>
    <t>INE721A07RQ0</t>
  </si>
  <si>
    <t>INE0NR607058</t>
  </si>
  <si>
    <t>INE115A07MW4</t>
  </si>
  <si>
    <t>INE261F08DV4</t>
  </si>
  <si>
    <t>NAV AS ON 31-JAN-26: RS.13.1828 (REGULAR - MONTHLY IDCW)</t>
  </si>
  <si>
    <t>NAV AS ON 31-JAN-26: RS.13.1828 (REGULAR - QUARTERLY IDCW)</t>
  </si>
  <si>
    <t>NAV AS ON 31-JAN-26: RS.13.1828 (REGULAR - PERIODIC IDCW)</t>
  </si>
  <si>
    <t>NAV AS ON 31-JAN-26: RS.13.1828 (REGULAR - GROWTH)</t>
  </si>
  <si>
    <t>NAV AS ON 31-JAN-26: RS.13.4476 (DIRECT - MONTHLY IDCW)</t>
  </si>
  <si>
    <t>NAV AS ON 31-JAN-26: RS.13.4476 (DIRECT - QUARTERLY IDCW)</t>
  </si>
  <si>
    <t>NAV AS ON 31-JAN-26: RS.13.4476 (DIRECT - PERIODIC IDCW)</t>
  </si>
  <si>
    <t>NAV AS ON 31-JAN-26: RS.13.4476 (DIRECT - GROWTH)</t>
  </si>
  <si>
    <t>NAV AS ON 31-JUL-25: RS.12.8778 (REGULAR - MONTHLY IDCW)</t>
  </si>
  <si>
    <t>NAV AS ON 31-JUL-25: RS.12.8778 (REGULAR - QUARTERLY IDCW)</t>
  </si>
  <si>
    <t>NAV AS ON 31-JUL-25: RS.12.8778 (REGULAR - PERIODIC IDCW)</t>
  </si>
  <si>
    <t>NAV AS ON 31-JUL-25: RS.12.8778 (REGULAR - GROWTH)</t>
  </si>
  <si>
    <t>NAV AS ON 31-JUL-25: RS.13.1079 (DIRECT - MONTHLY IDCW)</t>
  </si>
  <si>
    <t>NAV AS ON 31-JUL-25: RS.13.1079 (DIRECT - QUARTERLY IDCW)</t>
  </si>
  <si>
    <t>NAV AS ON 31-JUL-25: RS.13.1079 (DIRECT - PERIODIC IDCW)</t>
  </si>
  <si>
    <t>NAV AS ON 31-JUL-25: RS.13.1079 (DIRECT - GROWTH)</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</si>
  <si>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</si>
  <si>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</si>
  <si>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</si>
  <si>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NAV AS ON 31-JAN-26: RS.12.5403 (REGULAR - IDCW)</t>
  </si>
  <si>
    <t>NAV AS ON 31-JAN-26: RS.12.5403 (REGULAR - GROWTH)</t>
  </si>
  <si>
    <t>NAV AS ON 31-JAN-26: RS.12.647 (DIRECT - IDCW)</t>
  </si>
  <si>
    <t>NAV AS ON 31-JAN-26: RS.12.6469 (DIRECT - GROWTH)</t>
  </si>
  <si>
    <t>NAV AS ON 31-JUL-25: RS.12.217 (REGULAR - IDCW)</t>
  </si>
  <si>
    <t>NAV AS ON 31-JUL-25: RS.12.217 (REGULAR - GROWTH)</t>
  </si>
  <si>
    <t>NAV AS ON 31-JUL-25: RS.12.3066 (DIRECT - IDCW)</t>
  </si>
  <si>
    <t>NAV AS ON 31-JUL-25: RS.12.3066 (DIRECT - GROWTH)</t>
  </si>
  <si>
    <t>AVERAGE MATURITY : 0.19 YEARS</t>
  </si>
  <si>
    <t>Tata Corporate Bond Fund</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</si>
  <si>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</si>
  <si>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•Regular income for medium term.</t>
  </si>
  <si>
    <t>• Predominant investment in corporate debt securities</t>
  </si>
  <si>
    <t>SGS UTTAR PRADESH 7.51% (27/03/2038)</t>
  </si>
  <si>
    <t>IN3320230375</t>
  </si>
  <si>
    <t>SDL MAHARASHTRA 7.10% (04/08/2036)</t>
  </si>
  <si>
    <t>IN2220210206</t>
  </si>
  <si>
    <t>GOI - 7.23% (15/04/2039)</t>
  </si>
  <si>
    <t>IN0020240027</t>
  </si>
  <si>
    <t>SGS UTTAR PRADESH 7.41% (14/06/2034)</t>
  </si>
  <si>
    <t>IN3320230037</t>
  </si>
  <si>
    <t>SGS TAMILNADU 7.35% (03/07/2034)</t>
  </si>
  <si>
    <t>IN3120240137</t>
  </si>
  <si>
    <t>SGS MAHARASHTRA 7.72% (23/03/2032)</t>
  </si>
  <si>
    <t>IN2220220239</t>
  </si>
  <si>
    <t>SGS KARNATAKA 7.68% (27/12/2037)</t>
  </si>
  <si>
    <t>IN1920230159</t>
  </si>
  <si>
    <t>SGS MAHARASHTRA 7.23% (04/09/2035)</t>
  </si>
  <si>
    <t>IN2220240229</t>
  </si>
  <si>
    <t>SGS MAHARASHTRA 7.73% (10/01/2036)</t>
  </si>
  <si>
    <t>IN2220230188</t>
  </si>
  <si>
    <t xml:space="preserve">GOI - 6.68% (17/09/2031) </t>
  </si>
  <si>
    <t>IN0020170042</t>
  </si>
  <si>
    <t>GOI - 7.30% (19/06/2053)</t>
  </si>
  <si>
    <t>IN0020230051</t>
  </si>
  <si>
    <t>SGS KARNATAKA 7.42% (06/03/2035)</t>
  </si>
  <si>
    <t>IN1920230290</t>
  </si>
  <si>
    <t>GOI - 7.69% (17/06/2043)</t>
  </si>
  <si>
    <t>IN0020190040</t>
  </si>
  <si>
    <t>** 07.53 % NABARD - 24/03/2028</t>
  </si>
  <si>
    <t>INE261F08EM1</t>
  </si>
  <si>
    <t>** 07.48 % NABARD - 15/09/2028</t>
  </si>
  <si>
    <t>INE261F08EO7</t>
  </si>
  <si>
    <t>** 07.34 % SMALL INDUST DEVLOP BANK  OF INDIA - 26/02/2029</t>
  </si>
  <si>
    <t>INE556F08KS8</t>
  </si>
  <si>
    <t>** 07.68 % NABARD - 30/04/2029</t>
  </si>
  <si>
    <t>INE261F08EG3</t>
  </si>
  <si>
    <t>** 08.85 % POWER FINANCE CORPORATION - 25/05/2029</t>
  </si>
  <si>
    <t>INE134E08KC1</t>
  </si>
  <si>
    <t>INE233A08154</t>
  </si>
  <si>
    <t>INE414G07JI3</t>
  </si>
  <si>
    <t>** 07.68 % SMALL INDUST DEVLOP BANK  OF INDIA - 10/08/2027</t>
  </si>
  <si>
    <t>INE556F08KP4</t>
  </si>
  <si>
    <t>** 07.68 % SMALL INDUST DEVLOP BANK  OF INDIA - 10/09/2027</t>
  </si>
  <si>
    <t>INE556F08KQ2</t>
  </si>
  <si>
    <t>INE020B08FF1</t>
  </si>
  <si>
    <t>** 07.49 % SMALL INDUST DEVLOP BANK  OF INDIA - 11/06/2029</t>
  </si>
  <si>
    <t>INE556F08KX8</t>
  </si>
  <si>
    <t>** 07.47 % SMALL INDUST DEVLOP BANK  OF INDIA - 05/09/2029</t>
  </si>
  <si>
    <t>INE556F08KR0</t>
  </si>
  <si>
    <t>** 07.69 % NEXUS SELECT TRUST - 28/05/2027</t>
  </si>
  <si>
    <t>INE0NDH07043</t>
  </si>
  <si>
    <t>** 07.35 % NATIONAL HOUSING BANK - 02/01/2032</t>
  </si>
  <si>
    <t>INE557F08GD6</t>
  </si>
  <si>
    <t>INE414G07JQ6</t>
  </si>
  <si>
    <t>** 07.24 % POWER FINANCE CORPORATION - 15/01/2035</t>
  </si>
  <si>
    <t>INE134E08NJ0</t>
  </si>
  <si>
    <t>** 06.07 % NABARD - 19/11/2027</t>
  </si>
  <si>
    <t>INE261F08CM5</t>
  </si>
  <si>
    <t>INE115A07OF5</t>
  </si>
  <si>
    <t>INE414G07JL7</t>
  </si>
  <si>
    <t>INE053F08387</t>
  </si>
  <si>
    <t>INE115A07RF8</t>
  </si>
  <si>
    <t>INE752E07MU0</t>
  </si>
  <si>
    <t>INE403D08249</t>
  </si>
  <si>
    <t>INE020B08DT7</t>
  </si>
  <si>
    <t>INE121A08PS1</t>
  </si>
  <si>
    <t>INE020B08EH0</t>
  </si>
  <si>
    <t>** 07.74 % POWER FINANCE CORPORATION - 29/01/2028</t>
  </si>
  <si>
    <t>INE134E08JI0</t>
  </si>
  <si>
    <t>INE414G07JM5</t>
  </si>
  <si>
    <t>INE033L07HY2</t>
  </si>
  <si>
    <t>INE115A07QS3</t>
  </si>
  <si>
    <t>INE115A07QN4</t>
  </si>
  <si>
    <t>INE115A07QW5</t>
  </si>
  <si>
    <t>INE071G07603</t>
  </si>
  <si>
    <t>INE115A07QR5</t>
  </si>
  <si>
    <t>INE020B08FR6</t>
  </si>
  <si>
    <t>INE572E07167</t>
  </si>
  <si>
    <t>INE033L07HQ8</t>
  </si>
  <si>
    <t>INE020B08FB0</t>
  </si>
  <si>
    <t>** 07.40 % NABARD - 29/04/2030</t>
  </si>
  <si>
    <t>INE261F08EL3</t>
  </si>
  <si>
    <t>** 08.02 % MINDSPACE BUSINESS PARKS REIT - 13/04/2026</t>
  </si>
  <si>
    <t>INE0CCU07074</t>
  </si>
  <si>
    <t>INE296A07TJ4</t>
  </si>
  <si>
    <t>INE115A07RH4</t>
  </si>
  <si>
    <t>INE00V208132</t>
  </si>
  <si>
    <t>INE377Y07565</t>
  </si>
  <si>
    <t>INE537P07877</t>
  </si>
  <si>
    <t>** 07.95 % MINDSPACE BUSINESS PARKS REIT - 27/07/2027</t>
  </si>
  <si>
    <t>INE0CCU07066</t>
  </si>
  <si>
    <t>CRISIL-AAA(CE)</t>
  </si>
  <si>
    <t>INE103D08039</t>
  </si>
  <si>
    <t>** 09.10 % POWER FINANCE CORPORATION - 23/03/2029</t>
  </si>
  <si>
    <t>INE134E08JX9</t>
  </si>
  <si>
    <t>INE414G07JO1</t>
  </si>
  <si>
    <t>INE020B08CU7</t>
  </si>
  <si>
    <t>INE053F07BA5</t>
  </si>
  <si>
    <t>INE115A07OR0</t>
  </si>
  <si>
    <t>INE053F07BC1</t>
  </si>
  <si>
    <t>** 07.58 % SIDDHIVINAYAK SECURITISATION TRUST - 28/09/2030</t>
  </si>
  <si>
    <t>INE2I7F15012</t>
  </si>
  <si>
    <t>NAV AS ON 31-JAN-26: RS.12.6857 (REGULAR - MONTHLY IDCW)</t>
  </si>
  <si>
    <t>NAV AS ON 31-JAN-26: RS.12.6857 (REGULAR - QUARTERLY IDCW)</t>
  </si>
  <si>
    <t>NAV AS ON 31-JAN-26: RS.12.6857 (REGULAR - PERIODIC IDCW)</t>
  </si>
  <si>
    <t>NAV AS ON 31-JAN-26: RS.12.6857 (REGULAR - GROWTH)</t>
  </si>
  <si>
    <t>NAV AS ON 31-JAN-26: RS.12.9882 (DIRECT - MONTHLY IDCW)</t>
  </si>
  <si>
    <t>NAV AS ON 31-JAN-26: RS.12.9882 (DIRECT - QUARTERLY IDCW)</t>
  </si>
  <si>
    <t>NAV AS ON 31-JAN-26: RS.12.9882 (DIRECT - PERIODIC IDCW)</t>
  </si>
  <si>
    <t>NAV AS ON 31-JAN-26: RS.12.9882 (DIRECT - GROWTH)</t>
  </si>
  <si>
    <t>NAV AS ON 31-JUL-25: RS.12.4812 (REGULAR - MONTHLY IDCW)</t>
  </si>
  <si>
    <t>NAV AS ON 31-JUL-25: RS.12.4812 (REGULAR - QUARTERLY IDCW)</t>
  </si>
  <si>
    <t>NAV AS ON 31-JUL-25: RS.12.4812 (REGULAR - PERIODIC IDCW)</t>
  </si>
  <si>
    <t>NAV AS ON 31-JUL-25: RS.12.4812 (REGULAR - GROWTH)</t>
  </si>
  <si>
    <t>NAV AS ON 31-JUL-25: RS.12.7439 (DIRECT - MONTHLY IDCW)</t>
  </si>
  <si>
    <t>NAV AS ON 31-JUL-25: RS.12.7439 (DIRECT - QUARTERLY IDCW)</t>
  </si>
  <si>
    <t>NAV AS ON 31-JUL-25: RS.12.7439 (DIRECT - PERIODIC IDCW)</t>
  </si>
  <si>
    <t>NAV AS ON 31-JUL-25: RS.12.7439 (DIRECT - GROWTH)</t>
  </si>
  <si>
    <t>COMMODITY &amp; EQUITY RELATED</t>
  </si>
  <si>
    <t>A) LISTED ON COMMODITY EXCHANGE (Quantity in Lots)</t>
  </si>
  <si>
    <t>TATA CORPORATE BOND FUND (The scheme has 1 segregated portfolio which was created under Tata Medium Term Fund )</t>
  </si>
  <si>
    <t>TATA SHORT TERM BOND FUND (The scheme has 1 segregated portfolio which was created under Tata Corporate Bond Fund )</t>
  </si>
  <si>
    <t>TATA TREASURY ADVANTAGE FUND ( Scheme has 1 Segregrated Portfolio )</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</si>
  <si>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</si>
  <si>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</si>
  <si>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</si>
  <si>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January 2026 to 31st January 2026</t>
  </si>
  <si>
    <t>There were no Repo Transactions in Corporate Debt Securities from 1st January 2026 to 31st January 2026</t>
  </si>
  <si>
    <t>There were No transactions in Interest Rate Futures (IRFs) from 1st January 2026 to 31st January 2026</t>
  </si>
  <si>
    <t>There were Fresh Intra - Scheme Investments from 1st January 2026 to 31st January 2026,but the previous Intra scheme Investments still continue.</t>
  </si>
  <si>
    <t>There were no Covered Call Transactions from 1st January 2026 to 31st January 2026</t>
  </si>
  <si>
    <t>Tata Aggressive Hybrid Fund Regular Plan - IDCW Monthly</t>
  </si>
  <si>
    <t>RECORD_DATE</t>
  </si>
  <si>
    <t>NAV As on Record Date</t>
  </si>
  <si>
    <t>DIVIDEND PER UNIT(HUF &amp; INDIVIDUALS)</t>
  </si>
  <si>
    <t>DIVIDEND PER UNIT(OTHERS)</t>
  </si>
  <si>
    <t>Tata Aggressive Hybrid Fund Direct Plan - IDCW Monthly</t>
  </si>
  <si>
    <t>Tata Treasury Advantage Fund  Regular Plan - Daily IDCW</t>
  </si>
  <si>
    <t>SEP'25</t>
  </si>
  <si>
    <t>OCT'25</t>
  </si>
  <si>
    <t>NOV'25</t>
  </si>
  <si>
    <t>DEC'25</t>
  </si>
  <si>
    <t>JAN'26</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</si>
  <si>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</si>
  <si>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</si>
  <si>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</si>
  <si>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</si>
  <si>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</si>
  <si>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</si>
  <si>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AUG'25</t>
  </si>
  <si>
    <t>Tata Money Market Fund Direct Plan - Daily IDCW</t>
  </si>
  <si>
    <t>Tata Liquid Fund Regular Plan - Daily IDCW</t>
  </si>
  <si>
    <t>Tata Liquid Fund Direct Plan - Daily IDCW</t>
  </si>
  <si>
    <t>Tata Overnight Fund - Regular Plan - IDCW</t>
  </si>
  <si>
    <t>Tata Overnight Fund - Direct Plan- IDCW</t>
  </si>
  <si>
    <t>Tata Ultra Short Term Fund - Regular Plan - IDCW Weekly</t>
  </si>
  <si>
    <t>Tata Ultra Short Term Fund - Direct Plan - IDCW Weekly</t>
  </si>
  <si>
    <t>IDCW</t>
  </si>
  <si>
    <t>Income Distribution cum Capital Withdrawal</t>
  </si>
  <si>
    <t>Scheme Risk-O-Meter and Scheme Benchmark Risk-O-Meter as of 31st January 2025</t>
  </si>
  <si>
    <t>Serial No.</t>
  </si>
  <si>
    <t>Scheme Name</t>
  </si>
  <si>
    <t>Scheme             Risk- O-Meter</t>
  </si>
  <si>
    <t>Scheme Bench Mark</t>
  </si>
  <si>
    <t>Benchmark     Risk-O-Meter</t>
  </si>
  <si>
    <t>Very High</t>
  </si>
  <si>
    <t>CRISIL Hybrid 35+65 - Aggressive Index</t>
  </si>
  <si>
    <t>High</t>
  </si>
  <si>
    <t>Low</t>
  </si>
  <si>
    <t>NIFTY 50 Arbitrage</t>
  </si>
  <si>
    <t>CRISIL Hybrid 50+50 - Moderate Index</t>
  </si>
  <si>
    <t>Nifty Financial Services</t>
  </si>
  <si>
    <t>BSE Multicap Consumption 50:30:20 Index</t>
  </si>
  <si>
    <t>BSE Quality Index</t>
  </si>
  <si>
    <t>BSE Select Business Groups</t>
  </si>
  <si>
    <t>BSE Sensex</t>
  </si>
  <si>
    <t>Nifty 500</t>
  </si>
  <si>
    <t>Moderate</t>
  </si>
  <si>
    <t>CRISIL Corporate Bond A-II Index</t>
  </si>
  <si>
    <t>Low to Moderate</t>
  </si>
  <si>
    <t>CRISIL IBX Gilt Index - April 2026</t>
  </si>
  <si>
    <t>Nifty IT</t>
  </si>
  <si>
    <t>NIFTY Equity Savings Index</t>
  </si>
  <si>
    <t>Nifty500 Shariah</t>
  </si>
  <si>
    <t>CRISIL Short Duration Debt A-II Index</t>
  </si>
  <si>
    <t>CRISIL Dynamic Gilt Index (AIII)</t>
  </si>
  <si>
    <t>Domestic Price of Gold</t>
  </si>
  <si>
    <t>NIFTY Housing</t>
  </si>
  <si>
    <t>Crisil Composite Bond Fund Index (60%) + Nifty 50 Arbitrage Index (40%) (TRI)</t>
  </si>
  <si>
    <t>Nifty India Consumption</t>
  </si>
  <si>
    <t>BSE Healthcare</t>
  </si>
  <si>
    <t>BSE India Infrastructure Index</t>
  </si>
  <si>
    <t>NIFTY LargeMidcap 250</t>
  </si>
  <si>
    <t>Nifty 100</t>
  </si>
  <si>
    <t>CRISIL Liquid Debt A-I Index</t>
  </si>
  <si>
    <t>Nifty Midcap 150</t>
  </si>
  <si>
    <t>CRISIL Money Market A-I Index</t>
  </si>
  <si>
    <t>Composite Benchmark of 65% S&amp;P BSE 200 + 15% CRISIL Short Term Bond Index + 20% iComdex Composite Index (Total Return variant of the index (TRI) will be used for performance comparison).</t>
  </si>
  <si>
    <t>Nifty500 Multicap 50:25:25</t>
  </si>
  <si>
    <t>Nifty 50</t>
  </si>
  <si>
    <t>NIFTY Auto</t>
  </si>
  <si>
    <t>Nifty Capital Markets</t>
  </si>
  <si>
    <t>NIFTY Financial Services</t>
  </si>
  <si>
    <t>Nifty G-Sec Dec 2026 Index</t>
  </si>
  <si>
    <t>Low To Moderate</t>
  </si>
  <si>
    <t>Nifty G-Sec Dec 2029 Index</t>
  </si>
  <si>
    <t>Nifty India Digital</t>
  </si>
  <si>
    <t>Nifty India Tourism</t>
  </si>
  <si>
    <t>Nifty Midcap150 Momentum 50</t>
  </si>
  <si>
    <t>Nifty MidSmall Healthcare</t>
  </si>
  <si>
    <t>Nifty Next 50</t>
  </si>
  <si>
    <t>Nifty Private Bank</t>
  </si>
  <si>
    <t>Nifty Realty</t>
  </si>
  <si>
    <t>Nifty SDL Plus AAA PSU Bond Dec 2027 60:40 Index</t>
  </si>
  <si>
    <t>Nifty200 Alpha 30</t>
  </si>
  <si>
    <t>Nifty500 Multicap India Manufacturing 50:30:20</t>
  </si>
  <si>
    <t>Nifty500 Multicap Infrastructure 50:30:20</t>
  </si>
  <si>
    <t>CRISIL Liquid Overnight Index (AI)</t>
  </si>
  <si>
    <t>Nifty Commodities</t>
  </si>
  <si>
    <t>Moderately High</t>
  </si>
  <si>
    <t>CRISIL Short Term Debt Hybrid 75+25 Index</t>
  </si>
  <si>
    <t>CRISIL Hybrid 25+75 - Aggressive Index</t>
  </si>
  <si>
    <t>Domestic Price of silver</t>
  </si>
  <si>
    <t>Nifty Smallcap 250</t>
  </si>
  <si>
    <t>CRISIL Low Duration Debt A-I Index</t>
  </si>
  <si>
    <t>CRISIL Ultra Short Duration Debt A-I Index</t>
  </si>
  <si>
    <t>Debt Index Replication Factor as on 31st January 2026</t>
  </si>
  <si>
    <t>Index Name</t>
  </si>
  <si>
    <t>Replication Factor</t>
  </si>
  <si>
    <t>** - RELIANCE JIO INFOCOMM LTD - CP - 13/03/2026</t>
  </si>
  <si>
    <t>** - BAJAJ FINANCIAL SECURITIES LTD - CP - 18/03/2026</t>
  </si>
  <si>
    <t>** - ADITYA BIRLA HOUSING FINANCE LTD - CP - 05/02/2026</t>
  </si>
  <si>
    <t>** - BAJAJ FINANCE LTD - CP - 05/03/2026</t>
  </si>
  <si>
    <t>** - INDUSIND BANK LTD - CD - 13/02/2026</t>
  </si>
  <si>
    <t>** - CAN FIN HOMES LTD - CP - 05/03/2026</t>
  </si>
  <si>
    <t>** - HDFC SECURITIES LTD - CP - 18/03/2026</t>
  </si>
  <si>
    <t>** - HDFC BANK LTD - CD - 18/02/2026</t>
  </si>
  <si>
    <t>** - IIFL FINANCE LTD - CP - 27/02/2026</t>
  </si>
  <si>
    <t>** - BAJAJ FINANCIAL SECURITIES LTD - CP - 10/02/2026</t>
  </si>
  <si>
    <t>** - HDFC BANK LTD - CD - 24/03/2026</t>
  </si>
  <si>
    <t>** - KARUR VYSYA BANK LTD - CD - 09/02/2026</t>
  </si>
  <si>
    <t>** - HDFC BANK LTD - CD - 12/02/2026</t>
  </si>
  <si>
    <t>** - NIRMA LTD - CP - 09/03/2026</t>
  </si>
  <si>
    <t>** - PILANI INVESTMENT &amp; INDUSTRIES CORPORATION LTD - CP - 11/03/2026</t>
  </si>
  <si>
    <t>** - HDFC SECURITIES LTD - CP - 06/02/2026</t>
  </si>
  <si>
    <t>** - AXIS BANK LTD - CD - 18/02/2026</t>
  </si>
  <si>
    <t>** - AXIS BANK LTD - CD - 05/03/2026</t>
  </si>
  <si>
    <t>** - NETWORK 18  MEDIA &amp; INVESTMENTS LTD - CP - 12/03/2026</t>
  </si>
  <si>
    <t>** - IIFL FINANCE LTD - CP - 26/02/2026</t>
  </si>
  <si>
    <t>** - MOTILAL OSWAL FINANCIAL SERV. LTD - CP - 24/02/2026</t>
  </si>
  <si>
    <t>** - GODREJ PROPERTIES LTD - CP - 04/02/2026</t>
  </si>
  <si>
    <t>** - ADITYA BIRLA MONEY LTD - CP - 06/02/2026</t>
  </si>
  <si>
    <t>** - NETWORK 18  MEDIA &amp; INVESTMENTS LTD - CP - 11/03/2026</t>
  </si>
  <si>
    <t>** - HDFC BANK LTD - CD - 12/03/2026</t>
  </si>
  <si>
    <t>** - JULIUS BAER CAPITAL IND PVT LTD - CP - 18/03/2026</t>
  </si>
  <si>
    <t>** - MIRAE ASSET SHAREKHAN FINANCIAL SERVICES LTD - CP - 05/02/2026</t>
  </si>
  <si>
    <t>** - BARCLAYS INVESTMENTS &amp; LOANS (INDIA) PVT LTD - CP - 27/02/2026</t>
  </si>
  <si>
    <t>$$ - Pursuant to SEBI circular no. SEBI/HO/IMD/DF2/CIR/P/2021/683 dated December 10, 2021, these securities are kept as margin and collateral for certain transactions.</t>
  </si>
  <si>
    <t>AVERAGE MATURITY : 1.14 MONTHS</t>
  </si>
  <si>
    <t>DIVIDEND DECLARED: Please Refer Dividend History</t>
  </si>
  <si>
    <t>1.14 months</t>
  </si>
  <si>
    <t>^Note: Includes amount of ~Rs. 3169.39 Lakhs (at cost) for 31693.92 units allotted towards Initial Contribution by the scheme (i.e. 25 bps of the schemes AUM as on December 31, 2022), as per SEBI Circular No. SEBI/HO/IMD/PoD2/P/CIR/2023/129 dated July 27, 2023. Also includes additional incremental contribution value and units to CDMDF.</t>
  </si>
  <si>
    <t>Maturity/Next Interest Fixing Date ##</t>
  </si>
  <si>
    <t>##The maturity equivalent is the next interest fixing date in case of the floating Leg and for the Fixed leg it is the final maturity date of the contract.</t>
  </si>
  <si>
    <t>** 08.45 % CAN FIN HOMES LTD - 27/05/2026</t>
  </si>
  <si>
    <t>** 07.48 % NTPC LTD - 21/03/2026</t>
  </si>
  <si>
    <t>** 08.00 % ADANI POWER LTD - 27/01/2028</t>
  </si>
  <si>
    <t>** 09.15 % PIRAMAL FINANCE LTD - 17/06/2027</t>
  </si>
  <si>
    <t>** 08.25 % GIC HOUSING FINANCE LTD - 19/06/2026</t>
  </si>
  <si>
    <t>** 08.15 % GODREJ PROPERTIES LTD - 03/07/2026</t>
  </si>
  <si>
    <t>** 09.03 % CREDILA FINANCIAL SERVICES LTD - 04/03/2026</t>
  </si>
  <si>
    <t>** 09.90 % IIFL FINANCE LTD - 20/03/2026</t>
  </si>
  <si>
    <t>** 07.49 % GIC HOUSING FINANCE LTD - 24/02/2027 #</t>
  </si>
  <si>
    <t>** 09.30 % PIRAMAL FINANCE LTD - 07/01/2027</t>
  </si>
  <si>
    <t>** 08.20 % CAN FIN HOMES LTD - 18/05/2027</t>
  </si>
  <si>
    <t>** 09.95 % INDOSTAR CAPITAL FINANCE LTD - 27/05/2026</t>
  </si>
  <si>
    <t>** 09.20 % SHRIRAM FINANCE LTD - 22/05/2026</t>
  </si>
  <si>
    <t>** 09.10 % JM FINANCIAL SERVICES LTD - 11/03/2026</t>
  </si>
  <si>
    <t>** 09.95 % INDOSTAR CAPITAL FINANCE LTD - 26/06/2026</t>
  </si>
  <si>
    <t>** 08.20 % ADANI POWER LTD - 25/01/2029</t>
  </si>
  <si>
    <t>** - AXIS BANK LTD - CD - 30/04/2026</t>
  </si>
  <si>
    <t>** - KARUR VYSYA BANK LTD - CD - 23/11/2026</t>
  </si>
  <si>
    <t>** - INDUSIND BANK LTD - CD - 04/06/2026</t>
  </si>
  <si>
    <t>** - HDFC SECURITIES LTD - CP - 03/03/2026</t>
  </si>
  <si>
    <t>** - HDFC BANK LTD - CD - 25/05/2026</t>
  </si>
  <si>
    <t>** - MOTILAL OSWAL FINANCIAL SERV. LTD - CP - 04/06/2026</t>
  </si>
  <si>
    <t>** - INDOSTAR CAPITAL FINANCE LTD - CP - 05/02/2026</t>
  </si>
  <si>
    <t>** - INDUSIND BANK LTD - CD - 09/03/2026</t>
  </si>
  <si>
    <t>** - JAMMU AND KASHMIR BANK LTD - CD - 26/05/2026</t>
  </si>
  <si>
    <t>CASH / NET CURRENT ASSETS</t>
  </si>
  <si>
    <t>#with Interest Rate Swap Positions</t>
  </si>
  <si>
    <t>AVERAGE MATURITY : 5.11 YEARS</t>
  </si>
  <si>
    <t>4.96 months</t>
  </si>
  <si>
    <t>5.11 months</t>
  </si>
  <si>
    <t>^Note: Includes amount of ~Rs.372.60 Lakhs (at cost) for 3,726.01 units allotted towards Initial Contribution by the scheme (i.e. 25 bps of the schemes AUM as on December 31, 2022), as per SEBI Circular No. SEBI/HO/IMD/PoD2/P/CIR/2023/129 dated July 27, 2023. Also includes additional incremental contribution value and units to CDMDF.</t>
  </si>
  <si>
    <t>GIC HOUSING FINANCE LTD (SR.- 8) (2024-2025) (OPTION - I) 8.25% NCD (19/06/2026)</t>
  </si>
  <si>
    <t>Long</t>
  </si>
  <si>
    <t>FLOATING</t>
  </si>
  <si>
    <t>Short</t>
  </si>
  <si>
    <t>FIXED</t>
  </si>
  <si>
    <t>** 06.92 % DLF CYBER CITY DEVELOPERS LTD - 28/07/2028</t>
  </si>
  <si>
    <t>** 07.58 % POONAWALLA FINCORP LTD - 08/09/2028</t>
  </si>
  <si>
    <t>** 06.77 % TATA COMMUNICATIONS LTD - 07/08/2028</t>
  </si>
  <si>
    <t>** 08.10 % ICICI HOME FINANCE CO.LTD - 05/03/2027 #</t>
  </si>
  <si>
    <t>** 07.99 % HDB FINANCIAL SERVICES LTD - 16/03/2026</t>
  </si>
  <si>
    <t>** 08.09 % CAN FIN HOMES LTD - 04/01/2027</t>
  </si>
  <si>
    <t>** 07.89 % TATA CAPITAL LTD - 26/07/2027</t>
  </si>
  <si>
    <t>** 07.70 % SUNDARAM HOME FINANCE LTD - 26/03/2027 #</t>
  </si>
  <si>
    <t>** 08.75 % PIRAMAL FINANCE LTD - 29/10/2027</t>
  </si>
  <si>
    <t>** 07.92 % BAJAJ HOUSING FINANCE LTD - 16/03/2026</t>
  </si>
  <si>
    <t>** 07.31 % ICICI HOME FINANCE CO.LTD - 28/06/2027</t>
  </si>
  <si>
    <t>** 07.60 % POONAWALLA FINCORP LTD - 28/05/2027 #</t>
  </si>
  <si>
    <t>** 08.23 % JOHN DEERE FINANCIAL INDIA PVT LTD - 05/05/2028</t>
  </si>
  <si>
    <t>** 07.12 % TATA CAPITAL HOUSING FINANCE LTD - 21/07/2027</t>
  </si>
  <si>
    <t>** 07.12 % L&amp;T FINANCE LTD - 15/07/2027</t>
  </si>
  <si>
    <t>** 06.55 % ICICI HOME FINANCE CO.LTD - 23/12/2026</t>
  </si>
  <si>
    <t>** 08.05 % NTPC LTD - 05/05/2026</t>
  </si>
  <si>
    <t>** 08.09 % TOYOTA FINANCIAL SERVICES INDIA LTD - 28/07/2028</t>
  </si>
  <si>
    <t>** 07.55 % POONAWALLA FINCORP LTD - 25/03/2027</t>
  </si>
  <si>
    <t>** 07.53 % POONAWALLA FINCORP LTD - 24/09/2027</t>
  </si>
  <si>
    <t>** 08.12 % INDIA UNIVERSAL TRUST AL1 - 20/05/2027 ^^</t>
  </si>
  <si>
    <t>** 08.03 % INDIA UNIVERSAL TRUST AL2 - 21/09/2026 ^^</t>
  </si>
  <si>
    <t>** 08.02 % INDIA UNIVERSAL TRUST AL1 - 20/07/2026 ^^</t>
  </si>
  <si>
    <t>** - HDFC BANK LTD - CD - 05/08/2026</t>
  </si>
  <si>
    <t>** - HDFC BANK LTD - CD - 19/11/2026</t>
  </si>
  <si>
    <t>** - AXIS BANK LTD - CD - 25/05/2026</t>
  </si>
  <si>
    <t>** - AXIS FINANCE LTD - CP - 18/02/2026</t>
  </si>
  <si>
    <t>** - AXIS BANK LTD - CD - 25/06/2026</t>
  </si>
  <si>
    <t>** - AXIS BANK LTD - CD - 10/08/2026</t>
  </si>
  <si>
    <t>** - AXIS BANK LTD - CD - 14/01/2027</t>
  </si>
  <si>
    <t>** - ICICI SECU. PRIMARY DEALERSHIP LTD - CP - 10/02/2026</t>
  </si>
  <si>
    <t>** - DEUTSCHE INVESTMENT INDIA PVT LTD - CP - 27/02/2026</t>
  </si>
  <si>
    <t>** - BHARTI TELECOM LTD - CP - 18/09/2026</t>
  </si>
  <si>
    <t>** - BAJAJ FINANCE LTD - CP - 06/11/2026</t>
  </si>
  <si>
    <t>AVERAGE MATURITY : 12.81 MONTHS</t>
  </si>
  <si>
    <t>10.98 months</t>
  </si>
  <si>
    <t>12.81 months</t>
  </si>
  <si>
    <t>^Note: Includes amount of ~Rs.675.59 Lakhs (at cost) for 6755.86 units allotted towards Initial Contribution by the scheme (i.e. 25 bps of the schemes AUM as on December 31, 2022), as per SEBI Circular No. SEBI/HO/IMD/PoD2/P/CIR/2023/129 dated July 27, 2023. Also includes additional incremental contribution value and units to CDMDF.</t>
  </si>
  <si>
    <t>^^ In terms of sub clause 5 of clause C of SEBI circular no. SEBI/HO/IMD/DF2/CIR/P/2019/104 dated 01.10.2019, the Instrument has Structured Obligation (SO) / Credit Enhancement (CE) features.</t>
  </si>
  <si>
    <t>ICICI HOME FINANCE CO LTD 8.10% NCD (05/03/2027)</t>
  </si>
  <si>
    <t>SUNDARAM HOME FINANCE LTD(NCD) 7.70% (SR- 348) (26/03/2027)</t>
  </si>
  <si>
    <t>POONAWALLA FINCORP LTD SR- B2 7.60% NCD FY 2025-26 (28/05/2027)</t>
  </si>
  <si>
    <t>TATA TREASURY ADVANTAGE FUND SEGREGATED PORTFOLIO 1</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</si>
  <si>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</si>
  <si>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</si>
  <si>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</si>
  <si>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</si>
  <si>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</si>
  <si>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</si>
  <si>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</si>
  <si>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</si>
  <si>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</si>
  <si>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</si>
  <si>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Cash received from DHFL Procceds have been distributed to the unit holders in the month of October 2021 &amp; February 2022</t>
  </si>
  <si>
    <t>** 07.35 % BHARTI TELECOM LTD - 15/10/2027</t>
  </si>
  <si>
    <t>** 08.65 % BHARTI TELECOM LTD - 05/11/2027</t>
  </si>
  <si>
    <t>** 07.54 % INDIAN RAILWAYS FINANCE CORPORATION LTD - 31/10/2027</t>
  </si>
  <si>
    <t>** 07.66 % BAJAJ HOUSING FINANCE LTD - 20/03/2028</t>
  </si>
  <si>
    <t>** 07.60 % POONAWALLA FINCORP LTD - 28/05/2027</t>
  </si>
  <si>
    <t>** 06.60 % REC LTD - 30/06/2027</t>
  </si>
  <si>
    <t>** 07.84 % LIC HOUSING FINANCE LTD - 11/05/2027</t>
  </si>
  <si>
    <t>** 08.24 % POWER GRID CORPORATION OF INDIA LTD - 14/02/2029</t>
  </si>
  <si>
    <t>** 07.90 % JAMNAGAR UTILITIES &amp; POWER PVT. LTD - 10/08/2028</t>
  </si>
  <si>
    <t>** 07.46 % REC LTD - 30/06/2028</t>
  </si>
  <si>
    <t>** 08.45 % NOMURA CAPITAL (INDIA) PVT LTD - 01/03/2027</t>
  </si>
  <si>
    <t>** 07.07 % LIC HOUSING FINANCE LTD - 29/04/2030</t>
  </si>
  <si>
    <t>** 08.45 % INDIAN RAILWAYS FINANCE CORPORATION LTD - 04/12/2028</t>
  </si>
  <si>
    <t>** 07.73 % TATA CAPITAL HOUSING FINANCE LTD - 14/01/2030</t>
  </si>
  <si>
    <t>** 07.57 % LIC HOUSING FINANCE LTD - 18/10/2029</t>
  </si>
  <si>
    <t>** 06.65 % INDIAN RAILWAYS FINANCE CORPORATION LTD - 20/05/2030</t>
  </si>
  <si>
    <t>** 08.85 % SANSAR JUNE 2024 TRUST - 25/08/2027 ^^</t>
  </si>
  <si>
    <t>** 08.09 % INDIA UNIVERSAL TRUST AL2 - 21/10/2027 ^^</t>
  </si>
  <si>
    <t>** - HDFC BANK LTD - CD - 11/09/2026</t>
  </si>
  <si>
    <t>INVIT UNITS</t>
  </si>
  <si>
    <t>INVIT UNITS TOTAL</t>
  </si>
  <si>
    <t>AVERAGE MATURITY : 2.62 YEARS</t>
  </si>
  <si>
    <t>2.22 years</t>
  </si>
  <si>
    <t>2.62 years</t>
  </si>
  <si>
    <t>^Note: Includes amount of ~Rs. 558.70 Lakhs (at cost) for 5,587.02 units allotted towards Initial Contribution by the scheme (i.e. 25 bps of the schemes AUM as on December 31, 2022), as per SEBI Circular No. SEBI/HO/IMD/PoD2/P/CIR/2023/129 dated July 27, 2023. Also includes additional incremental contribution value and units to CDMDF.</t>
  </si>
  <si>
    <t>Hedging Positions through Interest Rate Swaps as on 15th January 2026</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</si>
  <si>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</si>
  <si>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</si>
  <si>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</si>
  <si>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</si>
  <si>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</si>
  <si>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</si>
  <si>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 xml:space="preserve">INFRASTRUCTURE LEASING &amp; FINANCIAL SERVICES LTD CP (26/09/2018)  </t>
  </si>
  <si>
    <t>INE871D14JS6</t>
  </si>
  <si>
    <t>Nil</t>
  </si>
  <si>
    <t xml:space="preserve"> -   </t>
  </si>
  <si>
    <t>INFRASTRUCTURE LEASING &amp; FINANCIAL SERVICES LTD CP (27/11/2018)</t>
  </si>
  <si>
    <t>INE871D14JU2</t>
  </si>
  <si>
    <t>IL &amp; FS FINANCIAL SERVICES LTD 8.54% NCD - 08/11/2019</t>
  </si>
  <si>
    <t>INE121H07BO7</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</si>
  <si>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</si>
  <si>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</si>
  <si>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</si>
  <si>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</si>
  <si>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Security ISIN</t>
  </si>
  <si>
    <t>Details of Security (NCD)</t>
  </si>
  <si>
    <t>Total Gross receivable</t>
  </si>
  <si>
    <t>Provisions made on the date of maturity of security (A)</t>
  </si>
  <si>
    <t>Interim Payout Received till March 02, 2025 (B)</t>
  </si>
  <si>
    <t>Receivables accounted in last NAV (as on March 02,2025) (A-B)</t>
  </si>
  <si>
    <t>Cash Received (Amount Credited to Scheme) on 03.03.25 ©</t>
  </si>
  <si>
    <t>Total Face Value of Security Received INE0JEI23010- (ROADSTAR INFRA INVESTMENT TRUST - INV-IT) on 06.03.25 (D)</t>
  </si>
  <si>
    <t>Total Value of Claim Received (B+C+D)</t>
  </si>
  <si>
    <t>INR</t>
  </si>
  <si>
    <t>TATA SHORT TERM BOND FUND*</t>
  </si>
  <si>
    <t>*Note : This security of Rs. 25 Crores face value was helfd earstwhile Tata Corporate Bond Fund which was merged with Tata Short Term Bond Fund on 14/12/2019</t>
  </si>
  <si>
    <t>TATA CORPORATE BOND FUND SEGREGATED PORTFOLIO 1</t>
  </si>
  <si>
    <t>ICICI BANK LTD</t>
  </si>
  <si>
    <t>SOLAR INDUSTRIES INDIA LTD</t>
  </si>
  <si>
    <t>RELIANCE INDUSTRIES LTD</t>
  </si>
  <si>
    <t>ETERNAL LTD</t>
  </si>
  <si>
    <t>BSE LTD</t>
  </si>
  <si>
    <t>ITC LTD</t>
  </si>
  <si>
    <t>MULTI COMMODITY EXCHANGE OF IND LTD</t>
  </si>
  <si>
    <t>HDFC BANK LTD</t>
  </si>
  <si>
    <t>NIPPON LIFE INDIA  ASSET MANAGEMENT LTD</t>
  </si>
  <si>
    <t>DOMS INDUSTRIES LTD</t>
  </si>
  <si>
    <t>HCL TECHNOLOGIES LTD</t>
  </si>
  <si>
    <t>TATA CONSUMER PRODUCTS LTD</t>
  </si>
  <si>
    <t>KARUR VYSYA BANK LTD</t>
  </si>
  <si>
    <t>RADICO KHAITAN LTD</t>
  </si>
  <si>
    <t>TATA CONSULTANCY SERVICES LTD</t>
  </si>
  <si>
    <t>MUTHOOT FINANCE LTD</t>
  </si>
  <si>
    <t>KOTAK MAHINDRA BANK LTD</t>
  </si>
  <si>
    <t>360 ONE WAM LTD</t>
  </si>
  <si>
    <t>TITAN COMPANY LTD</t>
  </si>
  <si>
    <t>OIL INDIA LTD</t>
  </si>
  <si>
    <t>MAHANAGAR GAS LTD</t>
  </si>
  <si>
    <t>POLYCAB INDIA LTD</t>
  </si>
  <si>
    <t>EXIDE INDUSTRIES LTD</t>
  </si>
  <si>
    <t>NESTLE INDIA LTD</t>
  </si>
  <si>
    <t>BILLIONBRAINS GARAGE VENTURES LTD (GROWW)</t>
  </si>
  <si>
    <t>LARSEN &amp; TOUBRO LTD</t>
  </si>
  <si>
    <t>ADANI PORTS AND SPECIAL ECONOMIC ZONE LTD</t>
  </si>
  <si>
    <t>METRO BRANDS LTD</t>
  </si>
  <si>
    <t>MANAPPURAM FINANCE LTD</t>
  </si>
  <si>
    <t>GODREJ PROPERTIES LTD</t>
  </si>
  <si>
    <t>KIRLOSKAR PNEUMATIC COMPANY LTD</t>
  </si>
  <si>
    <t>RAINBOW CHILDRENS MEDICARE LTD</t>
  </si>
  <si>
    <t>SHRIRAM FINANCE LTD</t>
  </si>
  <si>
    <t>IDFC FIRST BANK LTD</t>
  </si>
  <si>
    <t>COAL INDIA LTD</t>
  </si>
  <si>
    <t>HDFC LIFE INSURANCE CO. LTD</t>
  </si>
  <si>
    <t>VEDANTA LTD</t>
  </si>
  <si>
    <t>COFORGE LTD</t>
  </si>
  <si>
    <t>ZENSAR TECHNOLOGIES LTD</t>
  </si>
  <si>
    <t>FUJIYAMA POWER SYSTEMS LTD</t>
  </si>
  <si>
    <t>GODREJ AGROVET LTD</t>
  </si>
  <si>
    <t>** 06.40 % JAMNAGAR UTILITIES &amp; POWER PVT. LTD - 29/09/2026</t>
  </si>
  <si>
    <t>B) SECURITISED DEBT</t>
  </si>
  <si>
    <t>AVERAGE MATURITY : 8.76 YEARS</t>
  </si>
  <si>
    <t>4.76 years</t>
  </si>
  <si>
    <t>8.76 years</t>
  </si>
  <si>
    <t>** TREASURY BILL 364 DAYS (27/02/2026) $$</t>
  </si>
  <si>
    <t>** TREASURY BILL 91 DAYS (12/02/2026) $$</t>
  </si>
  <si>
    <t>AVERAGE MATURITY : 0.11 months</t>
  </si>
  <si>
    <t>0.11 months</t>
  </si>
  <si>
    <t>** 07.70 % REC LTD - 10/12/2027</t>
  </si>
  <si>
    <t>** 07.30 % POWER GRID CORPORATION OF INDIA LTD - 19/06/2027</t>
  </si>
  <si>
    <t>** 07.20 % POWER GRID CORPORATION OF INDIA LTD - 09/08/2027</t>
  </si>
  <si>
    <t>** 07.83 % INDIAN RAILWAYS FINANCE CORPORATION LTD - 19/03/2027</t>
  </si>
  <si>
    <t>AVERAGE MATURITY : 1.75 YEARS</t>
  </si>
  <si>
    <t>1.66 years</t>
  </si>
  <si>
    <t>1.75 years</t>
  </si>
  <si>
    <t>AVERAGE MATURITY : 3.50 YEARS</t>
  </si>
  <si>
    <t>3.13 years</t>
  </si>
  <si>
    <t>3.50 years</t>
  </si>
  <si>
    <t>AVERAGE MATURITY : 0.80 YEARS</t>
  </si>
  <si>
    <t>0.78 years</t>
  </si>
  <si>
    <t>0.80 years</t>
  </si>
  <si>
    <t>** - AXIS BANK LTD - CD - 26/11/2026</t>
  </si>
  <si>
    <t>** - FEDERAL BANK LTD - CD - 10/03/2026</t>
  </si>
  <si>
    <t>** - ADITYA BIRLA HOUSING FINANCE LTD - CP - 08/06/2026</t>
  </si>
  <si>
    <t>** - INDUSIND BANK LTD - CD - 22/01/2027</t>
  </si>
  <si>
    <t>** - HDFC BANK LTD - CD - 13/11/2026</t>
  </si>
  <si>
    <t>** - INDUSIND BANK LTD - CD - 28/05/2026</t>
  </si>
  <si>
    <t>** - JAMMU AND KASHMIR BANK LTD - CD - 02/04/2026</t>
  </si>
  <si>
    <t>** - ASEEM INFRASTRUCTURE FINANCE LTD - CP - 04/12/2026</t>
  </si>
  <si>
    <t>** - BAJAJ HOUSING FINANCE LTD - CP - 27/01/2027</t>
  </si>
  <si>
    <t>** - MOTILAL OSWAL FINANCIAL SERV. LTD - CP - 28/01/2027</t>
  </si>
  <si>
    <t>** - MOTILAL OSWAL FINVEST LTD - CP - 28/01/2027</t>
  </si>
  <si>
    <t>** - AXIS BANK LTD - CD - 04/03/2026</t>
  </si>
  <si>
    <t>** - AXIS FINANCE LTD - CP - 06/03/2026</t>
  </si>
  <si>
    <t>** - INDUSIND BANK LTD - CD - 25/05/2026</t>
  </si>
  <si>
    <t>** - INFINA FINANCE PVT LTD - CP - 18/01/2027</t>
  </si>
  <si>
    <t>** - MOTILAL OSWAL FINANCIAL SERV. LTD - CP - 27/01/2027</t>
  </si>
  <si>
    <t>** - ANGEL ONE LTD - CP - 28/01/2027</t>
  </si>
  <si>
    <t>** - CREDILA FINANCIAL SERVICES LTD - CP - 27/02/2026</t>
  </si>
  <si>
    <t>** - ICICI SECURITIES LTD - CP - 06/03/2026</t>
  </si>
  <si>
    <t>** - JSW ENERGY LTD - CP - 13/03/2026</t>
  </si>
  <si>
    <t>** - JULIUS BAER CAPITAL IND PVT LTD - CP - 30/11/2026</t>
  </si>
  <si>
    <t>** - INFINA FINANCE PVT LTD - CP - 30/11/2026</t>
  </si>
  <si>
    <t>** - BIRLA GROUP HOLDINGS PRIVATE LTD - CP - 08/01/2027</t>
  </si>
  <si>
    <t>** - DEUTSCHE INVESTMENT INDIA PVT LTD - CP - 11/01/2027</t>
  </si>
  <si>
    <t>** - 360 ONE PRIME LTD - CP - 25/01/2027</t>
  </si>
  <si>
    <t>** - BAJAJ HOUSING FINANCE LTD - CP - 09/02/2026</t>
  </si>
  <si>
    <t>** - HDFC SECURITIES LTD - CP - 05/03/2026</t>
  </si>
  <si>
    <t>** - KARUR VYSYA BANK LTD - CD - 12/03/2026</t>
  </si>
  <si>
    <t>** - MAHINDRA RURAL HOUSING FINANCE LTD - CP - 27/01/2027</t>
  </si>
  <si>
    <t>** - JULIUS BAER CAPITAL IND PVT LTD - CP - 27/01/2027</t>
  </si>
  <si>
    <t>** - CHOLAMANDALAM INVT &amp; FIN  CO LTD - CP - 22/01/2027</t>
  </si>
  <si>
    <t>** - 360 ONE WAM LTD(ERSTWHILE IIFL WEALTH MANAGEMENT LTD) - CP - 25/01/2027</t>
  </si>
  <si>
    <t>** - ANGEL ONE LTD - CP - 11/02/2026</t>
  </si>
  <si>
    <t>** - ANGEL ONE LTD - CP - 18/02/2026</t>
  </si>
  <si>
    <t>** - ANGEL ONE LTD - CP - 23/02/2026</t>
  </si>
  <si>
    <t>** - ICICI SECURITIES LTD - CP - 27/02/2026</t>
  </si>
  <si>
    <t>** - NUVAMA WEALTH AND INVESTMENT LTD - CP - 27/01/2027</t>
  </si>
  <si>
    <t>** - CHOLAMANDALAM INVT &amp; FIN  CO LTD - CP - 18/02/2026</t>
  </si>
  <si>
    <t>** - KOTAK SECURITIES LTD - CP - 13/03/2026</t>
  </si>
  <si>
    <t>** - NUVAMA WEALTH FINANCE LTD - CP - 27/01/2027</t>
  </si>
  <si>
    <t>AVERAGE MATURITY : 5.38 MONTHS</t>
  </si>
  <si>
    <t>5.38 months</t>
  </si>
  <si>
    <t>Tata Dividend Yield Fund</t>
  </si>
  <si>
    <t>^Note: Includes amount of ~Rs. 2,216.49 Lakhs (at cost) for 22,164.89 units allotted towards Initial Contribution by the scheme (i.e. 25 bps of the schemes AUM as on December 31, 2022), as per SEBI Circular No. SEBI/HO/IMD/PoD2/P/CIR/2023/129 dated July 27, 2023. Also includes additional incremental contribution value and units to CDMDF.</t>
  </si>
  <si>
    <t>AVERAGE MATURITY : 26.38 YEARS</t>
  </si>
  <si>
    <t>10.88 years</t>
  </si>
  <si>
    <t>26.38 years</t>
  </si>
  <si>
    <t>SGS ANDHRA PRADESH 7.70% (06/12/2029) #</t>
  </si>
  <si>
    <t>** 07.59 % NATIONAL HOUSING BANK - 08/09/2027 #</t>
  </si>
  <si>
    <t>** 07.35 % EXIM - 27/07/2028 #</t>
  </si>
  <si>
    <t>** 07.52 % REC LTD - 07/11/2026 #</t>
  </si>
  <si>
    <t>** 07.53 % POONAWALLA FINCORP LTD - 24/09/2027 #</t>
  </si>
  <si>
    <t>** 06.47 % INDIAN RAILWAYS FINANCE CORPORATION LTD - 30/05/2028 #</t>
  </si>
  <si>
    <t>** 08.20 % CAN FIN HOMES LTD - 18/05/2027 #</t>
  </si>
  <si>
    <t>** 08.23 % JOHN DEERE FINANCIAL INDIA PVT LTD - 05/05/2028 #</t>
  </si>
  <si>
    <t>** 08.30 % GODREJ PROPERTIES LTD - 19/03/2027</t>
  </si>
  <si>
    <t>** 08.30 % TATA PROJECTS LTD - 07/01/2028 #</t>
  </si>
  <si>
    <t>** 08.75 % SHRIRAM FINANCE LTD - 05/10/2026 #</t>
  </si>
  <si>
    <t>** 07.25 % CUBE HIGHWAYS TRUST - 25/04/2028 #</t>
  </si>
  <si>
    <t>** 07.95 % LIC HOUSING FINANCE LTD - 29/01/2028 #</t>
  </si>
  <si>
    <t>** 07.62 % NABARD - 31/01/2028 #</t>
  </si>
  <si>
    <t>** 08.60 % SANSAR JAN 2025 TRUST - 25/10/2028 ^^</t>
  </si>
  <si>
    <t>AVERAGE MATURITY : 2.03 YEARS</t>
  </si>
  <si>
    <t>1.20 years</t>
  </si>
  <si>
    <t>2.03 years</t>
  </si>
  <si>
    <t>^Note: Includes amount of ~Rs. 69.61 lakhs (at cost) for 696.07 units allotted towards Initial Contribution by the scheme (i.e. 25 bps of the schemes AUM as on December 31, 2022), as per SEBI Circular No. SEBI/HO/IMD/PoD2/P/CIR/2023/129 dated July 27, 2023. Also includes additional incremental contribution value and units to CDMDF.</t>
  </si>
  <si>
    <t>JOHN DEERE FINANCIAL INDIA PVT LTD 8.23% NCD (05/05/2028)</t>
  </si>
  <si>
    <t>LIC HOUSING FINANCE LTD 7.95% NCD (TR-359) (29/01/2028)</t>
  </si>
  <si>
    <t>NATIONAL BANK FOR AGRICULTURE AND RURAL DEVELOPMENT  7.62% NCD (SR-23I) (31/01/2028)</t>
  </si>
  <si>
    <t>EXPORT IMPORT BANK OF INDIA 7.35% NCD (SR AA02-2028) (27/07/2028)</t>
  </si>
  <si>
    <t>INDIAN RAILWAY FINANCE CORPORATION LTD (SR-191 A) 6.47% NCD (30/05/2028)</t>
  </si>
  <si>
    <t>NATIONAL HOUSING BANK 7.59% NCD (08/09/2027)</t>
  </si>
  <si>
    <t>POONAWALLA FINCORP LTD SR- D1 7.5285% NCD FY 2025-26 (24/09/2027)</t>
  </si>
  <si>
    <t>REC LTD (SR - 140) 7.52% NCD (07/11/2026)</t>
  </si>
  <si>
    <t>SHRIRAM FINANCE LTD(NCD) 8.75% (SR-PPD XII 23-24 OPTION 1)(TRANCHE - 1) (05/10/2026) PUT 03/10/2025</t>
  </si>
  <si>
    <t>CUBE HIGHWAYS TRUST NCD 7.2503 % SERIES VA TRANCHE 1 - 25/04/2028</t>
  </si>
  <si>
    <t>TATA PROJECTS LTD NCD (SR. U) 8.30% (07/01/2028)</t>
  </si>
  <si>
    <t>CAN FIN HOMES LTD 8.20% NCD 3SR 2025 2027 (18/05/2027)</t>
  </si>
  <si>
    <t>0.19 years</t>
  </si>
  <si>
    <t>** 08.10 % GODREJ INDUSTRIES LTD - 22/05/2028</t>
  </si>
  <si>
    <t>** 09.10 % CHOLAMANDALAM INVT &amp; FIN  CO LTD - 27/06/2031</t>
  </si>
  <si>
    <t>** 08.75 % BHARTI TELECOM LTD - 05/11/2029</t>
  </si>
  <si>
    <t>** 08.90 % MUTHOOT FINANCE LTD - 07/10/2027</t>
  </si>
  <si>
    <t>** 07.56 % REC LTD - 31/08/2027</t>
  </si>
  <si>
    <t>** 08.05 % MUTHOOT FINANCE LTD - 25/11/2027</t>
  </si>
  <si>
    <t>** 06.47 % INDIAN RAILWAYS FINANCE CORPORATION LTD - 30/05/2028</t>
  </si>
  <si>
    <t>** 07.99 % LIC HOUSING FINANCE LTD - 12/07/2029</t>
  </si>
  <si>
    <t>** 08.65 % MUTHOOT FINANCE LTD - 31/01/2028</t>
  </si>
  <si>
    <t>** 07.46 % INDIAN RAILWAYS FINANCE CORPORATION LTD - 18/06/2029</t>
  </si>
  <si>
    <t>** 07.58 % LIC HOUSING FINANCE LTD - 23/03/2035</t>
  </si>
  <si>
    <t>** 08.40 % POWER GRID CORPORATION OF INDIA LTD - 27/05/2028</t>
  </si>
  <si>
    <t>** 08.90 % BHARTI TELECOM LTD - 05/11/2031</t>
  </si>
  <si>
    <t>** 06.23 % REC LTD - 31/10/2031</t>
  </si>
  <si>
    <t>** 09.00 % CHOLAMANDALAM INVT &amp; FIN  CO LTD - 23/01/2035</t>
  </si>
  <si>
    <t>** 07.77 % REC LTD - 31/03/2028</t>
  </si>
  <si>
    <t>** 08.60 % MUTHOOT FINANCE LTD - 02/03/2028</t>
  </si>
  <si>
    <t>** 08.00 % TATA CAPITAL HOUSING FINANCE LTD - 03/11/2027</t>
  </si>
  <si>
    <t>** 07.93 % LIC HOUSING FINANCE LTD - 14/07/2027</t>
  </si>
  <si>
    <t>** 07.69 % LIC HOUSING FINANCE LTD - 06/02/2034</t>
  </si>
  <si>
    <t>** 07.74 % LIC HOUSING FINANCE LTD - 11/02/2028</t>
  </si>
  <si>
    <t>** 07.85 % ICICI HOME FINANCE CO.LTD - 12/05/2028</t>
  </si>
  <si>
    <t>** 07.68 % LIC HOUSING FINANCE LTD - 29/05/2034</t>
  </si>
  <si>
    <t>** 07.44 % REC LTD - 29/02/2028</t>
  </si>
  <si>
    <t>** 08.28 % PNB HOUSING FINANCE LTD - 30/12/2026</t>
  </si>
  <si>
    <t>** 07.75 % TATA CAPITAL HOUSING FINANCE LTD - 18/05/2027</t>
  </si>
  <si>
    <t>** 07.53 % REC LTD - 31/05/2034</t>
  </si>
  <si>
    <t>** 08.28 % GIC HOUSING FINANCE LTD - 21/08/2026</t>
  </si>
  <si>
    <t>** 07.45 % REC LTD - 29/04/2034</t>
  </si>
  <si>
    <t>** 07.38 % BAJAJ FINANCE LTD - 26/06/2028</t>
  </si>
  <si>
    <t>** 06.90 % LIC HOUSING FINANCE LTD - 17/09/2027</t>
  </si>
  <si>
    <t>** 07.25 % JOHN DEERE FINANCIAL INDIA PVT LTD - 18/06/2027</t>
  </si>
  <si>
    <t>** 07.02 % BAJAJ HOUSING FINANCE LTD - 26/05/2028</t>
  </si>
  <si>
    <t>** 07.39 % INDIA INFRADEBT LTD - 27/05/2031</t>
  </si>
  <si>
    <t>** INDIAN RAILWAYS FINANCE CORPORATION LTD - 01/12/2035 - ZCB</t>
  </si>
  <si>
    <t>** 07.72 % BHARAT SANCHAR NIGAM LTD - 22/12/2032 ^^</t>
  </si>
  <si>
    <t>** 08.52 % MUTHOOT FINANCE LTD - 26/05/2028</t>
  </si>
  <si>
    <t>** 07.55 % REC LTD - 11/05/2030</t>
  </si>
  <si>
    <t>** 08.55 % INDIAN RAILWAYS FINANCE CORPORATION LTD - 21/02/2029</t>
  </si>
  <si>
    <t>** 07.97 % LIC HOUSING FINANCE LTD - 28/01/2030</t>
  </si>
  <si>
    <t>** 08.35 % INDIAN RAILWAYS FINANCE CORPORATION LTD - 13/03/2029</t>
  </si>
  <si>
    <t>** 06.75 % SIKKA PORTS AND TERMINALS LTD - 22/04/2026</t>
  </si>
  <si>
    <t>** 06.92 % INDIAN RAILWAYS FINANCE CORPORATION LTD - 31/08/2031</t>
  </si>
  <si>
    <t>** 08.20 % INDIA UNIVERSAL TRUST AL1 - 20/09/2030 ^^</t>
  </si>
  <si>
    <t>** 08.17 % INDIA UNIVERSAL TRUST AL2 - 21/11/2030 ^^</t>
  </si>
  <si>
    <t>AVERAGE MATURITY : 5.08 YEARS</t>
  </si>
  <si>
    <t>3.49 years</t>
  </si>
  <si>
    <t>5.08 years</t>
  </si>
  <si>
    <t>^Note: Includes amount of ~Rs. 105.25 Lakhs (at cost) for 1052.55 units allotted towards Initial Contribution by the scheme (i.e. 25 bps of the schemes AUM as on December 31, 2022), as per SEBI Circular No. SEBI/HO/IMD/PoD2/P/CIR/2023/129 dated July 27, 2023. Also includes additional incremental contribution value and units to CDMDF.</t>
  </si>
  <si>
    <t>TATA MEDIUM TERM FUND SEGREGATED PORTFOLIO 1</t>
  </si>
  <si>
    <t>PREFERENCE SHARE UNITS TOTAL</t>
  </si>
  <si>
    <t>SILVER (30 KG) COMMODITYMAY2026CFUT</t>
  </si>
  <si>
    <t>SILVER (30 KG) COMMODITYJUL2026CFUT</t>
  </si>
  <si>
    <t>COPPER (2500 KGS) COMMODITYAPR2026CFUT</t>
  </si>
  <si>
    <t>SILVER MINI (5 KGS) COMMODITYFEB2026CFUT</t>
  </si>
  <si>
    <t>SILVER MINI (5 KGS) COMMODITYAPR2026CFUT</t>
  </si>
  <si>
    <t>Gross Notional Value of Contracts where Commodities futures (ETCDs) were Sold:</t>
  </si>
  <si>
    <t>Gross Notional Value of Contracts where Commodities futures (ETCDs) were Bought:</t>
  </si>
  <si>
    <t>No.</t>
  </si>
  <si>
    <t>Total Number of Contracts where Commodities futures (ETCDs) were Sold:</t>
  </si>
  <si>
    <t>Total Number of Contracts where Commodities futures (ETCDs) were Bought:</t>
  </si>
  <si>
    <t xml:space="preserve">Total exposure due to Commodity futures as a %age of net assets </t>
  </si>
  <si>
    <t>@</t>
  </si>
  <si>
    <t>Current Price of the contract  </t>
  </si>
  <si>
    <t>Long/Short (Lots)</t>
  </si>
  <si>
    <t xml:space="preserve">^Hedging positions through Commodity futures (ETCD) as on </t>
  </si>
  <si>
    <t>@ Included in Total Margins provided in Table 'Disclosure of Funds parked in short term deposits as Margin Deposit as of 31st January 2026</t>
  </si>
  <si>
    <t>COPPER (2500 KGS) COMMODITY-CFUT-29-MAY-26</t>
  </si>
  <si>
    <t>COPPER (2500 KGS) COMMODITY-CFUT-30-APR-26</t>
  </si>
  <si>
    <t>GOLD (1 KG-1000 GMS) COMMODITY-CFUT-02-APR-26</t>
  </si>
  <si>
    <t>GOLD (1 KG-1000 GMS) COMMODITY-CFUT-05-FEB-26</t>
  </si>
  <si>
    <t>SILVER MINI (5 KGS) COMMODITY-CFUT-27-FEB-26</t>
  </si>
  <si>
    <t>SILVER MINI (5 KGS) COMMODITY-CFUT-30-APR-26</t>
  </si>
  <si>
    <t>SILVER MINI (5 KGS) COMMODITY-CFUT-30-JUN-26</t>
  </si>
  <si>
    <t>SILVER (30 KG) COMMODITY-CFUT-05-MAR-26</t>
  </si>
  <si>
    <t>SILVER (30 KG) COMMODITY-CFUT-05-MAY-26</t>
  </si>
  <si>
    <t>COPPER (2500 KGS) COMMODITYMAY2026CFUT</t>
  </si>
  <si>
    <t>GOLD (1 KG-1000 GMS) COMMODITYFEB2026CFUT</t>
  </si>
  <si>
    <t>GOLD (1 KG-1000 GMS) COMMODITYAPR2026CFUT</t>
  </si>
  <si>
    <t xml:space="preserve">B) SECURITISED DEBT </t>
  </si>
  <si>
    <t>SECURITISED DEBT  TOTAL</t>
  </si>
  <si>
    <t>$$ - This Security has been kept as Margin for Derivatives</t>
  </si>
  <si>
    <t>GOI - 5.63% (12/04/2026) $$</t>
  </si>
  <si>
    <t>GOI - 5.74% (15/11/2026) $$</t>
  </si>
  <si>
    <t>GOI - 6.97% (06/09/2026) $$</t>
  </si>
  <si>
    <t>GOI - 7.09% (05/08/2054) $$</t>
  </si>
  <si>
    <t>GOI - 7.10% (08/04/2034) $$</t>
  </si>
  <si>
    <t>GOI - 7.18% (14/08/2033) $$</t>
  </si>
  <si>
    <t>GOI - 7.32% (13/11/2030) $$</t>
  </si>
  <si>
    <t>GOI - 7.34% (22/04/2064) $$</t>
  </si>
  <si>
    <t>GOI - 7.38% (20/06/2027) $$</t>
  </si>
  <si>
    <t>PORTFOLIO TURNOVER RATIO: 0.44 TIMES</t>
  </si>
  <si>
    <t>PORTFOLIO TURNOVER RATIO: 8.86 TIMES</t>
  </si>
  <si>
    <t>PORTFOLIO TURNOVER RATIO: 1.34TIMES</t>
  </si>
  <si>
    <t>PORTFOLIO TURNOVER RATIO: 4.41 TIMES</t>
  </si>
  <si>
    <t>PORTFOLIO TURNOVER RATIO: 0.34 TIMES</t>
  </si>
  <si>
    <t>PORTFOLIO TURNOVER RATIO: 0.24 TIMES</t>
  </si>
  <si>
    <t>PORTFOLIO TURNOVER RATIO: 0.17 TIMES</t>
  </si>
  <si>
    <t>PORTFOLIO TURNOVER RATIO: 0.26 TIMES</t>
  </si>
  <si>
    <t>PORTFOLIO TURNOVER RATIO: 3.82 TIMES</t>
  </si>
  <si>
    <t>PORTFOLIO TURNOVER RATIO: 0.41 TIMES</t>
  </si>
  <si>
    <t>PORTFOLIO TURNOVER RATIO: 0.40 TIMES</t>
  </si>
  <si>
    <t>PORTFOLIO TURNOVER RATIO: 0.09 TIMES</t>
  </si>
  <si>
    <t>PORTFOLIO TURNOVER RATIO: 0.11 TIMES</t>
  </si>
  <si>
    <t>PORTFOLIO TURNOVER RATIO: 0.35 TIMES</t>
  </si>
  <si>
    <t>PORTFOLIO TURNOVER RATIO: 0.27 TIMES</t>
  </si>
  <si>
    <t>PORTFOLIO TURNOVER RATIO: 0.71 TIMES</t>
  </si>
  <si>
    <t>PORTFOLIO TURNOVER RATIO: 0.05 TIMES</t>
  </si>
  <si>
    <t>PORTFOLIO TURNOVER RATIO: 0.15 TIMES</t>
  </si>
  <si>
    <t>PORTFOLIO TURNOVER RATIO: 0.31 TIMES</t>
  </si>
  <si>
    <t>PORTFOLIO TURNOVER RATIO: 2,19 TIMES</t>
  </si>
  <si>
    <t>PORTFOLIO TURNOVER RATIO: 0.03 TIMES</t>
  </si>
  <si>
    <t>PORTFOLIO TURNOVER RATIO: 0.21 TIMES</t>
  </si>
  <si>
    <t>PORTFOLIO TURNOVER RATIO: 0.13 TIMES</t>
  </si>
  <si>
    <t>PORTFOLIO TURNOVER RATIO: 0.45 TIMES</t>
  </si>
  <si>
    <t>PORTFOLIO TURNOVER RATIO: 0.36 TIMES</t>
  </si>
  <si>
    <t>PORTFOLIO TURNOVER RATIO: 0.82 TIMES</t>
  </si>
  <si>
    <t>PORTFOLIO TURNOVER RATIO: 1.1 TIMES</t>
  </si>
  <si>
    <t>PORTFOLIO TURNOVER RATIO: 0.7 TIMES</t>
  </si>
  <si>
    <t>COMMODITY RELATED</t>
  </si>
  <si>
    <t>COMMODITY RELATED UNITS TOTAL</t>
  </si>
  <si>
    <t>COMMODITY RELATED TOTAL</t>
  </si>
  <si>
    <t>REITs / INVITs Units</t>
  </si>
  <si>
    <t>REITs / INVITs Units Total</t>
  </si>
  <si>
    <t>PREFERENCE SHARE UNITS</t>
  </si>
  <si>
    <t>REITS UNITS</t>
  </si>
  <si>
    <t>REITS UNITS TOTAL</t>
  </si>
  <si>
    <t>INVITs UNITS</t>
  </si>
  <si>
    <t>INVITs UNITS TOTAL</t>
  </si>
  <si>
    <t>REITs UNITS</t>
  </si>
  <si>
    <t>REITs UNITS TOTAL</t>
  </si>
  <si>
    <t>REITs UNIT</t>
  </si>
  <si>
    <t>REITs UNIT TOTAL</t>
  </si>
  <si>
    <t>COMMODITY &amp; COMMODITY RELATED TOTAL</t>
  </si>
  <si>
    <t>Name Of The Instrument</t>
  </si>
  <si>
    <t>INE775B01025</t>
  </si>
  <si>
    <t>* Margin includes index future margin</t>
  </si>
  <si>
    <t>*55500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</si>
</sst>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409]d\-mmmm\-yyyy;@"/>
    <numFmt numFmtId="165" formatCode="_(* #,##0.00_);_(* \(#,##0.00\);_(* &quot;-&quot;??_);_(@_)"/>
    <numFmt numFmtId="166" formatCode="#,##0.00000"/>
    <numFmt numFmtId="167" formatCode="0.00000"/>
    <numFmt numFmtId="168" formatCode="0.0000"/>
    <numFmt numFmtId="169" formatCode="######0.00000"/>
    <numFmt numFmtId="170" formatCode="#,##0.0000"/>
    <numFmt numFmtId="171" formatCode="#,##0.00_ ;[Red]\-#,##0.00\ "/>
  </numFmts>
  <fonts count="44">
    <font>
      <sz val="10"/>
      <name val="Arial"/>
      <family val="2"/>
    </font>
    <font>
      <sz val="11"/>
      <color theme="1"/>
      <name val="Aptos Narrow"/>
      <family val="2"/>
      <scheme val="minor"/>
    </font>
    <font>
      <sz val="11"/>
      <color theme="1"/>
      <name val="Aptos Narrow"/>
      <family val="2"/>
      <scheme val="minor"/>
    </font>
    <font>
      <sz val="10"/>
      <name val="Arial"/>
      <family val="2"/>
    </font>
    <font>
      <b/>
      <sz val="10"/>
      <name val="Rupee Foradian"/>
    </font>
    <font>
      <sz val="10"/>
      <name val="Rupee Foradian"/>
    </font>
    <font>
      <u/>
      <sz val="10"/>
      <color indexed="12"/>
      <name val="Arial"/>
      <family val="2"/>
    </font>
    <font>
      <b/>
      <sz val="11"/>
      <name val="Calibri"/>
      <family val="2"/>
    </font>
    <font>
      <sz val="11"/>
      <name val="Calibri"/>
      <family val="2"/>
    </font>
    <font>
      <sz val="10"/>
      <name val="Rupee Foradian"/>
      <family val="2"/>
    </font>
    <font>
      <b/>
      <sz val="10"/>
      <name val="Rupee Foradian"/>
      <family val="2"/>
    </font>
    <font>
      <i/>
      <sz val="11"/>
      <name val="Calibri"/>
      <family val="2"/>
    </font>
    <font>
      <sz val="11"/>
      <name val="Aptos Narrow"/>
      <family val="2"/>
    </font>
    <font>
      <sz val="11"/>
      <color indexed="8"/>
      <name val="Calibri"/>
      <family val="2"/>
    </font>
    <font>
      <sz val="10"/>
      <name val="Arial"/>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sz val="10"/>
      <color indexed="8"/>
      <name val="Arial"/>
      <family val="2"/>
    </font>
    <font>
      <b/>
      <sz val="12"/>
      <color indexed="8"/>
      <name val="Aptos Narrow"/>
      <family val="2"/>
      <scheme val="minor"/>
    </font>
    <font>
      <b/>
      <sz val="10"/>
      <color indexed="8"/>
      <name val="Aptos Narrow"/>
      <family val="2"/>
      <scheme val="minor"/>
    </font>
    <font>
      <sz val="8"/>
      <color indexed="8"/>
      <name val="Aptos Narrow"/>
      <family val="2"/>
      <scheme val="minor"/>
    </font>
    <font>
      <sz val="8"/>
      <color theme="1"/>
      <name val="Aptos Narrow"/>
      <family val="2"/>
      <scheme val="minor"/>
    </font>
    <font>
      <sz val="10"/>
      <color indexed="8"/>
      <name val="Aptos Narrow"/>
      <family val="2"/>
      <scheme val="minor"/>
    </font>
    <font>
      <b/>
      <sz val="11"/>
      <color theme="1"/>
      <name val="Calibri"/>
      <family val="2"/>
    </font>
    <font>
      <b/>
      <sz val="14"/>
      <name val="Aptos Narrow"/>
      <family val="2"/>
      <scheme val="minor"/>
    </font>
    <font>
      <sz val="11"/>
      <name val="Aptos Narrow"/>
      <family val="2"/>
      <scheme val="minor"/>
    </font>
    <font>
      <b/>
      <sz val="11"/>
      <name val="Aptos Narrow"/>
      <family val="2"/>
      <scheme val="minor"/>
    </font>
    <font>
      <b/>
      <sz val="12"/>
      <name val="Arial"/>
      <family val="2"/>
    </font>
    <font>
      <b/>
      <sz val="10"/>
      <name val="Arial"/>
      <family val="2"/>
    </font>
    <font>
      <sz val="11"/>
      <name val="Aptos"/>
      <family val="2"/>
    </font>
    <font>
      <sz val="11"/>
      <color theme="1"/>
      <name val="Times New Roman"/>
      <family val="1"/>
    </font>
  </fonts>
  <fills count="21">
    <fill>
      <patternFill patternType="none"/>
    </fill>
    <fill>
      <patternFill patternType="gray125"/>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theme="4" tint="0.39997558519241921"/>
        <bgColor indexed="64"/>
      </patternFill>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59">
    <xf numFmtId="0" fontId="0" fillId="0" borderId="0"/>
    <xf numFmtId="165" fontId="3" fillId="0" borderId="0" applyFont="0" applyFill="0" applyBorder="0" applyAlignment="0" applyProtection="0"/>
    <xf numFmtId="0" fontId="6" fillId="0" borderId="0" applyNumberFormat="0" applyFill="0" applyBorder="0" applyAlignment="0" applyProtection="0">
      <alignment vertical="top"/>
      <protection locked="0"/>
    </xf>
    <xf numFmtId="9" fontId="3" fillId="0" borderId="0" applyFont="0" applyFill="0" applyBorder="0" applyAlignment="0" applyProtection="0"/>
    <xf numFmtId="0" fontId="14" fillId="0" borderId="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5" borderId="0" applyNumberFormat="0" applyBorder="0" applyAlignment="0" applyProtection="0"/>
    <xf numFmtId="0" fontId="13" fillId="7" borderId="0" applyNumberFormat="0" applyBorder="0" applyAlignment="0" applyProtection="0"/>
    <xf numFmtId="0" fontId="13" fillId="4"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7" borderId="0" applyNumberFormat="0" applyBorder="0" applyAlignment="0" applyProtection="0"/>
    <xf numFmtId="0" fontId="13" fillId="5" borderId="0" applyNumberFormat="0" applyBorder="0" applyAlignment="0" applyProtection="0"/>
    <xf numFmtId="0" fontId="15" fillId="7"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9" borderId="0" applyNumberFormat="0" applyBorder="0" applyAlignment="0" applyProtection="0"/>
    <xf numFmtId="0" fontId="15" fillId="7" borderId="0" applyNumberFormat="0" applyBorder="0" applyAlignment="0" applyProtection="0"/>
    <xf numFmtId="0" fontId="15" fillId="4" borderId="0" applyNumberFormat="0" applyBorder="0" applyAlignment="0" applyProtection="0"/>
    <xf numFmtId="0" fontId="15" fillId="12"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6" fillId="16" borderId="0" applyNumberFormat="0" applyBorder="0" applyAlignment="0" applyProtection="0"/>
    <xf numFmtId="0" fontId="17" fillId="17" borderId="18" applyNumberFormat="0" applyAlignment="0" applyProtection="0"/>
    <xf numFmtId="0" fontId="18" fillId="18" borderId="19" applyNumberFormat="0" applyAlignment="0" applyProtection="0"/>
    <xf numFmtId="43" fontId="3" fillId="0" borderId="0" applyFont="0" applyFill="0" applyBorder="0" applyAlignment="0" applyProtection="0"/>
    <xf numFmtId="0" fontId="19" fillId="0" borderId="0" applyNumberFormat="0" applyFill="0" applyBorder="0" applyAlignment="0" applyProtection="0"/>
    <xf numFmtId="0" fontId="20" fillId="7" borderId="0" applyNumberFormat="0" applyBorder="0" applyAlignment="0" applyProtection="0"/>
    <xf numFmtId="0" fontId="21" fillId="0" borderId="20" applyNumberFormat="0" applyFill="0" applyAlignment="0" applyProtection="0"/>
    <xf numFmtId="0" fontId="22" fillId="0" borderId="21" applyNumberFormat="0" applyFill="0" applyAlignment="0" applyProtection="0"/>
    <xf numFmtId="0" fontId="23" fillId="0" borderId="22" applyNumberFormat="0" applyFill="0" applyAlignment="0" applyProtection="0"/>
    <xf numFmtId="0" fontId="23" fillId="0" borderId="0" applyNumberFormat="0" applyFill="0" applyBorder="0" applyAlignment="0" applyProtection="0"/>
    <xf numFmtId="0" fontId="24" fillId="8" borderId="18" applyNumberFormat="0" applyAlignment="0" applyProtection="0"/>
    <xf numFmtId="0" fontId="25" fillId="0" borderId="23" applyNumberFormat="0" applyFill="0" applyAlignment="0" applyProtection="0"/>
    <xf numFmtId="0" fontId="26" fillId="8" borderId="0" applyNumberFormat="0" applyBorder="0" applyAlignment="0" applyProtection="0"/>
    <xf numFmtId="0" fontId="3" fillId="5" borderId="24" applyNumberFormat="0" applyFont="0" applyAlignment="0" applyProtection="0"/>
    <xf numFmtId="0" fontId="27" fillId="17" borderId="25" applyNumberFormat="0" applyAlignment="0" applyProtection="0"/>
    <xf numFmtId="0" fontId="28" fillId="0" borderId="0" applyNumberFormat="0" applyFill="0" applyBorder="0" applyAlignment="0" applyProtection="0"/>
    <xf numFmtId="0" fontId="29" fillId="0" borderId="26" applyNumberFormat="0" applyFill="0" applyAlignment="0" applyProtection="0"/>
    <xf numFmtId="0" fontId="25" fillId="0" borderId="0" applyNumberFormat="0" applyFill="0" applyBorder="0" applyAlignment="0" applyProtection="0"/>
    <xf numFmtId="0" fontId="2" fillId="0" borderId="0"/>
    <xf numFmtId="0" fontId="30"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13" fillId="0" borderId="0" applyFont="0" applyFill="0" applyBorder="0" applyAlignment="0" applyProtection="0"/>
    <xf numFmtId="9" fontId="3" fillId="0" borderId="0" applyFont="0" applyFill="0" applyBorder="0" applyAlignment="0" applyProtection="0"/>
    <xf numFmtId="0" fontId="1" fillId="0" borderId="0"/>
  </cellStyleXfs>
  <cellXfs count="282">
    <xf numFmtId="0" fontId="0" fillId="0" borderId="0" xfId="0"/>
    <xf numFmtId="0" fontId="5" fillId="0" borderId="0" xfId="0" applyFont="1"/>
    <xf numFmtId="0" fontId="4" fillId="0" borderId="0" xfId="0" applyFont="1"/>
    <xf numFmtId="0" fontId="6" fillId="0" borderId="0" xfId="2" applyAlignment="1" applyProtection="1"/>
    <xf numFmtId="2" fontId="5" fillId="0" borderId="0" xfId="0" applyNumberFormat="1" applyFont="1" applyAlignment="1">
      <alignment horizontal="right"/>
    </xf>
    <xf numFmtId="0" fontId="7" fillId="0" borderId="1" xfId="0" applyFont="1" applyBorder="1" applyAlignment="1">
      <alignment vertical="center" wrapText="1"/>
    </xf>
    <xf numFmtId="0" fontId="9" fillId="0" borderId="0" xfId="0" applyFont="1"/>
    <xf numFmtId="0" fontId="8" fillId="0" borderId="1" xfId="0" applyFont="1" applyBorder="1" applyAlignment="1">
      <alignment horizontal="justify" vertical="center" wrapText="1"/>
    </xf>
    <xf numFmtId="2" fontId="10" fillId="0" borderId="1" xfId="0" applyNumberFormat="1" applyFont="1" applyBorder="1" applyAlignment="1">
      <alignment horizontal="center"/>
    </xf>
    <xf numFmtId="2" fontId="5" fillId="0" borderId="0" xfId="0" applyNumberFormat="1" applyFont="1"/>
    <xf numFmtId="0" fontId="4" fillId="0" borderId="2" xfId="0" applyFont="1" applyBorder="1"/>
    <xf numFmtId="2" fontId="4" fillId="0" borderId="2" xfId="0" applyNumberFormat="1" applyFont="1" applyBorder="1"/>
    <xf numFmtId="2" fontId="4" fillId="0" borderId="0" xfId="0" applyNumberFormat="1" applyFont="1"/>
    <xf numFmtId="2" fontId="4" fillId="0" borderId="2" xfId="0" applyNumberFormat="1" applyFont="1" applyBorder="1" applyAlignment="1">
      <alignment horizontal="right"/>
    </xf>
    <xf numFmtId="2" fontId="4" fillId="0" borderId="0" xfId="0" applyNumberFormat="1" applyFont="1" applyAlignment="1">
      <alignment horizontal="right"/>
    </xf>
    <xf numFmtId="0" fontId="4" fillId="0" borderId="0" xfId="0" applyFont="1" applyAlignment="1">
      <alignment wrapText="1"/>
    </xf>
    <xf numFmtId="0" fontId="8" fillId="0" borderId="1" xfId="0" applyFont="1" applyBorder="1"/>
    <xf numFmtId="2" fontId="8" fillId="0" borderId="1" xfId="0" applyNumberFormat="1" applyFont="1" applyBorder="1"/>
    <xf numFmtId="2" fontId="8" fillId="0" borderId="1" xfId="0" applyNumberFormat="1" applyFont="1" applyBorder="1" applyAlignment="1">
      <alignment wrapText="1"/>
    </xf>
    <xf numFmtId="0" fontId="8" fillId="0" borderId="1" xfId="0" applyFont="1" applyBorder="1" applyAlignment="1">
      <alignment wrapText="1"/>
    </xf>
    <xf numFmtId="0" fontId="4" fillId="0" borderId="1" xfId="0" applyFont="1" applyBorder="1"/>
    <xf numFmtId="164" fontId="4" fillId="0" borderId="1" xfId="0" applyNumberFormat="1" applyFont="1" applyBorder="1"/>
    <xf numFmtId="0" fontId="5" fillId="0" borderId="1" xfId="0" applyFont="1" applyBorder="1"/>
    <xf numFmtId="0" fontId="5" fillId="0" borderId="3" xfId="0" applyFont="1" applyBorder="1"/>
    <xf numFmtId="2" fontId="5" fillId="0" borderId="4" xfId="0" applyNumberFormat="1" applyFont="1" applyBorder="1" applyAlignment="1">
      <alignment horizontal="right"/>
    </xf>
    <xf numFmtId="2" fontId="4" fillId="0" borderId="1" xfId="0" applyNumberFormat="1" applyFont="1" applyBorder="1"/>
    <xf numFmtId="0" fontId="4" fillId="0" borderId="3" xfId="0" applyFont="1" applyBorder="1"/>
    <xf numFmtId="2" fontId="4" fillId="0" borderId="1" xfId="0" applyNumberFormat="1" applyFont="1" applyBorder="1" applyAlignment="1">
      <alignment horizontal="right"/>
    </xf>
    <xf numFmtId="0" fontId="5" fillId="0" borderId="5" xfId="0" applyFont="1" applyBorder="1"/>
    <xf numFmtId="2" fontId="5" fillId="0" borderId="5" xfId="0" applyNumberFormat="1" applyFont="1" applyBorder="1"/>
    <xf numFmtId="0" fontId="5" fillId="0" borderId="6" xfId="0" applyFont="1" applyBorder="1"/>
    <xf numFmtId="2" fontId="5" fillId="0" borderId="5" xfId="0" applyNumberFormat="1" applyFont="1" applyBorder="1" applyAlignment="1">
      <alignment horizontal="right"/>
    </xf>
    <xf numFmtId="2" fontId="5" fillId="0" borderId="1" xfId="0" applyNumberFormat="1" applyFont="1" applyBorder="1"/>
    <xf numFmtId="2" fontId="5" fillId="0" borderId="1" xfId="0" applyNumberFormat="1" applyFont="1" applyBorder="1" applyAlignment="1">
      <alignment horizontal="right"/>
    </xf>
    <xf numFmtId="0" fontId="8" fillId="0" borderId="0" xfId="0" applyFont="1"/>
    <xf numFmtId="0" fontId="8" fillId="0" borderId="1" xfId="0" applyFont="1" applyBorder="1" applyAlignment="1">
      <alignment vertical="center" wrapText="1"/>
    </xf>
    <xf numFmtId="2" fontId="7" fillId="0" borderId="1" xfId="0" applyNumberFormat="1" applyFont="1" applyBorder="1" applyAlignment="1">
      <alignment horizontal="center"/>
    </xf>
    <xf numFmtId="2" fontId="8" fillId="0" borderId="0" xfId="0" applyNumberFormat="1" applyFont="1" applyAlignment="1">
      <alignment horizontal="center"/>
    </xf>
    <xf numFmtId="0" fontId="7" fillId="0" borderId="1" xfId="0" applyFont="1" applyBorder="1" applyAlignment="1">
      <alignment horizontal="center" vertical="center" wrapText="1"/>
    </xf>
    <xf numFmtId="2" fontId="7" fillId="0" borderId="1" xfId="0" applyNumberFormat="1" applyFont="1" applyBorder="1" applyAlignment="1">
      <alignment horizontal="center" vertical="center" wrapText="1"/>
    </xf>
    <xf numFmtId="2" fontId="8" fillId="0" borderId="1" xfId="0" applyNumberFormat="1" applyFont="1" applyBorder="1" applyAlignment="1">
      <alignment horizontal="center" vertical="center" wrapText="1"/>
    </xf>
    <xf numFmtId="0" fontId="8" fillId="0" borderId="0" xfId="0" applyFont="1" applyAlignment="1">
      <alignment horizontal="center"/>
    </xf>
    <xf numFmtId="0" fontId="8" fillId="0" borderId="1" xfId="0" applyFont="1" applyBorder="1" applyAlignment="1">
      <alignment horizontal="center" vertical="center" wrapText="1"/>
    </xf>
    <xf numFmtId="0" fontId="7" fillId="0" borderId="1" xfId="0" applyFont="1" applyBorder="1"/>
    <xf numFmtId="2" fontId="8" fillId="0" borderId="0" xfId="0" applyNumberFormat="1" applyFont="1"/>
    <xf numFmtId="2" fontId="7" fillId="0" borderId="1" xfId="0" applyNumberFormat="1" applyFont="1" applyBorder="1"/>
    <xf numFmtId="2" fontId="7" fillId="0" borderId="1" xfId="0" applyNumberFormat="1" applyFont="1" applyBorder="1" applyAlignment="1">
      <alignment wrapText="1"/>
    </xf>
    <xf numFmtId="2" fontId="10" fillId="0" borderId="1" xfId="0" applyNumberFormat="1" applyFont="1" applyBorder="1" applyAlignment="1">
      <alignment horizontal="center" vertical="center"/>
    </xf>
    <xf numFmtId="0" fontId="8" fillId="0" borderId="1" xfId="0" applyFont="1" applyBorder="1" applyAlignment="1">
      <alignment horizontal="left" vertical="center" wrapText="1"/>
    </xf>
    <xf numFmtId="164" fontId="4" fillId="0" borderId="0" xfId="0" applyNumberFormat="1" applyFont="1"/>
    <xf numFmtId="2" fontId="4" fillId="0" borderId="4" xfId="0" applyNumberFormat="1" applyFont="1" applyBorder="1" applyAlignment="1">
      <alignment horizontal="right"/>
    </xf>
    <xf numFmtId="2" fontId="5" fillId="0" borderId="7" xfId="0" applyNumberFormat="1" applyFont="1" applyBorder="1" applyAlignment="1">
      <alignment horizontal="right"/>
    </xf>
    <xf numFmtId="0" fontId="9" fillId="0" borderId="0" xfId="0" applyFont="1" applyAlignment="1">
      <alignment vertical="center" wrapText="1"/>
    </xf>
    <xf numFmtId="165" fontId="9" fillId="0" borderId="0" xfId="1" applyFont="1"/>
    <xf numFmtId="0" fontId="8" fillId="0" borderId="0" xfId="0" applyFont="1" applyAlignment="1">
      <alignment vertical="center" wrapText="1"/>
    </xf>
    <xf numFmtId="0" fontId="7" fillId="0" borderId="3" xfId="0" applyFont="1" applyBorder="1" applyAlignment="1">
      <alignment vertical="center" wrapText="1"/>
    </xf>
    <xf numFmtId="0" fontId="8" fillId="0" borderId="0" xfId="0" applyFont="1" applyAlignment="1">
      <alignment horizontal="center" vertical="center"/>
    </xf>
    <xf numFmtId="2" fontId="8" fillId="0" borderId="1" xfId="0" applyNumberFormat="1" applyFont="1" applyBorder="1" applyAlignment="1">
      <alignment horizontal="justify" vertical="center" wrapText="1"/>
    </xf>
    <xf numFmtId="0" fontId="8" fillId="0" borderId="8" xfId="0" applyFont="1" applyBorder="1" applyAlignment="1">
      <alignment horizontal="center" vertical="center" wrapText="1"/>
    </xf>
    <xf numFmtId="2" fontId="7" fillId="0" borderId="0" xfId="0" applyNumberFormat="1" applyFont="1" applyAlignment="1">
      <alignment horizontal="center"/>
    </xf>
    <xf numFmtId="0" fontId="7" fillId="0" borderId="9" xfId="0" applyFont="1" applyBorder="1" applyAlignment="1">
      <alignment vertical="center" wrapText="1"/>
    </xf>
    <xf numFmtId="0" fontId="8" fillId="0" borderId="12" xfId="0" applyFont="1" applyBorder="1" applyAlignment="1">
      <alignment horizontal="justify" vertical="center" wrapText="1"/>
    </xf>
    <xf numFmtId="0" fontId="8" fillId="0" borderId="6" xfId="0" applyFont="1" applyBorder="1"/>
    <xf numFmtId="2" fontId="7" fillId="0" borderId="6" xfId="0" applyNumberFormat="1" applyFont="1" applyBorder="1" applyAlignment="1">
      <alignment horizontal="center"/>
    </xf>
    <xf numFmtId="2" fontId="7" fillId="0" borderId="17" xfId="0" applyNumberFormat="1" applyFont="1" applyBorder="1" applyAlignment="1">
      <alignment horizontal="center"/>
    </xf>
    <xf numFmtId="0" fontId="8" fillId="0" borderId="1" xfId="0" applyFont="1" applyBorder="1" applyAlignment="1">
      <alignment horizontal="justify" wrapText="1"/>
    </xf>
    <xf numFmtId="0" fontId="8" fillId="0" borderId="0" xfId="0" applyFont="1" applyAlignment="1">
      <alignment wrapText="1"/>
    </xf>
    <xf numFmtId="2" fontId="8" fillId="0" borderId="0" xfId="0" applyNumberFormat="1" applyFont="1" applyAlignment="1">
      <alignment horizontal="right"/>
    </xf>
    <xf numFmtId="0" fontId="12" fillId="0" borderId="1" xfId="0" applyFont="1" applyBorder="1" applyAlignment="1">
      <alignment vertical="center" wrapText="1"/>
    </xf>
    <xf numFmtId="0" fontId="13" fillId="0" borderId="1" xfId="0" applyFont="1" applyBorder="1" applyAlignment="1">
      <alignment horizontal="center" vertical="center"/>
    </xf>
    <xf numFmtId="0" fontId="8" fillId="0" borderId="8" xfId="0" applyFont="1" applyBorder="1"/>
    <xf numFmtId="0" fontId="4" fillId="0" borderId="0" xfId="4" applyFont="1"/>
    <xf numFmtId="0" fontId="1" fillId="0" borderId="0" xfId="47" applyFont="1"/>
    <xf numFmtId="0" fontId="1" fillId="0" borderId="0" xfId="47" applyFont="1" applyAlignment="1">
      <alignment vertical="center" wrapText="1"/>
    </xf>
    <xf numFmtId="15" fontId="32" fillId="19" borderId="1" xfId="47" applyNumberFormat="1" applyFont="1" applyFill="1" applyBorder="1" applyAlignment="1">
      <alignment horizontal="center" vertical="center" wrapText="1"/>
    </xf>
    <xf numFmtId="166" fontId="32" fillId="19" borderId="1" xfId="47" applyNumberFormat="1" applyFont="1" applyFill="1" applyBorder="1" applyAlignment="1">
      <alignment horizontal="center" vertical="center" wrapText="1"/>
    </xf>
    <xf numFmtId="167" fontId="32" fillId="19" borderId="1" xfId="47" applyNumberFormat="1" applyFont="1" applyFill="1" applyBorder="1" applyAlignment="1">
      <alignment horizontal="center" vertical="center" wrapText="1"/>
    </xf>
    <xf numFmtId="15" fontId="33" fillId="0" borderId="1" xfId="0" applyNumberFormat="1" applyFont="1" applyBorder="1" applyAlignment="1">
      <alignment horizontal="center"/>
    </xf>
    <xf numFmtId="168" fontId="33" fillId="0" borderId="1" xfId="0" applyNumberFormat="1" applyFont="1" applyBorder="1"/>
    <xf numFmtId="0" fontId="1" fillId="0" borderId="0" xfId="47" applyFont="1" applyAlignment="1">
      <alignment horizontal="center"/>
    </xf>
    <xf numFmtId="0" fontId="1" fillId="0" borderId="0" xfId="47" applyFont="1" applyAlignment="1">
      <alignment wrapText="1"/>
    </xf>
    <xf numFmtId="15" fontId="34" fillId="0" borderId="1" xfId="47" applyNumberFormat="1" applyFont="1" applyBorder="1" applyAlignment="1">
      <alignment horizontal="center" wrapText="1"/>
    </xf>
    <xf numFmtId="169" fontId="33" fillId="0" borderId="1" xfId="47" applyNumberFormat="1" applyFont="1" applyBorder="1" applyAlignment="1">
      <alignment horizontal="right" wrapText="1"/>
    </xf>
    <xf numFmtId="168" fontId="34" fillId="0" borderId="1" xfId="47" applyNumberFormat="1" applyFont="1" applyBorder="1" applyAlignment="1">
      <alignment wrapText="1"/>
    </xf>
    <xf numFmtId="169" fontId="33" fillId="0" borderId="0" xfId="47" applyNumberFormat="1" applyFont="1"/>
    <xf numFmtId="168" fontId="35" fillId="0" borderId="0" xfId="47" applyNumberFormat="1" applyFont="1"/>
    <xf numFmtId="15" fontId="33" fillId="0" borderId="0" xfId="0" applyNumberFormat="1" applyFont="1" applyAlignment="1">
      <alignment horizontal="center"/>
    </xf>
    <xf numFmtId="168" fontId="33" fillId="0" borderId="0" xfId="0" applyNumberFormat="1" applyFont="1"/>
    <xf numFmtId="0" fontId="34" fillId="0" borderId="1" xfId="47" applyFont="1" applyBorder="1" applyAlignment="1">
      <alignment horizontal="center" wrapText="1"/>
    </xf>
    <xf numFmtId="168" fontId="33" fillId="0" borderId="1" xfId="0" applyNumberFormat="1" applyFont="1" applyBorder="1" applyAlignment="1">
      <alignment horizontal="right"/>
    </xf>
    <xf numFmtId="15" fontId="35" fillId="0" borderId="0" xfId="47" applyNumberFormat="1" applyFont="1" applyAlignment="1">
      <alignment horizontal="center"/>
    </xf>
    <xf numFmtId="15" fontId="1" fillId="0" borderId="0" xfId="47" quotePrefix="1" applyNumberFormat="1" applyFont="1" applyAlignment="1">
      <alignment horizontal="center"/>
    </xf>
    <xf numFmtId="15" fontId="35" fillId="0" borderId="0" xfId="47" quotePrefix="1" applyNumberFormat="1" applyFont="1" applyAlignment="1">
      <alignment horizontal="center"/>
    </xf>
    <xf numFmtId="170" fontId="35" fillId="0" borderId="0" xfId="47" applyNumberFormat="1" applyFont="1"/>
    <xf numFmtId="0" fontId="36" fillId="0" borderId="1" xfId="47" applyFont="1" applyBorder="1" applyAlignment="1">
      <alignment horizontal="center" vertical="center"/>
    </xf>
    <xf numFmtId="0" fontId="38" fillId="0" borderId="0" xfId="0" applyFont="1"/>
    <xf numFmtId="0" fontId="38" fillId="0" borderId="0" xfId="0" applyFont="1" applyAlignment="1">
      <alignment horizontal="left" vertical="center"/>
    </xf>
    <xf numFmtId="0" fontId="39" fillId="19" borderId="1" xfId="0" applyFont="1" applyFill="1" applyBorder="1" applyAlignment="1">
      <alignment horizontal="center" vertical="center" wrapText="1"/>
    </xf>
    <xf numFmtId="0" fontId="39" fillId="0" borderId="0" xfId="0" applyFont="1" applyAlignment="1">
      <alignment horizontal="center" vertical="center" wrapText="1"/>
    </xf>
    <xf numFmtId="0" fontId="38" fillId="0" borderId="1" xfId="0" applyFont="1" applyBorder="1" applyAlignment="1">
      <alignment horizontal="center" vertical="center"/>
    </xf>
    <xf numFmtId="0" fontId="38" fillId="0" borderId="1" xfId="0" applyFont="1" applyBorder="1" applyAlignment="1">
      <alignment horizontal="left" vertical="center"/>
    </xf>
    <xf numFmtId="0" fontId="38" fillId="0" borderId="1" xfId="0" applyFont="1" applyBorder="1" applyAlignment="1">
      <alignment horizontal="left"/>
    </xf>
    <xf numFmtId="0" fontId="0" fillId="0" borderId="1" xfId="0" applyBorder="1"/>
    <xf numFmtId="0" fontId="38" fillId="0" borderId="1" xfId="0" applyFont="1" applyBorder="1"/>
    <xf numFmtId="0" fontId="0" fillId="0" borderId="1" xfId="0" applyBorder="1" applyAlignment="1">
      <alignment horizontal="left" vertical="center"/>
    </xf>
    <xf numFmtId="0" fontId="38" fillId="0" borderId="1" xfId="0" applyFont="1" applyBorder="1" applyAlignment="1">
      <alignment horizontal="left" vertical="center" wrapText="1"/>
    </xf>
    <xf numFmtId="0" fontId="0" fillId="0" borderId="1" xfId="0" applyBorder="1" applyAlignment="1">
      <alignment wrapText="1"/>
    </xf>
    <xf numFmtId="0" fontId="38" fillId="0" borderId="0" xfId="0" applyFont="1" applyAlignment="1">
      <alignment wrapText="1"/>
    </xf>
    <xf numFmtId="0" fontId="38" fillId="0" borderId="0" xfId="0" applyFont="1" applyAlignment="1">
      <alignment horizontal="left"/>
    </xf>
    <xf numFmtId="0" fontId="0" fillId="0" borderId="30" xfId="0" applyBorder="1"/>
    <xf numFmtId="0" fontId="0" fillId="0" borderId="31" xfId="0" applyBorder="1"/>
    <xf numFmtId="0" fontId="0" fillId="0" borderId="32" xfId="0" applyBorder="1"/>
    <xf numFmtId="0" fontId="41" fillId="0" borderId="33" xfId="0" applyFont="1" applyBorder="1"/>
    <xf numFmtId="0" fontId="41" fillId="0" borderId="34" xfId="0" applyFont="1" applyBorder="1"/>
    <xf numFmtId="0" fontId="41" fillId="0" borderId="35" xfId="0" applyFont="1" applyBorder="1"/>
    <xf numFmtId="0" fontId="0" fillId="0" borderId="36" xfId="0" applyBorder="1"/>
    <xf numFmtId="0" fontId="0" fillId="0" borderId="5" xfId="0" applyBorder="1"/>
    <xf numFmtId="10" fontId="0" fillId="0" borderId="37" xfId="57" applyNumberFormat="1" applyFont="1" applyBorder="1" applyAlignment="1">
      <alignment horizontal="center"/>
    </xf>
    <xf numFmtId="0" fontId="0" fillId="0" borderId="38" xfId="0" applyBorder="1"/>
    <xf numFmtId="10" fontId="0" fillId="0" borderId="39" xfId="57" applyNumberFormat="1" applyFont="1" applyBorder="1" applyAlignment="1">
      <alignment horizontal="center"/>
    </xf>
    <xf numFmtId="0" fontId="0" fillId="0" borderId="40" xfId="0" applyBorder="1"/>
    <xf numFmtId="0" fontId="0" fillId="0" borderId="41" xfId="0" applyBorder="1"/>
    <xf numFmtId="10" fontId="0" fillId="0" borderId="42" xfId="57" applyNumberFormat="1" applyFont="1" applyBorder="1" applyAlignment="1">
      <alignment horizontal="center"/>
    </xf>
    <xf numFmtId="10" fontId="1" fillId="0" borderId="1" xfId="49" applyNumberFormat="1" applyFont="1" applyFill="1" applyBorder="1" applyAlignment="1">
      <alignment horizontal="right" vertical="center"/>
    </xf>
    <xf numFmtId="2" fontId="8" fillId="0" borderId="1" xfId="50" applyNumberFormat="1" applyFont="1" applyBorder="1" applyAlignment="1">
      <alignment horizontal="right"/>
    </xf>
    <xf numFmtId="2" fontId="8" fillId="0" borderId="1" xfId="51" applyNumberFormat="1" applyFont="1" applyBorder="1" applyAlignment="1">
      <alignment horizontal="right"/>
    </xf>
    <xf numFmtId="0" fontId="0" fillId="0" borderId="1" xfId="0" applyBorder="1" applyAlignment="1">
      <alignment horizontal="center" vertical="center"/>
    </xf>
    <xf numFmtId="14" fontId="0" fillId="0" borderId="1" xfId="0" applyNumberFormat="1" applyBorder="1"/>
    <xf numFmtId="2" fontId="8" fillId="0" borderId="1" xfId="0" applyNumberFormat="1" applyFont="1" applyBorder="1" applyAlignment="1">
      <alignment horizontal="right"/>
    </xf>
    <xf numFmtId="10" fontId="8" fillId="0" borderId="1" xfId="49" applyNumberFormat="1" applyFont="1" applyBorder="1"/>
    <xf numFmtId="10" fontId="8" fillId="0" borderId="0" xfId="49" applyNumberFormat="1" applyFont="1" applyBorder="1"/>
    <xf numFmtId="0" fontId="1" fillId="0" borderId="1" xfId="58" applyBorder="1" applyAlignment="1">
      <alignment horizontal="center" vertical="center"/>
    </xf>
    <xf numFmtId="0" fontId="1" fillId="0" borderId="1" xfId="58" applyBorder="1"/>
    <xf numFmtId="14" fontId="1" fillId="0" borderId="1" xfId="58" applyNumberFormat="1" applyBorder="1"/>
    <xf numFmtId="0" fontId="39" fillId="0" borderId="0" xfId="51" applyFont="1"/>
    <xf numFmtId="2" fontId="39" fillId="0" borderId="0" xfId="51" applyNumberFormat="1" applyFont="1"/>
    <xf numFmtId="0" fontId="39" fillId="0" borderId="0" xfId="51" applyFont="1" applyAlignment="1">
      <alignment vertical="center"/>
    </xf>
    <xf numFmtId="2" fontId="39" fillId="0" borderId="0" xfId="52" applyNumberFormat="1" applyFont="1" applyAlignment="1">
      <alignment horizontal="center"/>
    </xf>
    <xf numFmtId="0" fontId="38" fillId="0" borderId="0" xfId="53" applyFont="1"/>
    <xf numFmtId="0" fontId="38" fillId="0" borderId="0" xfId="51" applyFont="1"/>
    <xf numFmtId="4" fontId="38" fillId="0" borderId="0" xfId="52" applyNumberFormat="1" applyFont="1" applyAlignment="1">
      <alignment horizontal="center"/>
    </xf>
    <xf numFmtId="4" fontId="39" fillId="0" borderId="0" xfId="52" applyNumberFormat="1" applyFont="1" applyAlignment="1">
      <alignment horizontal="center"/>
    </xf>
    <xf numFmtId="0" fontId="38" fillId="0" borderId="0" xfId="51" applyFont="1" applyAlignment="1">
      <alignment wrapText="1"/>
    </xf>
    <xf numFmtId="4" fontId="38" fillId="0" borderId="0" xfId="51" applyNumberFormat="1" applyFont="1" applyAlignment="1">
      <alignment horizontal="center" vertical="center"/>
    </xf>
    <xf numFmtId="0" fontId="39" fillId="0" borderId="0" xfId="52" applyFont="1"/>
    <xf numFmtId="2" fontId="38" fillId="0" borderId="0" xfId="51" applyNumberFormat="1" applyFont="1" applyAlignment="1">
      <alignment horizontal="center"/>
    </xf>
    <xf numFmtId="0" fontId="7" fillId="0" borderId="0" xfId="51" applyFont="1" applyAlignment="1">
      <alignment vertical="center"/>
    </xf>
    <xf numFmtId="4" fontId="8" fillId="0" borderId="0" xfId="51" applyNumberFormat="1" applyFont="1" applyAlignment="1">
      <alignment horizontal="center" vertical="center"/>
    </xf>
    <xf numFmtId="0" fontId="8" fillId="0" borderId="0" xfId="51" applyFont="1" applyAlignment="1">
      <alignment vertical="center"/>
    </xf>
    <xf numFmtId="2" fontId="8" fillId="0" borderId="0" xfId="51" applyNumberFormat="1" applyFont="1" applyAlignment="1">
      <alignment horizontal="right" vertical="center"/>
    </xf>
    <xf numFmtId="0" fontId="7" fillId="0" borderId="1" xfId="51" applyFont="1" applyBorder="1" applyAlignment="1">
      <alignment horizontal="center" vertical="center" wrapText="1"/>
    </xf>
    <xf numFmtId="4" fontId="7" fillId="0" borderId="1" xfId="51" applyNumberFormat="1" applyFont="1" applyBorder="1" applyAlignment="1">
      <alignment horizontal="center" vertical="center" wrapText="1"/>
    </xf>
    <xf numFmtId="2" fontId="7" fillId="0" borderId="1" xfId="51" applyNumberFormat="1" applyFont="1" applyBorder="1" applyAlignment="1">
      <alignment horizontal="center" vertical="center" wrapText="1"/>
    </xf>
    <xf numFmtId="0" fontId="8" fillId="0" borderId="1" xfId="51" applyFont="1" applyBorder="1" applyAlignment="1">
      <alignment vertical="center"/>
    </xf>
    <xf numFmtId="4" fontId="8" fillId="0" borderId="1" xfId="51" applyNumberFormat="1" applyFont="1" applyBorder="1" applyAlignment="1">
      <alignment horizontal="center" vertical="center"/>
    </xf>
    <xf numFmtId="0" fontId="8" fillId="0" borderId="1" xfId="51" applyFont="1" applyBorder="1" applyAlignment="1">
      <alignment horizontal="center" vertical="center"/>
    </xf>
    <xf numFmtId="2" fontId="8" fillId="0" borderId="1" xfId="51" applyNumberFormat="1" applyFont="1" applyBorder="1" applyAlignment="1">
      <alignment horizontal="right" vertical="center"/>
    </xf>
    <xf numFmtId="4" fontId="8" fillId="0" borderId="1" xfId="51" applyNumberFormat="1" applyFont="1" applyBorder="1" applyAlignment="1">
      <alignment horizontal="right" vertical="center"/>
    </xf>
    <xf numFmtId="2" fontId="8" fillId="0" borderId="0" xfId="51" applyNumberFormat="1" applyFont="1" applyAlignment="1">
      <alignment horizontal="right"/>
    </xf>
    <xf numFmtId="0" fontId="8" fillId="0" borderId="0" xfId="51" applyFont="1" applyAlignment="1">
      <alignment horizontal="left" vertical="top" wrapText="1"/>
    </xf>
    <xf numFmtId="0" fontId="42" fillId="0" borderId="44" xfId="0" applyFont="1" applyBorder="1" applyAlignment="1">
      <alignment vertical="center"/>
    </xf>
    <xf numFmtId="0" fontId="42" fillId="0" borderId="32" xfId="0" applyFont="1" applyBorder="1" applyAlignment="1">
      <alignment vertical="center"/>
    </xf>
    <xf numFmtId="0" fontId="42" fillId="0" borderId="32" xfId="0" applyFont="1" applyBorder="1" applyAlignment="1">
      <alignment vertical="center" wrapText="1"/>
    </xf>
    <xf numFmtId="3" fontId="42" fillId="0" borderId="32" xfId="0" applyNumberFormat="1" applyFont="1" applyBorder="1" applyAlignment="1">
      <alignment horizontal="right" vertical="center"/>
    </xf>
    <xf numFmtId="4" fontId="42" fillId="0" borderId="32" xfId="0" applyNumberFormat="1" applyFont="1" applyBorder="1" applyAlignment="1">
      <alignment horizontal="right" vertical="center"/>
    </xf>
    <xf numFmtId="0" fontId="8" fillId="0" borderId="0" xfId="51" applyFont="1"/>
    <xf numFmtId="2" fontId="8" fillId="0" borderId="0" xfId="51" applyNumberFormat="1" applyFont="1"/>
    <xf numFmtId="0" fontId="7" fillId="0" borderId="0" xfId="51" applyFont="1"/>
    <xf numFmtId="2" fontId="7" fillId="0" borderId="0" xfId="51" applyNumberFormat="1" applyFont="1"/>
    <xf numFmtId="2" fontId="7" fillId="0" borderId="0" xfId="51" applyNumberFormat="1" applyFont="1" applyAlignment="1">
      <alignment horizontal="right"/>
    </xf>
    <xf numFmtId="0" fontId="8" fillId="0" borderId="0" xfId="53" applyFont="1"/>
    <xf numFmtId="2" fontId="8" fillId="0" borderId="0" xfId="53" applyNumberFormat="1" applyFont="1"/>
    <xf numFmtId="2" fontId="8" fillId="0" borderId="0" xfId="53" applyNumberFormat="1" applyFont="1" applyAlignment="1">
      <alignment horizontal="right"/>
    </xf>
    <xf numFmtId="2" fontId="7" fillId="0" borderId="0" xfId="52" applyNumberFormat="1" applyFont="1" applyAlignment="1">
      <alignment horizontal="center"/>
    </xf>
    <xf numFmtId="4" fontId="8" fillId="0" borderId="0" xfId="51" applyNumberFormat="1" applyFont="1" applyAlignment="1">
      <alignment horizontal="center"/>
    </xf>
    <xf numFmtId="4" fontId="7" fillId="0" borderId="0" xfId="51" applyNumberFormat="1" applyFont="1" applyAlignment="1">
      <alignment horizontal="center"/>
    </xf>
    <xf numFmtId="0" fontId="8" fillId="0" borderId="0" xfId="51" applyFont="1" applyAlignment="1">
      <alignment wrapText="1"/>
    </xf>
    <xf numFmtId="0" fontId="7" fillId="0" borderId="0" xfId="52" applyFont="1"/>
    <xf numFmtId="2" fontId="8" fillId="0" borderId="0" xfId="51" applyNumberFormat="1" applyFont="1" applyAlignment="1">
      <alignment horizontal="center"/>
    </xf>
    <xf numFmtId="10" fontId="8" fillId="0" borderId="1" xfId="49" applyNumberFormat="1" applyFont="1" applyBorder="1" applyAlignment="1">
      <alignment wrapText="1"/>
    </xf>
    <xf numFmtId="2" fontId="38" fillId="0" borderId="0" xfId="51" applyNumberFormat="1" applyFont="1"/>
    <xf numFmtId="10" fontId="5" fillId="0" borderId="0" xfId="57" applyNumberFormat="1" applyFont="1"/>
    <xf numFmtId="0" fontId="43" fillId="0" borderId="1" xfId="0" applyFont="1" applyBorder="1"/>
    <xf numFmtId="43" fontId="43" fillId="0" borderId="1" xfId="56" applyFont="1" applyFill="1" applyBorder="1"/>
    <xf numFmtId="2" fontId="7" fillId="0" borderId="0" xfId="55" applyNumberFormat="1" applyFont="1" applyAlignment="1">
      <alignment horizontal="right"/>
    </xf>
    <xf numFmtId="0" fontId="7" fillId="0" borderId="0" xfId="55" applyFont="1"/>
    <xf numFmtId="4" fontId="7" fillId="0" borderId="0" xfId="55" applyNumberFormat="1" applyFont="1"/>
    <xf numFmtId="43" fontId="7" fillId="0" borderId="1" xfId="54" applyFont="1" applyFill="1" applyBorder="1" applyAlignment="1">
      <alignment horizontal="right"/>
    </xf>
    <xf numFmtId="0" fontId="29" fillId="0" borderId="1" xfId="0" applyFont="1" applyBorder="1" applyAlignment="1">
      <alignment vertical="center"/>
    </xf>
    <xf numFmtId="2" fontId="7" fillId="0" borderId="0" xfId="0" applyNumberFormat="1" applyFont="1" applyAlignment="1">
      <alignment horizontal="right"/>
    </xf>
    <xf numFmtId="4" fontId="7" fillId="0" borderId="1" xfId="0" applyNumberFormat="1" applyFont="1" applyBorder="1" applyAlignment="1">
      <alignment horizontal="right"/>
    </xf>
    <xf numFmtId="0" fontId="13" fillId="0" borderId="1" xfId="52" applyFont="1" applyBorder="1" applyAlignment="1">
      <alignment horizontal="justify" vertical="center" wrapText="1"/>
    </xf>
    <xf numFmtId="4" fontId="29" fillId="0" borderId="1" xfId="54" applyNumberFormat="1" applyFont="1" applyFill="1" applyBorder="1" applyAlignment="1">
      <alignment horizontal="center" vertical="center"/>
    </xf>
    <xf numFmtId="0" fontId="29" fillId="0" borderId="1" xfId="52" applyFont="1" applyBorder="1" applyAlignment="1">
      <alignment horizontal="justify" vertical="center" wrapText="1"/>
    </xf>
    <xf numFmtId="165" fontId="43" fillId="0" borderId="1" xfId="0" applyNumberFormat="1" applyFont="1" applyBorder="1"/>
    <xf numFmtId="4" fontId="13" fillId="0" borderId="1" xfId="54" applyNumberFormat="1" applyFont="1" applyFill="1" applyBorder="1" applyAlignment="1">
      <alignment horizontal="right" vertical="center"/>
    </xf>
    <xf numFmtId="10" fontId="36" fillId="0" borderId="0" xfId="49" applyNumberFormat="1" applyFont="1" applyFill="1" applyAlignment="1">
      <alignment horizontal="center" vertical="center"/>
    </xf>
    <xf numFmtId="10" fontId="7" fillId="0" borderId="0" xfId="49" applyNumberFormat="1" applyFont="1" applyFill="1" applyAlignment="1">
      <alignment horizontal="center" vertical="center"/>
    </xf>
    <xf numFmtId="0" fontId="7" fillId="0" borderId="0" xfId="0" applyFont="1" applyAlignment="1">
      <alignment horizontal="left" vertical="center" wrapText="1"/>
    </xf>
    <xf numFmtId="2" fontId="8" fillId="0" borderId="0" xfId="0" applyNumberFormat="1" applyFont="1" applyAlignment="1">
      <alignment horizontal="right" vertical="center"/>
    </xf>
    <xf numFmtId="0" fontId="8" fillId="0" borderId="0" xfId="0" applyFont="1" applyAlignment="1">
      <alignment vertical="center"/>
    </xf>
    <xf numFmtId="0" fontId="8" fillId="0" borderId="0" xfId="0" quotePrefix="1" applyFont="1" applyAlignment="1">
      <alignment vertical="center"/>
    </xf>
    <xf numFmtId="4" fontId="0" fillId="0" borderId="1" xfId="0" applyNumberFormat="1" applyBorder="1"/>
    <xf numFmtId="171" fontId="0" fillId="0" borderId="1" xfId="0" applyNumberFormat="1" applyBorder="1"/>
    <xf numFmtId="4" fontId="29" fillId="0" borderId="1" xfId="52" applyNumberFormat="1" applyFont="1" applyBorder="1" applyAlignment="1">
      <alignment horizontal="center" vertical="center" wrapText="1"/>
    </xf>
    <xf numFmtId="4" fontId="29" fillId="0" borderId="1" xfId="54" applyNumberFormat="1" applyFont="1" applyFill="1" applyBorder="1" applyAlignment="1">
      <alignment horizontal="center" vertical="center" wrapText="1"/>
    </xf>
    <xf numFmtId="0" fontId="29" fillId="0" borderId="8" xfId="52" applyFont="1" applyBorder="1" applyAlignment="1">
      <alignment horizontal="center" vertical="center" wrapText="1"/>
    </xf>
    <xf numFmtId="0" fontId="29" fillId="0" borderId="1" xfId="52" applyFont="1" applyBorder="1" applyAlignment="1">
      <alignment horizontal="center" vertical="center" wrapText="1"/>
    </xf>
    <xf numFmtId="2" fontId="7" fillId="0" borderId="0" xfId="0" applyNumberFormat="1" applyFont="1" applyAlignment="1">
      <alignment horizontal="right" vertical="center"/>
    </xf>
    <xf numFmtId="0" fontId="7" fillId="0" borderId="0" xfId="52" applyFont="1" applyAlignment="1">
      <alignment vertical="center"/>
    </xf>
    <xf numFmtId="43" fontId="29" fillId="0" borderId="0" xfId="54" applyFont="1" applyFill="1" applyAlignment="1">
      <alignment vertical="center"/>
    </xf>
    <xf numFmtId="164" fontId="7" fillId="0" borderId="1" xfId="0" applyNumberFormat="1" applyFont="1" applyBorder="1"/>
    <xf numFmtId="10" fontId="4" fillId="0" borderId="0" xfId="57" applyNumberFormat="1" applyFont="1" applyAlignment="1">
      <alignment horizontal="center"/>
    </xf>
    <xf numFmtId="0" fontId="4" fillId="0" borderId="0" xfId="0" applyFont="1" applyAlignment="1">
      <alignment horizontal="center"/>
    </xf>
    <xf numFmtId="0" fontId="7" fillId="0" borderId="4" xfId="0" applyFont="1" applyBorder="1" applyAlignment="1">
      <alignment horizontal="center" vertical="center" wrapText="1"/>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0" xfId="0" applyFont="1" applyAlignment="1">
      <alignment horizontal="center" vertical="center" wrapText="1"/>
    </xf>
    <xf numFmtId="0" fontId="31" fillId="0" borderId="1" xfId="48" applyFont="1" applyBorder="1" applyAlignment="1">
      <alignment horizontal="center"/>
    </xf>
    <xf numFmtId="0" fontId="31" fillId="20" borderId="1" xfId="48" applyFont="1" applyFill="1" applyBorder="1" applyAlignment="1">
      <alignment horizontal="center"/>
    </xf>
    <xf numFmtId="0" fontId="36" fillId="0" borderId="3" xfId="47" applyFont="1" applyBorder="1" applyAlignment="1">
      <alignment horizontal="center" vertical="center"/>
    </xf>
    <xf numFmtId="0" fontId="36" fillId="0" borderId="2" xfId="47" applyFont="1" applyBorder="1" applyAlignment="1">
      <alignment horizontal="center" vertical="center"/>
    </xf>
    <xf numFmtId="0" fontId="36" fillId="0" borderId="8" xfId="47" applyFont="1" applyBorder="1" applyAlignment="1">
      <alignment horizontal="center" vertical="center"/>
    </xf>
    <xf numFmtId="0" fontId="37" fillId="19" borderId="3" xfId="0" applyFont="1" applyFill="1" applyBorder="1" applyAlignment="1">
      <alignment horizontal="center"/>
    </xf>
    <xf numFmtId="0" fontId="37" fillId="19" borderId="2" xfId="0" applyFont="1" applyFill="1" applyBorder="1" applyAlignment="1">
      <alignment horizontal="center"/>
    </xf>
    <xf numFmtId="0" fontId="37" fillId="19" borderId="8" xfId="0" applyFont="1" applyFill="1" applyBorder="1" applyAlignment="1">
      <alignment horizontal="center"/>
    </xf>
    <xf numFmtId="0" fontId="40" fillId="0" borderId="27" xfId="0" applyFont="1" applyBorder="1" applyAlignment="1">
      <alignment horizontal="center"/>
    </xf>
    <xf numFmtId="0" fontId="40" fillId="0" borderId="28" xfId="0" applyFont="1" applyBorder="1" applyAlignment="1">
      <alignment horizontal="center"/>
    </xf>
    <xf numFmtId="0" fontId="40" fillId="0" borderId="29" xfId="0" applyFont="1" applyBorder="1" applyAlignment="1">
      <alignment horizontal="center"/>
    </xf>
    <xf numFmtId="0" fontId="4" fillId="2" borderId="1" xfId="0" applyFont="1" applyFill="1" applyBorder="1" applyAlignment="1">
      <alignment horizontal="center"/>
    </xf>
    <xf numFmtId="2" fontId="8" fillId="0" borderId="1" xfId="0" applyNumberFormat="1" applyFont="1" applyBorder="1" applyAlignment="1">
      <alignment horizontal="center" vertical="top" wrapText="1"/>
    </xf>
    <xf numFmtId="0" fontId="9" fillId="0" borderId="1" xfId="0" applyFont="1" applyBorder="1" applyAlignment="1">
      <alignment horizontal="center"/>
    </xf>
    <xf numFmtId="0" fontId="8" fillId="0" borderId="1" xfId="0" applyFont="1" applyBorder="1"/>
    <xf numFmtId="2" fontId="8" fillId="0" borderId="1" xfId="3" applyNumberFormat="1" applyFont="1" applyBorder="1" applyAlignment="1">
      <alignment horizontal="center" vertical="top" wrapText="1"/>
    </xf>
    <xf numFmtId="9" fontId="9" fillId="0" borderId="1" xfId="3" applyFont="1" applyBorder="1" applyAlignment="1">
      <alignment horizontal="center"/>
    </xf>
    <xf numFmtId="2" fontId="11" fillId="0" borderId="1" xfId="0" applyNumberFormat="1" applyFont="1" applyBorder="1" applyAlignment="1">
      <alignment horizontal="center" vertical="center" wrapText="1"/>
    </xf>
    <xf numFmtId="0" fontId="8" fillId="0" borderId="1" xfId="0" applyFont="1" applyBorder="1" applyAlignment="1">
      <alignment horizontal="center"/>
    </xf>
    <xf numFmtId="0" fontId="7" fillId="0" borderId="1" xfId="0" applyFont="1" applyBorder="1" applyAlignment="1">
      <alignment horizontal="left" vertical="top" wrapText="1"/>
    </xf>
    <xf numFmtId="2" fontId="7" fillId="0" borderId="1" xfId="0" applyNumberFormat="1" applyFont="1" applyBorder="1" applyAlignment="1">
      <alignment horizontal="center" vertical="top" wrapText="1"/>
    </xf>
    <xf numFmtId="2" fontId="8" fillId="0" borderId="1" xfId="1" applyNumberFormat="1" applyFont="1" applyBorder="1" applyAlignment="1">
      <alignment horizontal="center" vertical="top" wrapText="1"/>
    </xf>
    <xf numFmtId="165" fontId="9" fillId="0" borderId="1" xfId="1" applyFont="1" applyBorder="1" applyAlignment="1">
      <alignment horizontal="center"/>
    </xf>
    <xf numFmtId="0" fontId="8" fillId="0" borderId="1" xfId="51" applyFont="1" applyBorder="1" applyAlignment="1">
      <alignment horizontal="left" vertical="center" wrapText="1"/>
    </xf>
    <xf numFmtId="2" fontId="8" fillId="0" borderId="1" xfId="0" applyNumberFormat="1" applyFont="1" applyBorder="1" applyAlignment="1">
      <alignment horizontal="center" vertical="top"/>
    </xf>
    <xf numFmtId="0" fontId="7" fillId="0" borderId="1" xfId="0" applyFont="1" applyBorder="1" applyAlignment="1">
      <alignment horizontal="center" vertical="center" wrapText="1"/>
    </xf>
    <xf numFmtId="2" fontId="7" fillId="0" borderId="1" xfId="0" applyNumberFormat="1" applyFont="1" applyBorder="1" applyAlignment="1">
      <alignment horizontal="center" vertical="center" wrapText="1"/>
    </xf>
    <xf numFmtId="0" fontId="8" fillId="0" borderId="1" xfId="0" applyFont="1" applyBorder="1" applyAlignment="1">
      <alignment horizontal="justify" vertical="center" wrapText="1"/>
    </xf>
    <xf numFmtId="0" fontId="8" fillId="0" borderId="1" xfId="51" applyFont="1" applyBorder="1" applyAlignment="1">
      <alignment horizontal="left" vertical="center"/>
    </xf>
    <xf numFmtId="0" fontId="39" fillId="2" borderId="1" xfId="51" applyFont="1" applyFill="1" applyBorder="1" applyAlignment="1">
      <alignment horizontal="center"/>
    </xf>
    <xf numFmtId="0" fontId="39" fillId="2" borderId="1" xfId="0" applyFont="1" applyFill="1" applyBorder="1" applyAlignment="1">
      <alignment horizontal="center"/>
    </xf>
    <xf numFmtId="2" fontId="7" fillId="0" borderId="4" xfId="0" applyNumberFormat="1" applyFont="1" applyBorder="1" applyAlignment="1">
      <alignment horizontal="center" vertical="center" wrapText="1"/>
    </xf>
    <xf numFmtId="2" fontId="7" fillId="0" borderId="7" xfId="0" applyNumberFormat="1" applyFont="1" applyBorder="1" applyAlignment="1">
      <alignment horizontal="center" vertical="center" wrapText="1"/>
    </xf>
    <xf numFmtId="2" fontId="7" fillId="0" borderId="5" xfId="0" applyNumberFormat="1" applyFont="1" applyBorder="1" applyAlignment="1">
      <alignment horizontal="center" vertical="center" wrapText="1"/>
    </xf>
    <xf numFmtId="0" fontId="8" fillId="0" borderId="3" xfId="0" applyFont="1" applyBorder="1" applyAlignment="1">
      <alignment horizontal="justify" vertical="center" wrapText="1"/>
    </xf>
    <xf numFmtId="0" fontId="8" fillId="0" borderId="2" xfId="0" applyFont="1" applyBorder="1" applyAlignment="1">
      <alignment horizontal="justify" vertical="center" wrapText="1"/>
    </xf>
    <xf numFmtId="0" fontId="8" fillId="0" borderId="8" xfId="0" applyFont="1" applyBorder="1" applyAlignment="1">
      <alignment horizontal="justify"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7" fillId="0" borderId="8" xfId="0" applyFont="1" applyBorder="1" applyAlignment="1">
      <alignment horizontal="center" vertical="center" wrapText="1"/>
    </xf>
    <xf numFmtId="0" fontId="7" fillId="2" borderId="1" xfId="51" applyFont="1" applyFill="1" applyBorder="1" applyAlignment="1">
      <alignment horizontal="center"/>
    </xf>
    <xf numFmtId="0" fontId="8" fillId="0" borderId="1" xfId="51" applyFont="1" applyBorder="1" applyAlignment="1">
      <alignment horizontal="left" vertical="top" wrapText="1"/>
    </xf>
    <xf numFmtId="0" fontId="42" fillId="0" borderId="43" xfId="0" applyFont="1" applyBorder="1" applyAlignment="1">
      <alignment vertical="center"/>
    </xf>
    <xf numFmtId="0" fontId="42" fillId="0" borderId="44" xfId="0" applyFont="1" applyBorder="1" applyAlignment="1">
      <alignment vertical="center"/>
    </xf>
    <xf numFmtId="0" fontId="42" fillId="0" borderId="43" xfId="0" applyFont="1" applyBorder="1" applyAlignment="1">
      <alignment vertical="center" wrapText="1"/>
    </xf>
    <xf numFmtId="0" fontId="42" fillId="0" borderId="44" xfId="0" applyFont="1" applyBorder="1" applyAlignment="1">
      <alignment vertical="center" wrapText="1"/>
    </xf>
    <xf numFmtId="0" fontId="42" fillId="0" borderId="43" xfId="0" applyFont="1" applyBorder="1" applyAlignment="1">
      <alignment horizontal="center" vertical="center" wrapText="1"/>
    </xf>
    <xf numFmtId="0" fontId="42" fillId="0" borderId="44" xfId="0" applyFont="1" applyBorder="1" applyAlignment="1">
      <alignment horizontal="center" vertical="center" wrapText="1"/>
    </xf>
    <xf numFmtId="2" fontId="8" fillId="0" borderId="1" xfId="0" applyNumberFormat="1" applyFont="1" applyBorder="1" applyAlignment="1">
      <alignment horizontal="center"/>
    </xf>
    <xf numFmtId="2" fontId="8" fillId="0" borderId="10" xfId="0" applyNumberFormat="1" applyFont="1" applyBorder="1" applyAlignment="1">
      <alignment horizontal="center" vertical="top"/>
    </xf>
    <xf numFmtId="2" fontId="8" fillId="0" borderId="13" xfId="0" applyNumberFormat="1" applyFont="1" applyBorder="1" applyAlignment="1">
      <alignment horizontal="center" vertical="top"/>
    </xf>
    <xf numFmtId="2" fontId="8" fillId="0" borderId="15" xfId="0" applyNumberFormat="1" applyFont="1" applyBorder="1" applyAlignment="1">
      <alignment horizontal="center" vertical="top"/>
    </xf>
    <xf numFmtId="0" fontId="8" fillId="0" borderId="11" xfId="0" applyFont="1" applyBorder="1" applyAlignment="1">
      <alignment horizontal="center"/>
    </xf>
    <xf numFmtId="0" fontId="8" fillId="0" borderId="14" xfId="0" applyFont="1" applyBorder="1" applyAlignment="1">
      <alignment horizontal="center"/>
    </xf>
    <xf numFmtId="0" fontId="8" fillId="0" borderId="16" xfId="0" applyFont="1" applyBorder="1" applyAlignment="1">
      <alignment horizontal="center"/>
    </xf>
    <xf numFmtId="0" fontId="8" fillId="0" borderId="3" xfId="51" applyFont="1" applyBorder="1" applyAlignment="1">
      <alignment horizontal="left" vertical="center" wrapText="1"/>
    </xf>
    <xf numFmtId="0" fontId="8" fillId="0" borderId="2" xfId="51" applyFont="1" applyBorder="1" applyAlignment="1">
      <alignment horizontal="left" vertical="center" wrapText="1"/>
    </xf>
    <xf numFmtId="0" fontId="8" fillId="0" borderId="8" xfId="51" applyFont="1" applyBorder="1" applyAlignment="1">
      <alignment horizontal="left" vertical="center" wrapText="1"/>
    </xf>
    <xf numFmtId="0" fontId="8" fillId="0" borderId="3" xfId="51" applyFont="1" applyBorder="1" applyAlignment="1">
      <alignment horizontal="left" vertical="center"/>
    </xf>
    <xf numFmtId="0" fontId="8" fillId="0" borderId="2" xfId="51" applyFont="1" applyBorder="1" applyAlignment="1">
      <alignment horizontal="left" vertical="center"/>
    </xf>
    <xf numFmtId="0" fontId="8" fillId="0" borderId="8" xfId="51" applyFont="1" applyBorder="1" applyAlignment="1">
      <alignment horizontal="left" vertical="center"/>
    </xf>
    <xf numFmtId="0" fontId="4" fillId="2" borderId="3" xfId="0" applyFont="1" applyFill="1" applyBorder="1" applyAlignment="1">
      <alignment horizontal="center"/>
    </xf>
    <xf numFmtId="0" fontId="4" fillId="2" borderId="2" xfId="0" applyFont="1" applyFill="1" applyBorder="1" applyAlignment="1">
      <alignment horizontal="center"/>
    </xf>
    <xf numFmtId="0" fontId="4" fillId="2" borderId="8" xfId="0" applyFont="1" applyFill="1" applyBorder="1" applyAlignment="1">
      <alignment horizontal="center"/>
    </xf>
  </cellXfs>
  <cellStyles count="59">
    <cellStyle name="20% - Accent1 2" xfId="5" xr:uid="{0A971EB6-1B6C-43B0-BB30-7BFCAE1A45E1}"/>
    <cellStyle name="20% - Accent2 2" xfId="6" xr:uid="{D4C517D3-8162-4A85-B87E-877BC7415C68}"/>
    <cellStyle name="20% - Accent3 2" xfId="7" xr:uid="{ADE19940-15D2-4881-8752-24ED4DE2A724}"/>
    <cellStyle name="20% - Accent4 2" xfId="8" xr:uid="{34065A4E-D4B6-49F8-9C9C-CA513B8E29A1}"/>
    <cellStyle name="20% - Accent5 2" xfId="9" xr:uid="{A09483FC-C535-421D-8097-4368B5EBE408}"/>
    <cellStyle name="20% - Accent6 2" xfId="10" xr:uid="{0FB694C1-4986-4F9F-8FFB-48B2FB6281BA}"/>
    <cellStyle name="40% - Accent1 2" xfId="11" xr:uid="{EF627F4F-53D0-48C3-AF36-559F68ADE1ED}"/>
    <cellStyle name="40% - Accent2 2" xfId="12" xr:uid="{CB8626C6-484A-4706-9ECF-06969CB86863}"/>
    <cellStyle name="40% - Accent3 2" xfId="13" xr:uid="{752DB25F-97D5-4D56-BEA8-4BF217A53F40}"/>
    <cellStyle name="40% - Accent4 2" xfId="14" xr:uid="{D862FE59-A1A0-4FEC-AD31-A994A6CE9B16}"/>
    <cellStyle name="40% - Accent5 2" xfId="15" xr:uid="{F9A96155-4759-4A28-B147-C0A585A77DAA}"/>
    <cellStyle name="40% - Accent6 2" xfId="16" xr:uid="{575CB00A-1F67-437A-8179-831F45A2620F}"/>
    <cellStyle name="60% - Accent1 2" xfId="17" xr:uid="{81E072F6-9452-45F1-8F39-A6DA22C8DB04}"/>
    <cellStyle name="60% - Accent2 2" xfId="18" xr:uid="{97445A10-F3C0-4573-99F8-62AEED2F72D8}"/>
    <cellStyle name="60% - Accent3 2" xfId="19" xr:uid="{CCD2A2C1-CDEC-4B8C-B8D8-7E479DD56EAB}"/>
    <cellStyle name="60% - Accent4 2" xfId="20" xr:uid="{22976C3F-76E3-484C-BF2C-F957323EBC76}"/>
    <cellStyle name="60% - Accent5 2" xfId="21" xr:uid="{702E44AD-BEB2-4F5E-BF23-34FFA031FDB7}"/>
    <cellStyle name="60% - Accent6 2" xfId="22" xr:uid="{9C7D4277-A009-4C35-A05A-C632AB42378A}"/>
    <cellStyle name="Accent1 2" xfId="23" xr:uid="{C6D168A8-C348-4474-A9CB-BC0BFA635C8C}"/>
    <cellStyle name="Accent2 2" xfId="24" xr:uid="{36B1D891-3F2B-4D67-BC61-6A1213973C8E}"/>
    <cellStyle name="Accent3 2" xfId="25" xr:uid="{C925805B-CCFB-4F70-AA11-6FCAA448221D}"/>
    <cellStyle name="Accent4 2" xfId="26" xr:uid="{E700044A-C5FC-48F6-AEE5-F17600019FD4}"/>
    <cellStyle name="Accent5 2" xfId="27" xr:uid="{705B5403-506F-48E6-97A9-DC4FB448DFCF}"/>
    <cellStyle name="Accent6 2" xfId="28" xr:uid="{1FC0BC19-693E-443E-8E73-BC25816DB972}"/>
    <cellStyle name="Bad 2" xfId="29" xr:uid="{28998AC1-4237-4819-AD16-C8EADE552C2A}"/>
    <cellStyle name="Calculation 2" xfId="30" xr:uid="{8D12540C-7397-463C-AE64-809B3C855ACF}"/>
    <cellStyle name="Check Cell 2" xfId="31" xr:uid="{2CD4643A-B771-4E81-B584-52AB1840A980}"/>
    <cellStyle name="Comma" xfId="1" builtinId="3"/>
    <cellStyle name="Comma 2" xfId="32" xr:uid="{E6284BBE-1074-4BAA-BD09-4D980D31A8B8}"/>
    <cellStyle name="Comma 2 2" xfId="54" xr:uid="{9B280A7A-6304-4A74-94BA-73C43262F4F4}"/>
    <cellStyle name="Comma 3" xfId="56" xr:uid="{B4264F29-A81E-4E3A-9738-D9ACDB852BE4}"/>
    <cellStyle name="Explanatory Text 2" xfId="33" xr:uid="{793BD2B8-E02A-4050-BC37-AD6AB38E437C}"/>
    <cellStyle name="Good 2" xfId="34" xr:uid="{AF76D0B8-0615-490E-AD33-5BABBD9FEF9D}"/>
    <cellStyle name="Heading 1 2" xfId="35" xr:uid="{26953816-7CFE-42A6-A928-9CDEDBD78919}"/>
    <cellStyle name="Heading 2 2" xfId="36" xr:uid="{C5DFAE6F-F60F-43BC-87B0-02C6B1D8CD97}"/>
    <cellStyle name="Heading 3 2" xfId="37" xr:uid="{6ABF27B5-A12E-4F24-BE73-743E3364371C}"/>
    <cellStyle name="Heading 4 2" xfId="38" xr:uid="{2DCE2527-DBC0-4B13-B8D2-546E19491551}"/>
    <cellStyle name="Hyperlink" xfId="2" builtinId="8"/>
    <cellStyle name="Input 2" xfId="39" xr:uid="{0A24D482-C3AA-42E6-BF32-B4DA6BC5B83E}"/>
    <cellStyle name="Linked Cell 2" xfId="40" xr:uid="{B7AEAD73-C81C-4DFB-8FA2-8F881172D024}"/>
    <cellStyle name="Neutral 2" xfId="41" xr:uid="{950F88BB-D347-455F-875B-C9EADE51F38C}"/>
    <cellStyle name="Normal" xfId="0" builtinId="0"/>
    <cellStyle name="Normal 2" xfId="47" xr:uid="{8B8E7BF1-BE00-41F1-AEA2-583031099B2E}"/>
    <cellStyle name="Normal 2 2" xfId="48" xr:uid="{EC9D8D22-AC20-49A8-99FC-6A7600A142AC}"/>
    <cellStyle name="Normal 2 3" xfId="51" xr:uid="{1159CA53-3AC2-45A9-97B5-64F011462EED}"/>
    <cellStyle name="Normal 2 3 2" xfId="53" xr:uid="{439F6140-CD4D-4A88-8B08-48AFA1356337}"/>
    <cellStyle name="Normal 3" xfId="52" xr:uid="{63FDFE78-04A8-497E-9217-5B7A5EB9CEDE}"/>
    <cellStyle name="Normal 4" xfId="50" xr:uid="{6644ED24-81F8-4B8A-B7F9-C1924D49EE39}"/>
    <cellStyle name="Normal 5" xfId="55" xr:uid="{7244B1D3-CD69-428F-A0B2-E9513DFD36F1}"/>
    <cellStyle name="Normal 5 2" xfId="58" xr:uid="{C1EE319A-07E9-48EF-B5C5-FE64E4290658}"/>
    <cellStyle name="Normal 6" xfId="4" xr:uid="{5EF35DB3-86C4-4E80-84A6-A02452D44311}"/>
    <cellStyle name="Note 2" xfId="42" xr:uid="{7893C39B-65F2-4EB9-B034-2B691A5AAED8}"/>
    <cellStyle name="Output 2" xfId="43" xr:uid="{C9BB9C14-69CF-4218-B7C5-62C069B58CAA}"/>
    <cellStyle name="Percent" xfId="57" builtinId="5"/>
    <cellStyle name="Percent 2" xfId="49" xr:uid="{30A667C0-2FED-4629-A6FF-4F407E0ED1E6}"/>
    <cellStyle name="Percent 6" xfId="3" xr:uid="{20027309-26FC-411B-A996-14D99399E8F8}"/>
    <cellStyle name="Title 2" xfId="44" xr:uid="{3BC97197-FFFC-4B16-AF83-F72D77D09242}"/>
    <cellStyle name="Total 2" xfId="45" xr:uid="{912369BB-223D-4B3C-A3AE-3ED40ABB6DB9}"/>
    <cellStyle name="Warning Text 2" xfId="46" xr:uid="{4EFE246F-F0F4-404D-AAFB-AC4E5D19BC56}"/>
  </cellStyles>
  <dxfs count="10">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onnections" Target="connection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2.png"/></Relationships>
</file>

<file path=xl/drawings/_rels/drawing5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5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2.png"/></Relationships>
</file>

<file path=xl/drawings/_rels/drawing5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3.png"/></Relationships>
</file>

<file path=xl/drawings/_rels/drawing5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3.png"/></Relationships>
</file>

<file path=xl/drawings/_rels/drawing5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3.png"/></Relationships>
</file>

<file path=xl/drawings/_rels/drawing58.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5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6.png"/></Relationships>
</file>

<file path=xl/drawings/_rels/drawing60.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61.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6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1.png"/></Relationships>
</file>

<file path=xl/drawings/_rels/drawing63.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5.png"/></Relationships>
</file>

<file path=xl/drawings/_rels/drawing6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6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8.png"/></Relationships>
</file>

<file path=xl/drawings/_rels/drawing6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5.png"/></Relationships>
</file>

<file path=xl/drawings/_rels/drawing6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6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57150</xdr:colOff>
      <xdr:row>2</xdr:row>
      <xdr:rowOff>101600</xdr:rowOff>
    </xdr:from>
    <xdr:to>
      <xdr:col>4</xdr:col>
      <xdr:colOff>0</xdr:colOff>
      <xdr:row>7</xdr:row>
      <xdr:rowOff>95250</xdr:rowOff>
    </xdr:to>
    <xdr:pic>
      <xdr:nvPicPr>
        <xdr:cNvPr id="2" name="Picture 8">
          <a:extLst>
            <a:ext uri="{FF2B5EF4-FFF2-40B4-BE49-F238E27FC236}">
              <a16:creationId xmlns:a16="http://schemas.microsoft.com/office/drawing/2014/main" id="{25625CD0-0BFB-4C45-892A-896D4A070B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2700" y="425450"/>
          <a:ext cx="20891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95249</xdr:rowOff>
    </xdr:from>
    <xdr:to>
      <xdr:col>3</xdr:col>
      <xdr:colOff>0</xdr:colOff>
      <xdr:row>7</xdr:row>
      <xdr:rowOff>108584</xdr:rowOff>
    </xdr:to>
    <xdr:pic>
      <xdr:nvPicPr>
        <xdr:cNvPr id="3" name="Picture 10">
          <a:extLst>
            <a:ext uri="{FF2B5EF4-FFF2-40B4-BE49-F238E27FC236}">
              <a16:creationId xmlns:a16="http://schemas.microsoft.com/office/drawing/2014/main" id="{25F5F40B-54EE-4318-9D88-062568F93D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5450" y="419099"/>
          <a:ext cx="2070100" cy="934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82550</xdr:colOff>
      <xdr:row>2</xdr:row>
      <xdr:rowOff>76200</xdr:rowOff>
    </xdr:from>
    <xdr:to>
      <xdr:col>4</xdr:col>
      <xdr:colOff>0</xdr:colOff>
      <xdr:row>7</xdr:row>
      <xdr:rowOff>95250</xdr:rowOff>
    </xdr:to>
    <xdr:pic>
      <xdr:nvPicPr>
        <xdr:cNvPr id="2" name="Picture 6">
          <a:extLst>
            <a:ext uri="{FF2B5EF4-FFF2-40B4-BE49-F238E27FC236}">
              <a16:creationId xmlns:a16="http://schemas.microsoft.com/office/drawing/2014/main" id="{0A15150F-1EAB-4AC7-A777-8398A9F785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400050"/>
          <a:ext cx="2063750" cy="93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3</xdr:col>
      <xdr:colOff>0</xdr:colOff>
      <xdr:row>7</xdr:row>
      <xdr:rowOff>124012</xdr:rowOff>
    </xdr:to>
    <xdr:pic>
      <xdr:nvPicPr>
        <xdr:cNvPr id="3" name="Picture 8">
          <a:extLst>
            <a:ext uri="{FF2B5EF4-FFF2-40B4-BE49-F238E27FC236}">
              <a16:creationId xmlns:a16="http://schemas.microsoft.com/office/drawing/2014/main" id="{CEB79A38-8085-473E-9D29-340A576B36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381000"/>
          <a:ext cx="2108200" cy="9876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12700</xdr:colOff>
      <xdr:row>2</xdr:row>
      <xdr:rowOff>82550</xdr:rowOff>
    </xdr:from>
    <xdr:to>
      <xdr:col>4</xdr:col>
      <xdr:colOff>0</xdr:colOff>
      <xdr:row>6</xdr:row>
      <xdr:rowOff>311150</xdr:rowOff>
    </xdr:to>
    <xdr:pic>
      <xdr:nvPicPr>
        <xdr:cNvPr id="2" name="Picture 3">
          <a:extLst>
            <a:ext uri="{FF2B5EF4-FFF2-40B4-BE49-F238E27FC236}">
              <a16:creationId xmlns:a16="http://schemas.microsoft.com/office/drawing/2014/main" id="{B5A32A7E-B82A-4FD7-AEA4-C7020A128A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64600" y="406400"/>
          <a:ext cx="2133600" cy="114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82550</xdr:rowOff>
    </xdr:from>
    <xdr:to>
      <xdr:col>3</xdr:col>
      <xdr:colOff>0</xdr:colOff>
      <xdr:row>6</xdr:row>
      <xdr:rowOff>303865</xdr:rowOff>
    </xdr:to>
    <xdr:pic>
      <xdr:nvPicPr>
        <xdr:cNvPr id="3" name="Picture 6">
          <a:extLst>
            <a:ext uri="{FF2B5EF4-FFF2-40B4-BE49-F238E27FC236}">
              <a16:creationId xmlns:a16="http://schemas.microsoft.com/office/drawing/2014/main" id="{3376AFD1-84B7-4E99-BFB7-86047F3FBE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406400"/>
          <a:ext cx="2038350" cy="114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2</xdr:row>
      <xdr:rowOff>95250</xdr:rowOff>
    </xdr:from>
    <xdr:to>
      <xdr:col>4</xdr:col>
      <xdr:colOff>12700</xdr:colOff>
      <xdr:row>7</xdr:row>
      <xdr:rowOff>0</xdr:rowOff>
    </xdr:to>
    <xdr:pic>
      <xdr:nvPicPr>
        <xdr:cNvPr id="2" name="Picture 1">
          <a:extLst>
            <a:ext uri="{FF2B5EF4-FFF2-40B4-BE49-F238E27FC236}">
              <a16:creationId xmlns:a16="http://schemas.microsoft.com/office/drawing/2014/main" id="{BBC7968E-597A-40E9-B97A-9D6BA3A85A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64600" y="419100"/>
          <a:ext cx="21463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63500</xdr:rowOff>
    </xdr:from>
    <xdr:to>
      <xdr:col>3</xdr:col>
      <xdr:colOff>0</xdr:colOff>
      <xdr:row>6</xdr:row>
      <xdr:rowOff>178530</xdr:rowOff>
    </xdr:to>
    <xdr:pic>
      <xdr:nvPicPr>
        <xdr:cNvPr id="3" name="Picture 2">
          <a:extLst>
            <a:ext uri="{FF2B5EF4-FFF2-40B4-BE49-F238E27FC236}">
              <a16:creationId xmlns:a16="http://schemas.microsoft.com/office/drawing/2014/main" id="{CE1470F3-797C-4B9F-9B5A-01A8BE90CF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387350"/>
          <a:ext cx="2108200" cy="1035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101600</xdr:colOff>
      <xdr:row>2</xdr:row>
      <xdr:rowOff>120650</xdr:rowOff>
    </xdr:from>
    <xdr:to>
      <xdr:col>4</xdr:col>
      <xdr:colOff>0</xdr:colOff>
      <xdr:row>6</xdr:row>
      <xdr:rowOff>177800</xdr:rowOff>
    </xdr:to>
    <xdr:pic>
      <xdr:nvPicPr>
        <xdr:cNvPr id="2" name="Picture 1">
          <a:extLst>
            <a:ext uri="{FF2B5EF4-FFF2-40B4-BE49-F238E27FC236}">
              <a16:creationId xmlns:a16="http://schemas.microsoft.com/office/drawing/2014/main" id="{037B9BC0-B98D-4B35-9B2A-D4A837A310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44500"/>
          <a:ext cx="2044700" cy="97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95250</xdr:rowOff>
    </xdr:from>
    <xdr:to>
      <xdr:col>3</xdr:col>
      <xdr:colOff>0</xdr:colOff>
      <xdr:row>7</xdr:row>
      <xdr:rowOff>18516</xdr:rowOff>
    </xdr:to>
    <xdr:pic>
      <xdr:nvPicPr>
        <xdr:cNvPr id="3" name="Picture 2">
          <a:extLst>
            <a:ext uri="{FF2B5EF4-FFF2-40B4-BE49-F238E27FC236}">
              <a16:creationId xmlns:a16="http://schemas.microsoft.com/office/drawing/2014/main" id="{DE019EFC-E2F0-438D-85A7-AAC95F8A74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419100"/>
          <a:ext cx="2057400" cy="10281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57150</xdr:colOff>
      <xdr:row>2</xdr:row>
      <xdr:rowOff>25400</xdr:rowOff>
    </xdr:from>
    <xdr:to>
      <xdr:col>4</xdr:col>
      <xdr:colOff>0</xdr:colOff>
      <xdr:row>6</xdr:row>
      <xdr:rowOff>361950</xdr:rowOff>
    </xdr:to>
    <xdr:pic>
      <xdr:nvPicPr>
        <xdr:cNvPr id="2" name="Picture 5">
          <a:extLst>
            <a:ext uri="{FF2B5EF4-FFF2-40B4-BE49-F238E27FC236}">
              <a16:creationId xmlns:a16="http://schemas.microsoft.com/office/drawing/2014/main" id="{3BECF9B2-D820-4F0B-AA59-EFCDB11B89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349250"/>
          <a:ext cx="2089150" cy="107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44450</xdr:rowOff>
    </xdr:from>
    <xdr:to>
      <xdr:col>3</xdr:col>
      <xdr:colOff>0</xdr:colOff>
      <xdr:row>7</xdr:row>
      <xdr:rowOff>12700</xdr:rowOff>
    </xdr:to>
    <xdr:pic>
      <xdr:nvPicPr>
        <xdr:cNvPr id="3" name="Picture 6">
          <a:extLst>
            <a:ext uri="{FF2B5EF4-FFF2-40B4-BE49-F238E27FC236}">
              <a16:creationId xmlns:a16="http://schemas.microsoft.com/office/drawing/2014/main" id="{2D63840E-46A4-44AF-89DC-548D630DA9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68300"/>
          <a:ext cx="2089150" cy="107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19050</xdr:colOff>
      <xdr:row>2</xdr:row>
      <xdr:rowOff>44450</xdr:rowOff>
    </xdr:from>
    <xdr:to>
      <xdr:col>4</xdr:col>
      <xdr:colOff>0</xdr:colOff>
      <xdr:row>6</xdr:row>
      <xdr:rowOff>101600</xdr:rowOff>
    </xdr:to>
    <xdr:pic>
      <xdr:nvPicPr>
        <xdr:cNvPr id="2" name="Picture 1">
          <a:extLst>
            <a:ext uri="{FF2B5EF4-FFF2-40B4-BE49-F238E27FC236}">
              <a16:creationId xmlns:a16="http://schemas.microsoft.com/office/drawing/2014/main" id="{2ED27C6B-92CE-4358-A4DB-1218686E87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0950" y="368300"/>
          <a:ext cx="21272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139700</xdr:colOff>
      <xdr:row>2</xdr:row>
      <xdr:rowOff>25400</xdr:rowOff>
    </xdr:from>
    <xdr:to>
      <xdr:col>3</xdr:col>
      <xdr:colOff>0</xdr:colOff>
      <xdr:row>6</xdr:row>
      <xdr:rowOff>120807</xdr:rowOff>
    </xdr:to>
    <xdr:pic>
      <xdr:nvPicPr>
        <xdr:cNvPr id="3" name="Picture 2">
          <a:extLst>
            <a:ext uri="{FF2B5EF4-FFF2-40B4-BE49-F238E27FC236}">
              <a16:creationId xmlns:a16="http://schemas.microsoft.com/office/drawing/2014/main" id="{CBA6BC77-BDD0-4F00-A2E9-EC77DCC88F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5300" y="349250"/>
          <a:ext cx="2006600" cy="832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38100</xdr:colOff>
      <xdr:row>2</xdr:row>
      <xdr:rowOff>82550</xdr:rowOff>
    </xdr:from>
    <xdr:to>
      <xdr:col>4</xdr:col>
      <xdr:colOff>3175</xdr:colOff>
      <xdr:row>5</xdr:row>
      <xdr:rowOff>361950</xdr:rowOff>
    </xdr:to>
    <xdr:pic>
      <xdr:nvPicPr>
        <xdr:cNvPr id="2" name="Picture 1">
          <a:extLst>
            <a:ext uri="{FF2B5EF4-FFF2-40B4-BE49-F238E27FC236}">
              <a16:creationId xmlns:a16="http://schemas.microsoft.com/office/drawing/2014/main" id="{C705E09B-FDAE-442E-9C7E-49171049F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0" y="406400"/>
          <a:ext cx="2111375"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76200</xdr:rowOff>
    </xdr:from>
    <xdr:to>
      <xdr:col>3</xdr:col>
      <xdr:colOff>3175</xdr:colOff>
      <xdr:row>5</xdr:row>
      <xdr:rowOff>358310</xdr:rowOff>
    </xdr:to>
    <xdr:pic>
      <xdr:nvPicPr>
        <xdr:cNvPr id="3" name="Picture 2">
          <a:extLst>
            <a:ext uri="{FF2B5EF4-FFF2-40B4-BE49-F238E27FC236}">
              <a16:creationId xmlns:a16="http://schemas.microsoft.com/office/drawing/2014/main" id="{DAF68886-A7B4-4335-9431-90C3C6B5F5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400050"/>
          <a:ext cx="2111375" cy="1018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76200</xdr:colOff>
      <xdr:row>2</xdr:row>
      <xdr:rowOff>57150</xdr:rowOff>
    </xdr:from>
    <xdr:to>
      <xdr:col>3</xdr:col>
      <xdr:colOff>3175</xdr:colOff>
      <xdr:row>5</xdr:row>
      <xdr:rowOff>519095</xdr:rowOff>
    </xdr:to>
    <xdr:pic>
      <xdr:nvPicPr>
        <xdr:cNvPr id="2" name="Picture 2">
          <a:extLst>
            <a:ext uri="{FF2B5EF4-FFF2-40B4-BE49-F238E27FC236}">
              <a16:creationId xmlns:a16="http://schemas.microsoft.com/office/drawing/2014/main" id="{7FE1C9E4-D9DA-4FC0-97B7-A96F9AD4A5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81800" y="381000"/>
          <a:ext cx="2073275" cy="1198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88900</xdr:colOff>
      <xdr:row>2</xdr:row>
      <xdr:rowOff>63501</xdr:rowOff>
    </xdr:from>
    <xdr:to>
      <xdr:col>4</xdr:col>
      <xdr:colOff>0</xdr:colOff>
      <xdr:row>5</xdr:row>
      <xdr:rowOff>514350</xdr:rowOff>
    </xdr:to>
    <xdr:pic>
      <xdr:nvPicPr>
        <xdr:cNvPr id="3" name="Picture 2">
          <a:extLst>
            <a:ext uri="{FF2B5EF4-FFF2-40B4-BE49-F238E27FC236}">
              <a16:creationId xmlns:a16="http://schemas.microsoft.com/office/drawing/2014/main" id="{EA8F01B7-F0D8-4DAB-9A36-6C7E5FACEA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40800" y="387351"/>
          <a:ext cx="2057400" cy="1187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57150</xdr:colOff>
      <xdr:row>2</xdr:row>
      <xdr:rowOff>57151</xdr:rowOff>
    </xdr:from>
    <xdr:to>
      <xdr:col>4</xdr:col>
      <xdr:colOff>0</xdr:colOff>
      <xdr:row>6</xdr:row>
      <xdr:rowOff>292100</xdr:rowOff>
    </xdr:to>
    <xdr:pic>
      <xdr:nvPicPr>
        <xdr:cNvPr id="2" name="Picture 1">
          <a:extLst>
            <a:ext uri="{FF2B5EF4-FFF2-40B4-BE49-F238E27FC236}">
              <a16:creationId xmlns:a16="http://schemas.microsoft.com/office/drawing/2014/main" id="{5BEBD9C9-4709-43DB-8239-EF98C26609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381001"/>
          <a:ext cx="208915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57151</xdr:rowOff>
    </xdr:from>
    <xdr:to>
      <xdr:col>3</xdr:col>
      <xdr:colOff>3175</xdr:colOff>
      <xdr:row>6</xdr:row>
      <xdr:rowOff>292100</xdr:rowOff>
    </xdr:to>
    <xdr:pic>
      <xdr:nvPicPr>
        <xdr:cNvPr id="3" name="Picture 2">
          <a:extLst>
            <a:ext uri="{FF2B5EF4-FFF2-40B4-BE49-F238E27FC236}">
              <a16:creationId xmlns:a16="http://schemas.microsoft.com/office/drawing/2014/main" id="{9947C73C-2953-4EC4-A7BD-BCC1CFF561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24650" y="381001"/>
          <a:ext cx="2130425"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139700</xdr:colOff>
      <xdr:row>2</xdr:row>
      <xdr:rowOff>25400</xdr:rowOff>
    </xdr:from>
    <xdr:to>
      <xdr:col>4</xdr:col>
      <xdr:colOff>0</xdr:colOff>
      <xdr:row>6</xdr:row>
      <xdr:rowOff>133350</xdr:rowOff>
    </xdr:to>
    <xdr:pic>
      <xdr:nvPicPr>
        <xdr:cNvPr id="2" name="Picture 3">
          <a:extLst>
            <a:ext uri="{FF2B5EF4-FFF2-40B4-BE49-F238E27FC236}">
              <a16:creationId xmlns:a16="http://schemas.microsoft.com/office/drawing/2014/main" id="{FEE446BB-D588-4707-A8E3-149041F29F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349250"/>
          <a:ext cx="2006600"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25400</xdr:rowOff>
    </xdr:from>
    <xdr:to>
      <xdr:col>3</xdr:col>
      <xdr:colOff>3175</xdr:colOff>
      <xdr:row>6</xdr:row>
      <xdr:rowOff>133350</xdr:rowOff>
    </xdr:to>
    <xdr:pic>
      <xdr:nvPicPr>
        <xdr:cNvPr id="3" name="Picture 4">
          <a:extLst>
            <a:ext uri="{FF2B5EF4-FFF2-40B4-BE49-F238E27FC236}">
              <a16:creationId xmlns:a16="http://schemas.microsoft.com/office/drawing/2014/main" id="{D26308DC-2C2B-4311-8D9C-5413FE358A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6250" y="349250"/>
          <a:ext cx="2028825"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76200</xdr:colOff>
      <xdr:row>2</xdr:row>
      <xdr:rowOff>6350</xdr:rowOff>
    </xdr:from>
    <xdr:to>
      <xdr:col>3</xdr:col>
      <xdr:colOff>2044700</xdr:colOff>
      <xdr:row>6</xdr:row>
      <xdr:rowOff>336550</xdr:rowOff>
    </xdr:to>
    <xdr:pic>
      <xdr:nvPicPr>
        <xdr:cNvPr id="2" name="Picture 3">
          <a:extLst>
            <a:ext uri="{FF2B5EF4-FFF2-40B4-BE49-F238E27FC236}">
              <a16:creationId xmlns:a16="http://schemas.microsoft.com/office/drawing/2014/main" id="{B78C4E9C-9288-4A55-A331-D40D13402F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330200"/>
          <a:ext cx="19685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25401</xdr:rowOff>
    </xdr:from>
    <xdr:to>
      <xdr:col>3</xdr:col>
      <xdr:colOff>3175</xdr:colOff>
      <xdr:row>6</xdr:row>
      <xdr:rowOff>349511</xdr:rowOff>
    </xdr:to>
    <xdr:pic>
      <xdr:nvPicPr>
        <xdr:cNvPr id="3" name="Picture 4">
          <a:extLst>
            <a:ext uri="{FF2B5EF4-FFF2-40B4-BE49-F238E27FC236}">
              <a16:creationId xmlns:a16="http://schemas.microsoft.com/office/drawing/2014/main" id="{7A6A4862-1257-4672-8A1D-A05BC6143C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24650" y="349251"/>
          <a:ext cx="2130425" cy="1060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69850</xdr:colOff>
      <xdr:row>2</xdr:row>
      <xdr:rowOff>57150</xdr:rowOff>
    </xdr:from>
    <xdr:to>
      <xdr:col>4</xdr:col>
      <xdr:colOff>0</xdr:colOff>
      <xdr:row>6</xdr:row>
      <xdr:rowOff>133350</xdr:rowOff>
    </xdr:to>
    <xdr:pic>
      <xdr:nvPicPr>
        <xdr:cNvPr id="2" name="Picture 3">
          <a:extLst>
            <a:ext uri="{FF2B5EF4-FFF2-40B4-BE49-F238E27FC236}">
              <a16:creationId xmlns:a16="http://schemas.microsoft.com/office/drawing/2014/main" id="{E7EF24A7-57D3-45E1-80B0-0D674D731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1750" y="381000"/>
          <a:ext cx="207645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38099</xdr:rowOff>
    </xdr:from>
    <xdr:to>
      <xdr:col>3</xdr:col>
      <xdr:colOff>0</xdr:colOff>
      <xdr:row>6</xdr:row>
      <xdr:rowOff>129858</xdr:rowOff>
    </xdr:to>
    <xdr:pic>
      <xdr:nvPicPr>
        <xdr:cNvPr id="3" name="Picture 4">
          <a:extLst>
            <a:ext uri="{FF2B5EF4-FFF2-40B4-BE49-F238E27FC236}">
              <a16:creationId xmlns:a16="http://schemas.microsoft.com/office/drawing/2014/main" id="{646F6216-ADE7-43E9-AC0C-17FB1BA28D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7200" y="361949"/>
          <a:ext cx="2044700" cy="8283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139700</xdr:colOff>
      <xdr:row>2</xdr:row>
      <xdr:rowOff>63500</xdr:rowOff>
    </xdr:from>
    <xdr:to>
      <xdr:col>4</xdr:col>
      <xdr:colOff>3175</xdr:colOff>
      <xdr:row>6</xdr:row>
      <xdr:rowOff>139700</xdr:rowOff>
    </xdr:to>
    <xdr:pic>
      <xdr:nvPicPr>
        <xdr:cNvPr id="2" name="Picture 3">
          <a:extLst>
            <a:ext uri="{FF2B5EF4-FFF2-40B4-BE49-F238E27FC236}">
              <a16:creationId xmlns:a16="http://schemas.microsoft.com/office/drawing/2014/main" id="{08632202-714E-47DA-8875-E2ECFC73E4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387350"/>
          <a:ext cx="2009775"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19050</xdr:rowOff>
    </xdr:from>
    <xdr:to>
      <xdr:col>2</xdr:col>
      <xdr:colOff>2044700</xdr:colOff>
      <xdr:row>6</xdr:row>
      <xdr:rowOff>146295</xdr:rowOff>
    </xdr:to>
    <xdr:pic>
      <xdr:nvPicPr>
        <xdr:cNvPr id="3" name="Picture 4">
          <a:extLst>
            <a:ext uri="{FF2B5EF4-FFF2-40B4-BE49-F238E27FC236}">
              <a16:creationId xmlns:a16="http://schemas.microsoft.com/office/drawing/2014/main" id="{31AB36AC-F2D2-41C0-B409-BFDB35D91D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342900"/>
          <a:ext cx="2012950" cy="863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88900</xdr:colOff>
      <xdr:row>2</xdr:row>
      <xdr:rowOff>139700</xdr:rowOff>
    </xdr:from>
    <xdr:to>
      <xdr:col>4</xdr:col>
      <xdr:colOff>0</xdr:colOff>
      <xdr:row>6</xdr:row>
      <xdr:rowOff>355600</xdr:rowOff>
    </xdr:to>
    <xdr:pic>
      <xdr:nvPicPr>
        <xdr:cNvPr id="2" name="Picture 1">
          <a:extLst>
            <a:ext uri="{FF2B5EF4-FFF2-40B4-BE49-F238E27FC236}">
              <a16:creationId xmlns:a16="http://schemas.microsoft.com/office/drawing/2014/main" id="{B617A059-3C36-401D-8D79-664C6D1252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463550"/>
          <a:ext cx="205740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95250</xdr:rowOff>
    </xdr:from>
    <xdr:to>
      <xdr:col>3</xdr:col>
      <xdr:colOff>0</xdr:colOff>
      <xdr:row>6</xdr:row>
      <xdr:rowOff>339644</xdr:rowOff>
    </xdr:to>
    <xdr:pic>
      <xdr:nvPicPr>
        <xdr:cNvPr id="3" name="Picture 2">
          <a:extLst>
            <a:ext uri="{FF2B5EF4-FFF2-40B4-BE49-F238E27FC236}">
              <a16:creationId xmlns:a16="http://schemas.microsoft.com/office/drawing/2014/main" id="{E9A70EC2-8CF9-4647-96BC-71687F8D07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419100"/>
          <a:ext cx="2070100" cy="9809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7</xdr:row>
      <xdr:rowOff>317500</xdr:rowOff>
    </xdr:to>
    <xdr:pic>
      <xdr:nvPicPr>
        <xdr:cNvPr id="2" name="Picture 5">
          <a:extLst>
            <a:ext uri="{FF2B5EF4-FFF2-40B4-BE49-F238E27FC236}">
              <a16:creationId xmlns:a16="http://schemas.microsoft.com/office/drawing/2014/main" id="{BE42649F-639C-42DA-BAC3-6804A8E2FD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349250"/>
          <a:ext cx="2057400" cy="1212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127000</xdr:colOff>
      <xdr:row>2</xdr:row>
      <xdr:rowOff>44450</xdr:rowOff>
    </xdr:from>
    <xdr:to>
      <xdr:col>3</xdr:col>
      <xdr:colOff>0</xdr:colOff>
      <xdr:row>7</xdr:row>
      <xdr:rowOff>298045</xdr:rowOff>
    </xdr:to>
    <xdr:pic>
      <xdr:nvPicPr>
        <xdr:cNvPr id="3" name="Picture 6">
          <a:extLst>
            <a:ext uri="{FF2B5EF4-FFF2-40B4-BE49-F238E27FC236}">
              <a16:creationId xmlns:a16="http://schemas.microsoft.com/office/drawing/2014/main" id="{4102CF4A-8428-4BF9-8532-90C1A073A2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368300"/>
          <a:ext cx="2019300" cy="1174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57150</xdr:colOff>
      <xdr:row>2</xdr:row>
      <xdr:rowOff>63500</xdr:rowOff>
    </xdr:from>
    <xdr:to>
      <xdr:col>4</xdr:col>
      <xdr:colOff>0</xdr:colOff>
      <xdr:row>6</xdr:row>
      <xdr:rowOff>146050</xdr:rowOff>
    </xdr:to>
    <xdr:pic>
      <xdr:nvPicPr>
        <xdr:cNvPr id="2" name="Picture 3">
          <a:extLst>
            <a:ext uri="{FF2B5EF4-FFF2-40B4-BE49-F238E27FC236}">
              <a16:creationId xmlns:a16="http://schemas.microsoft.com/office/drawing/2014/main" id="{2D4A6024-0F09-47C8-BF05-A94EB7D3E2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2700" y="387350"/>
          <a:ext cx="20891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38101</xdr:rowOff>
    </xdr:from>
    <xdr:to>
      <xdr:col>3</xdr:col>
      <xdr:colOff>0</xdr:colOff>
      <xdr:row>6</xdr:row>
      <xdr:rowOff>177801</xdr:rowOff>
    </xdr:to>
    <xdr:pic>
      <xdr:nvPicPr>
        <xdr:cNvPr id="3" name="Picture 4">
          <a:extLst>
            <a:ext uri="{FF2B5EF4-FFF2-40B4-BE49-F238E27FC236}">
              <a16:creationId xmlns:a16="http://schemas.microsoft.com/office/drawing/2014/main" id="{759828A0-41F7-4A41-BD77-683A1A994D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361951"/>
          <a:ext cx="209550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38100</xdr:colOff>
      <xdr:row>2</xdr:row>
      <xdr:rowOff>76200</xdr:rowOff>
    </xdr:from>
    <xdr:to>
      <xdr:col>3</xdr:col>
      <xdr:colOff>1974850</xdr:colOff>
      <xdr:row>7</xdr:row>
      <xdr:rowOff>19050</xdr:rowOff>
    </xdr:to>
    <xdr:pic>
      <xdr:nvPicPr>
        <xdr:cNvPr id="2" name="Picture 1">
          <a:extLst>
            <a:ext uri="{FF2B5EF4-FFF2-40B4-BE49-F238E27FC236}">
              <a16:creationId xmlns:a16="http://schemas.microsoft.com/office/drawing/2014/main" id="{7154C8CB-E69B-4C1C-ACD7-716B27B3D3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0" y="400050"/>
          <a:ext cx="1936750"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63500</xdr:rowOff>
    </xdr:from>
    <xdr:to>
      <xdr:col>3</xdr:col>
      <xdr:colOff>3175</xdr:colOff>
      <xdr:row>7</xdr:row>
      <xdr:rowOff>6350</xdr:rowOff>
    </xdr:to>
    <xdr:pic>
      <xdr:nvPicPr>
        <xdr:cNvPr id="3" name="Picture 2">
          <a:extLst>
            <a:ext uri="{FF2B5EF4-FFF2-40B4-BE49-F238E27FC236}">
              <a16:creationId xmlns:a16="http://schemas.microsoft.com/office/drawing/2014/main" id="{AE2BD8BB-657F-408F-BED1-A0D9B82CF0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8300" y="387350"/>
          <a:ext cx="2136775"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177800</xdr:colOff>
      <xdr:row>2</xdr:row>
      <xdr:rowOff>6350</xdr:rowOff>
    </xdr:from>
    <xdr:to>
      <xdr:col>3</xdr:col>
      <xdr:colOff>2044700</xdr:colOff>
      <xdr:row>6</xdr:row>
      <xdr:rowOff>164972</xdr:rowOff>
    </xdr:to>
    <xdr:pic>
      <xdr:nvPicPr>
        <xdr:cNvPr id="2" name="Picture 1">
          <a:extLst>
            <a:ext uri="{FF2B5EF4-FFF2-40B4-BE49-F238E27FC236}">
              <a16:creationId xmlns:a16="http://schemas.microsoft.com/office/drawing/2014/main" id="{9C0103A9-7319-4B8A-BF1B-775FF96C67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9700" y="330200"/>
          <a:ext cx="1866900" cy="8952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171450</xdr:colOff>
      <xdr:row>2</xdr:row>
      <xdr:rowOff>25399</xdr:rowOff>
    </xdr:from>
    <xdr:to>
      <xdr:col>3</xdr:col>
      <xdr:colOff>0</xdr:colOff>
      <xdr:row>6</xdr:row>
      <xdr:rowOff>152400</xdr:rowOff>
    </xdr:to>
    <xdr:pic>
      <xdr:nvPicPr>
        <xdr:cNvPr id="3" name="Picture 2">
          <a:extLst>
            <a:ext uri="{FF2B5EF4-FFF2-40B4-BE49-F238E27FC236}">
              <a16:creationId xmlns:a16="http://schemas.microsoft.com/office/drawing/2014/main" id="{D8DA01EC-6E21-48C8-8D12-B276F6EF57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77050" y="349249"/>
          <a:ext cx="1974850" cy="863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101600</xdr:colOff>
      <xdr:row>2</xdr:row>
      <xdr:rowOff>82550</xdr:rowOff>
    </xdr:from>
    <xdr:to>
      <xdr:col>4</xdr:col>
      <xdr:colOff>0</xdr:colOff>
      <xdr:row>6</xdr:row>
      <xdr:rowOff>165100</xdr:rowOff>
    </xdr:to>
    <xdr:pic>
      <xdr:nvPicPr>
        <xdr:cNvPr id="2" name="Picture 3">
          <a:extLst>
            <a:ext uri="{FF2B5EF4-FFF2-40B4-BE49-F238E27FC236}">
              <a16:creationId xmlns:a16="http://schemas.microsoft.com/office/drawing/2014/main" id="{8971C8CB-BB50-4ECF-BF3F-137A356958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06400"/>
          <a:ext cx="20447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44450</xdr:rowOff>
    </xdr:from>
    <xdr:to>
      <xdr:col>3</xdr:col>
      <xdr:colOff>0</xdr:colOff>
      <xdr:row>6</xdr:row>
      <xdr:rowOff>171450</xdr:rowOff>
    </xdr:to>
    <xdr:pic>
      <xdr:nvPicPr>
        <xdr:cNvPr id="3" name="Picture 4">
          <a:extLst>
            <a:ext uri="{FF2B5EF4-FFF2-40B4-BE49-F238E27FC236}">
              <a16:creationId xmlns:a16="http://schemas.microsoft.com/office/drawing/2014/main" id="{CB83A8AA-0222-4740-8E30-0283A35ECA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368300"/>
          <a:ext cx="2038350"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158750</xdr:colOff>
      <xdr:row>2</xdr:row>
      <xdr:rowOff>101600</xdr:rowOff>
    </xdr:from>
    <xdr:to>
      <xdr:col>4</xdr:col>
      <xdr:colOff>3175</xdr:colOff>
      <xdr:row>6</xdr:row>
      <xdr:rowOff>361950</xdr:rowOff>
    </xdr:to>
    <xdr:pic>
      <xdr:nvPicPr>
        <xdr:cNvPr id="2" name="Picture 1">
          <a:extLst>
            <a:ext uri="{FF2B5EF4-FFF2-40B4-BE49-F238E27FC236}">
              <a16:creationId xmlns:a16="http://schemas.microsoft.com/office/drawing/2014/main" id="{EB6BFA08-BACF-44EF-996B-438EC9C865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425450"/>
          <a:ext cx="1990725"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95250</xdr:rowOff>
    </xdr:from>
    <xdr:to>
      <xdr:col>3</xdr:col>
      <xdr:colOff>6350</xdr:colOff>
      <xdr:row>6</xdr:row>
      <xdr:rowOff>361724</xdr:rowOff>
    </xdr:to>
    <xdr:pic>
      <xdr:nvPicPr>
        <xdr:cNvPr id="3" name="Picture 2">
          <a:extLst>
            <a:ext uri="{FF2B5EF4-FFF2-40B4-BE49-F238E27FC236}">
              <a16:creationId xmlns:a16="http://schemas.microsoft.com/office/drawing/2014/main" id="{36B93058-4BE3-466D-8CEE-1A367E27C4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419100"/>
          <a:ext cx="2114550" cy="100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171450</xdr:colOff>
      <xdr:row>2</xdr:row>
      <xdr:rowOff>107950</xdr:rowOff>
    </xdr:from>
    <xdr:to>
      <xdr:col>3</xdr:col>
      <xdr:colOff>2044700</xdr:colOff>
      <xdr:row>6</xdr:row>
      <xdr:rowOff>152400</xdr:rowOff>
    </xdr:to>
    <xdr:pic>
      <xdr:nvPicPr>
        <xdr:cNvPr id="2" name="Picture 1">
          <a:extLst>
            <a:ext uri="{FF2B5EF4-FFF2-40B4-BE49-F238E27FC236}">
              <a16:creationId xmlns:a16="http://schemas.microsoft.com/office/drawing/2014/main" id="{E2F5E19C-9E53-43C3-B3CE-455E8CF009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3350" y="431800"/>
          <a:ext cx="18732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107949</xdr:rowOff>
    </xdr:from>
    <xdr:to>
      <xdr:col>3</xdr:col>
      <xdr:colOff>3175</xdr:colOff>
      <xdr:row>6</xdr:row>
      <xdr:rowOff>121449</xdr:rowOff>
    </xdr:to>
    <xdr:pic>
      <xdr:nvPicPr>
        <xdr:cNvPr id="3" name="Picture 2">
          <a:extLst>
            <a:ext uri="{FF2B5EF4-FFF2-40B4-BE49-F238E27FC236}">
              <a16:creationId xmlns:a16="http://schemas.microsoft.com/office/drawing/2014/main" id="{AAF9A678-C7F5-417A-811C-45D5EFB4F8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431799"/>
          <a:ext cx="2098675" cy="75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152400</xdr:colOff>
      <xdr:row>2</xdr:row>
      <xdr:rowOff>44450</xdr:rowOff>
    </xdr:from>
    <xdr:to>
      <xdr:col>4</xdr:col>
      <xdr:colOff>0</xdr:colOff>
      <xdr:row>6</xdr:row>
      <xdr:rowOff>107950</xdr:rowOff>
    </xdr:to>
    <xdr:pic>
      <xdr:nvPicPr>
        <xdr:cNvPr id="2" name="Picture 3">
          <a:extLst>
            <a:ext uri="{FF2B5EF4-FFF2-40B4-BE49-F238E27FC236}">
              <a16:creationId xmlns:a16="http://schemas.microsoft.com/office/drawing/2014/main" id="{81557BA2-3CDE-4B09-9BF0-AC423CD548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04300" y="368300"/>
          <a:ext cx="19939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25399</xdr:rowOff>
    </xdr:from>
    <xdr:to>
      <xdr:col>3</xdr:col>
      <xdr:colOff>0</xdr:colOff>
      <xdr:row>6</xdr:row>
      <xdr:rowOff>102454</xdr:rowOff>
    </xdr:to>
    <xdr:pic>
      <xdr:nvPicPr>
        <xdr:cNvPr id="3" name="Picture 4">
          <a:extLst>
            <a:ext uri="{FF2B5EF4-FFF2-40B4-BE49-F238E27FC236}">
              <a16:creationId xmlns:a16="http://schemas.microsoft.com/office/drawing/2014/main" id="{BEB7BC4E-9FE2-41DC-94AA-CCEFE8936F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349249"/>
          <a:ext cx="2114550" cy="813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38100</xdr:colOff>
      <xdr:row>2</xdr:row>
      <xdr:rowOff>95250</xdr:rowOff>
    </xdr:from>
    <xdr:to>
      <xdr:col>4</xdr:col>
      <xdr:colOff>38100</xdr:colOff>
      <xdr:row>6</xdr:row>
      <xdr:rowOff>120650</xdr:rowOff>
    </xdr:to>
    <xdr:pic>
      <xdr:nvPicPr>
        <xdr:cNvPr id="2" name="Picture 3">
          <a:extLst>
            <a:ext uri="{FF2B5EF4-FFF2-40B4-BE49-F238E27FC236}">
              <a16:creationId xmlns:a16="http://schemas.microsoft.com/office/drawing/2014/main" id="{4F82B919-5E36-4595-A44E-0EC1E510F7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0" y="419100"/>
          <a:ext cx="214630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25400</xdr:rowOff>
    </xdr:from>
    <xdr:to>
      <xdr:col>3</xdr:col>
      <xdr:colOff>6350</xdr:colOff>
      <xdr:row>6</xdr:row>
      <xdr:rowOff>121733</xdr:rowOff>
    </xdr:to>
    <xdr:pic>
      <xdr:nvPicPr>
        <xdr:cNvPr id="3" name="Picture 4">
          <a:extLst>
            <a:ext uri="{FF2B5EF4-FFF2-40B4-BE49-F238E27FC236}">
              <a16:creationId xmlns:a16="http://schemas.microsoft.com/office/drawing/2014/main" id="{2A1BC417-8533-4AF3-AF19-E5E45B8AD5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349250"/>
          <a:ext cx="2120900" cy="832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38100</xdr:colOff>
      <xdr:row>2</xdr:row>
      <xdr:rowOff>57150</xdr:rowOff>
    </xdr:from>
    <xdr:to>
      <xdr:col>4</xdr:col>
      <xdr:colOff>0</xdr:colOff>
      <xdr:row>6</xdr:row>
      <xdr:rowOff>171450</xdr:rowOff>
    </xdr:to>
    <xdr:pic>
      <xdr:nvPicPr>
        <xdr:cNvPr id="2" name="Picture 3">
          <a:extLst>
            <a:ext uri="{FF2B5EF4-FFF2-40B4-BE49-F238E27FC236}">
              <a16:creationId xmlns:a16="http://schemas.microsoft.com/office/drawing/2014/main" id="{A390A991-927B-4A3F-B93A-578E3A5BE5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0" y="381000"/>
          <a:ext cx="2108200" cy="85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44450</xdr:rowOff>
    </xdr:from>
    <xdr:to>
      <xdr:col>3</xdr:col>
      <xdr:colOff>0</xdr:colOff>
      <xdr:row>6</xdr:row>
      <xdr:rowOff>117194</xdr:rowOff>
    </xdr:to>
    <xdr:pic>
      <xdr:nvPicPr>
        <xdr:cNvPr id="3" name="Picture 4">
          <a:extLst>
            <a:ext uri="{FF2B5EF4-FFF2-40B4-BE49-F238E27FC236}">
              <a16:creationId xmlns:a16="http://schemas.microsoft.com/office/drawing/2014/main" id="{58923250-B5F7-4D4C-9616-FE9638A27A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8300" y="368300"/>
          <a:ext cx="2133600" cy="8093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7</xdr:row>
      <xdr:rowOff>152400</xdr:rowOff>
    </xdr:to>
    <xdr:pic>
      <xdr:nvPicPr>
        <xdr:cNvPr id="2" name="Picture 5">
          <a:extLst>
            <a:ext uri="{FF2B5EF4-FFF2-40B4-BE49-F238E27FC236}">
              <a16:creationId xmlns:a16="http://schemas.microsoft.com/office/drawing/2014/main" id="{65B113BD-B1B6-4D24-BBF4-FFF9881849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349250"/>
          <a:ext cx="20574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127000</xdr:colOff>
      <xdr:row>2</xdr:row>
      <xdr:rowOff>44449</xdr:rowOff>
    </xdr:from>
    <xdr:to>
      <xdr:col>3</xdr:col>
      <xdr:colOff>0</xdr:colOff>
      <xdr:row>7</xdr:row>
      <xdr:rowOff>160308</xdr:rowOff>
    </xdr:to>
    <xdr:pic>
      <xdr:nvPicPr>
        <xdr:cNvPr id="3" name="Picture 6">
          <a:extLst>
            <a:ext uri="{FF2B5EF4-FFF2-40B4-BE49-F238E27FC236}">
              <a16:creationId xmlns:a16="http://schemas.microsoft.com/office/drawing/2014/main" id="{B3127160-1446-4C85-90DA-D70EE999CD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368299"/>
          <a:ext cx="2019300" cy="1036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88900</xdr:colOff>
      <xdr:row>2</xdr:row>
      <xdr:rowOff>82550</xdr:rowOff>
    </xdr:from>
    <xdr:to>
      <xdr:col>4</xdr:col>
      <xdr:colOff>0</xdr:colOff>
      <xdr:row>6</xdr:row>
      <xdr:rowOff>133350</xdr:rowOff>
    </xdr:to>
    <xdr:pic>
      <xdr:nvPicPr>
        <xdr:cNvPr id="2" name="Picture 1">
          <a:extLst>
            <a:ext uri="{FF2B5EF4-FFF2-40B4-BE49-F238E27FC236}">
              <a16:creationId xmlns:a16="http://schemas.microsoft.com/office/drawing/2014/main" id="{53069F8A-D982-4F71-8EAE-C969D04FC3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406400"/>
          <a:ext cx="2057400"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82550</xdr:rowOff>
    </xdr:from>
    <xdr:to>
      <xdr:col>3</xdr:col>
      <xdr:colOff>0</xdr:colOff>
      <xdr:row>6</xdr:row>
      <xdr:rowOff>133350</xdr:rowOff>
    </xdr:to>
    <xdr:pic>
      <xdr:nvPicPr>
        <xdr:cNvPr id="3" name="Picture 2">
          <a:extLst>
            <a:ext uri="{FF2B5EF4-FFF2-40B4-BE49-F238E27FC236}">
              <a16:creationId xmlns:a16="http://schemas.microsoft.com/office/drawing/2014/main" id="{99643219-A61B-4B3A-A8F4-0E75D97427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406400"/>
          <a:ext cx="2070100"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76200</xdr:colOff>
      <xdr:row>2</xdr:row>
      <xdr:rowOff>44450</xdr:rowOff>
    </xdr:from>
    <xdr:to>
      <xdr:col>4</xdr:col>
      <xdr:colOff>3175</xdr:colOff>
      <xdr:row>6</xdr:row>
      <xdr:rowOff>155575</xdr:rowOff>
    </xdr:to>
    <xdr:pic>
      <xdr:nvPicPr>
        <xdr:cNvPr id="2" name="Picture 1">
          <a:extLst>
            <a:ext uri="{FF2B5EF4-FFF2-40B4-BE49-F238E27FC236}">
              <a16:creationId xmlns:a16="http://schemas.microsoft.com/office/drawing/2014/main" id="{F045961F-9FB1-4322-A15C-70A0E785C9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1750" y="368300"/>
          <a:ext cx="207327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57149</xdr:rowOff>
    </xdr:from>
    <xdr:to>
      <xdr:col>3</xdr:col>
      <xdr:colOff>0</xdr:colOff>
      <xdr:row>6</xdr:row>
      <xdr:rowOff>153155</xdr:rowOff>
    </xdr:to>
    <xdr:pic>
      <xdr:nvPicPr>
        <xdr:cNvPr id="3" name="Picture 2">
          <a:extLst>
            <a:ext uri="{FF2B5EF4-FFF2-40B4-BE49-F238E27FC236}">
              <a16:creationId xmlns:a16="http://schemas.microsoft.com/office/drawing/2014/main" id="{0B8A16E6-FF8D-469B-A275-FB6F32F0D8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380999"/>
          <a:ext cx="2108200" cy="8326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88900</xdr:colOff>
      <xdr:row>2</xdr:row>
      <xdr:rowOff>57151</xdr:rowOff>
    </xdr:from>
    <xdr:to>
      <xdr:col>3</xdr:col>
      <xdr:colOff>2044700</xdr:colOff>
      <xdr:row>6</xdr:row>
      <xdr:rowOff>355600</xdr:rowOff>
    </xdr:to>
    <xdr:pic>
      <xdr:nvPicPr>
        <xdr:cNvPr id="2" name="Picture 1">
          <a:extLst>
            <a:ext uri="{FF2B5EF4-FFF2-40B4-BE49-F238E27FC236}">
              <a16:creationId xmlns:a16="http://schemas.microsoft.com/office/drawing/2014/main" id="{C2278669-BAC3-4AAD-9BB7-BE22AA0B10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381001"/>
          <a:ext cx="1955800" cy="103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82551</xdr:rowOff>
    </xdr:from>
    <xdr:to>
      <xdr:col>2</xdr:col>
      <xdr:colOff>2044700</xdr:colOff>
      <xdr:row>6</xdr:row>
      <xdr:rowOff>354336</xdr:rowOff>
    </xdr:to>
    <xdr:pic>
      <xdr:nvPicPr>
        <xdr:cNvPr id="3" name="Picture 2">
          <a:extLst>
            <a:ext uri="{FF2B5EF4-FFF2-40B4-BE49-F238E27FC236}">
              <a16:creationId xmlns:a16="http://schemas.microsoft.com/office/drawing/2014/main" id="{9ED30BE4-50EA-4F87-B888-E02C711004D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94500" y="406401"/>
          <a:ext cx="1955800" cy="1008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3</xdr:col>
      <xdr:colOff>57150</xdr:colOff>
      <xdr:row>2</xdr:row>
      <xdr:rowOff>82551</xdr:rowOff>
    </xdr:from>
    <xdr:to>
      <xdr:col>3</xdr:col>
      <xdr:colOff>1974850</xdr:colOff>
      <xdr:row>6</xdr:row>
      <xdr:rowOff>361950</xdr:rowOff>
    </xdr:to>
    <xdr:pic>
      <xdr:nvPicPr>
        <xdr:cNvPr id="2" name="Picture 1">
          <a:extLst>
            <a:ext uri="{FF2B5EF4-FFF2-40B4-BE49-F238E27FC236}">
              <a16:creationId xmlns:a16="http://schemas.microsoft.com/office/drawing/2014/main" id="{19BD90F5-CC32-4DAE-9998-3BAB1C8920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406401"/>
          <a:ext cx="1917700" cy="1015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38100</xdr:rowOff>
    </xdr:from>
    <xdr:to>
      <xdr:col>3</xdr:col>
      <xdr:colOff>3175</xdr:colOff>
      <xdr:row>6</xdr:row>
      <xdr:rowOff>333674</xdr:rowOff>
    </xdr:to>
    <xdr:pic>
      <xdr:nvPicPr>
        <xdr:cNvPr id="3" name="Picture 2">
          <a:extLst>
            <a:ext uri="{FF2B5EF4-FFF2-40B4-BE49-F238E27FC236}">
              <a16:creationId xmlns:a16="http://schemas.microsoft.com/office/drawing/2014/main" id="{E764E336-EC4D-49C0-BF78-3C2E8EDE1E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5450" y="361950"/>
          <a:ext cx="2079625" cy="1032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82550</xdr:colOff>
      <xdr:row>2</xdr:row>
      <xdr:rowOff>95250</xdr:rowOff>
    </xdr:from>
    <xdr:to>
      <xdr:col>4</xdr:col>
      <xdr:colOff>0</xdr:colOff>
      <xdr:row>6</xdr:row>
      <xdr:rowOff>139700</xdr:rowOff>
    </xdr:to>
    <xdr:pic>
      <xdr:nvPicPr>
        <xdr:cNvPr id="2" name="Picture 1">
          <a:extLst>
            <a:ext uri="{FF2B5EF4-FFF2-40B4-BE49-F238E27FC236}">
              <a16:creationId xmlns:a16="http://schemas.microsoft.com/office/drawing/2014/main" id="{7F216ADD-53B2-4988-85E2-F7B2AE20C1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419100"/>
          <a:ext cx="20637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63500</xdr:rowOff>
    </xdr:from>
    <xdr:to>
      <xdr:col>3</xdr:col>
      <xdr:colOff>0</xdr:colOff>
      <xdr:row>6</xdr:row>
      <xdr:rowOff>148914</xdr:rowOff>
    </xdr:to>
    <xdr:pic>
      <xdr:nvPicPr>
        <xdr:cNvPr id="3" name="Picture 2">
          <a:extLst>
            <a:ext uri="{FF2B5EF4-FFF2-40B4-BE49-F238E27FC236}">
              <a16:creationId xmlns:a16="http://schemas.microsoft.com/office/drawing/2014/main" id="{2EBB3E35-4932-419B-B56E-8131BDD81B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387350"/>
          <a:ext cx="2108200" cy="8220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76200</xdr:colOff>
      <xdr:row>2</xdr:row>
      <xdr:rowOff>127001</xdr:rowOff>
    </xdr:from>
    <xdr:to>
      <xdr:col>4</xdr:col>
      <xdr:colOff>0</xdr:colOff>
      <xdr:row>6</xdr:row>
      <xdr:rowOff>317500</xdr:rowOff>
    </xdr:to>
    <xdr:pic>
      <xdr:nvPicPr>
        <xdr:cNvPr id="2" name="Picture 1">
          <a:extLst>
            <a:ext uri="{FF2B5EF4-FFF2-40B4-BE49-F238E27FC236}">
              <a16:creationId xmlns:a16="http://schemas.microsoft.com/office/drawing/2014/main" id="{51AD2335-1B4D-422E-81DC-CB27C4D713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450851"/>
          <a:ext cx="2070100" cy="927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76202</xdr:rowOff>
    </xdr:from>
    <xdr:to>
      <xdr:col>3</xdr:col>
      <xdr:colOff>3175</xdr:colOff>
      <xdr:row>6</xdr:row>
      <xdr:rowOff>290941</xdr:rowOff>
    </xdr:to>
    <xdr:pic>
      <xdr:nvPicPr>
        <xdr:cNvPr id="3" name="Picture 2">
          <a:extLst>
            <a:ext uri="{FF2B5EF4-FFF2-40B4-BE49-F238E27FC236}">
              <a16:creationId xmlns:a16="http://schemas.microsoft.com/office/drawing/2014/main" id="{95C9FD0F-74ED-4F56-8B37-89434EE6C5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400052"/>
          <a:ext cx="2092325" cy="9513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57150</xdr:colOff>
      <xdr:row>2</xdr:row>
      <xdr:rowOff>95251</xdr:rowOff>
    </xdr:from>
    <xdr:to>
      <xdr:col>4</xdr:col>
      <xdr:colOff>3175</xdr:colOff>
      <xdr:row>6</xdr:row>
      <xdr:rowOff>349250</xdr:rowOff>
    </xdr:to>
    <xdr:pic>
      <xdr:nvPicPr>
        <xdr:cNvPr id="2" name="Picture 1">
          <a:extLst>
            <a:ext uri="{FF2B5EF4-FFF2-40B4-BE49-F238E27FC236}">
              <a16:creationId xmlns:a16="http://schemas.microsoft.com/office/drawing/2014/main" id="{1E17D83F-B74E-422D-AC0F-487EB00FF5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419101"/>
          <a:ext cx="2092325" cy="990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57151</xdr:rowOff>
    </xdr:from>
    <xdr:to>
      <xdr:col>2</xdr:col>
      <xdr:colOff>2044700</xdr:colOff>
      <xdr:row>6</xdr:row>
      <xdr:rowOff>330138</xdr:rowOff>
    </xdr:to>
    <xdr:pic>
      <xdr:nvPicPr>
        <xdr:cNvPr id="3" name="Picture 2">
          <a:extLst>
            <a:ext uri="{FF2B5EF4-FFF2-40B4-BE49-F238E27FC236}">
              <a16:creationId xmlns:a16="http://schemas.microsoft.com/office/drawing/2014/main" id="{F3190CB3-71B2-4E82-8B53-16D4647ED5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381001"/>
          <a:ext cx="2012950" cy="10095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31750</xdr:colOff>
      <xdr:row>2</xdr:row>
      <xdr:rowOff>57151</xdr:rowOff>
    </xdr:from>
    <xdr:to>
      <xdr:col>4</xdr:col>
      <xdr:colOff>0</xdr:colOff>
      <xdr:row>6</xdr:row>
      <xdr:rowOff>349250</xdr:rowOff>
    </xdr:to>
    <xdr:pic>
      <xdr:nvPicPr>
        <xdr:cNvPr id="2" name="Picture 1">
          <a:extLst>
            <a:ext uri="{FF2B5EF4-FFF2-40B4-BE49-F238E27FC236}">
              <a16:creationId xmlns:a16="http://schemas.microsoft.com/office/drawing/2014/main" id="{C93C4BB4-551C-4812-8AA6-69CD0A2A6E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3650" y="381001"/>
          <a:ext cx="2114550" cy="102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57151</xdr:rowOff>
    </xdr:from>
    <xdr:to>
      <xdr:col>2</xdr:col>
      <xdr:colOff>2044700</xdr:colOff>
      <xdr:row>6</xdr:row>
      <xdr:rowOff>349250</xdr:rowOff>
    </xdr:to>
    <xdr:pic>
      <xdr:nvPicPr>
        <xdr:cNvPr id="3" name="Picture 2">
          <a:extLst>
            <a:ext uri="{FF2B5EF4-FFF2-40B4-BE49-F238E27FC236}">
              <a16:creationId xmlns:a16="http://schemas.microsoft.com/office/drawing/2014/main" id="{5D8C9D1B-F3CD-4AFD-A0CB-2F1E407DA0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05600" y="381001"/>
          <a:ext cx="2044700" cy="102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3</xdr:col>
      <xdr:colOff>139700</xdr:colOff>
      <xdr:row>2</xdr:row>
      <xdr:rowOff>0</xdr:rowOff>
    </xdr:from>
    <xdr:to>
      <xdr:col>3</xdr:col>
      <xdr:colOff>2019300</xdr:colOff>
      <xdr:row>6</xdr:row>
      <xdr:rowOff>323850</xdr:rowOff>
    </xdr:to>
    <xdr:pic>
      <xdr:nvPicPr>
        <xdr:cNvPr id="2" name="Picture 1">
          <a:extLst>
            <a:ext uri="{FF2B5EF4-FFF2-40B4-BE49-F238E27FC236}">
              <a16:creationId xmlns:a16="http://schemas.microsoft.com/office/drawing/2014/main" id="{113EF694-A8F9-41DD-ADF4-8713E6F8A5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323850"/>
          <a:ext cx="1879600" cy="1060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38101</xdr:rowOff>
    </xdr:from>
    <xdr:to>
      <xdr:col>3</xdr:col>
      <xdr:colOff>3175</xdr:colOff>
      <xdr:row>6</xdr:row>
      <xdr:rowOff>347386</xdr:rowOff>
    </xdr:to>
    <xdr:pic>
      <xdr:nvPicPr>
        <xdr:cNvPr id="3" name="Picture 2">
          <a:extLst>
            <a:ext uri="{FF2B5EF4-FFF2-40B4-BE49-F238E27FC236}">
              <a16:creationId xmlns:a16="http://schemas.microsoft.com/office/drawing/2014/main" id="{4F53F220-E3C7-4604-B8C6-10569D0359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61951"/>
          <a:ext cx="2092325" cy="1045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3</xdr:col>
      <xdr:colOff>31750</xdr:colOff>
      <xdr:row>2</xdr:row>
      <xdr:rowOff>76201</xdr:rowOff>
    </xdr:from>
    <xdr:to>
      <xdr:col>4</xdr:col>
      <xdr:colOff>3175</xdr:colOff>
      <xdr:row>6</xdr:row>
      <xdr:rowOff>349250</xdr:rowOff>
    </xdr:to>
    <xdr:pic>
      <xdr:nvPicPr>
        <xdr:cNvPr id="2" name="Picture 1">
          <a:extLst>
            <a:ext uri="{FF2B5EF4-FFF2-40B4-BE49-F238E27FC236}">
              <a16:creationId xmlns:a16="http://schemas.microsoft.com/office/drawing/2014/main" id="{A2724C6E-8670-4495-8ABD-F4C3B363BD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3650" y="400051"/>
          <a:ext cx="2117725" cy="1009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38101</xdr:rowOff>
    </xdr:from>
    <xdr:to>
      <xdr:col>3</xdr:col>
      <xdr:colOff>3175</xdr:colOff>
      <xdr:row>6</xdr:row>
      <xdr:rowOff>323563</xdr:rowOff>
    </xdr:to>
    <xdr:pic>
      <xdr:nvPicPr>
        <xdr:cNvPr id="3" name="Picture 2">
          <a:extLst>
            <a:ext uri="{FF2B5EF4-FFF2-40B4-BE49-F238E27FC236}">
              <a16:creationId xmlns:a16="http://schemas.microsoft.com/office/drawing/2014/main" id="{060490CC-5E9E-4A5A-AD3B-1B41AE34E1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361951"/>
          <a:ext cx="2117725" cy="10220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0</xdr:colOff>
      <xdr:row>2</xdr:row>
      <xdr:rowOff>82551</xdr:rowOff>
    </xdr:from>
    <xdr:to>
      <xdr:col>3</xdr:col>
      <xdr:colOff>2044700</xdr:colOff>
      <xdr:row>6</xdr:row>
      <xdr:rowOff>120650</xdr:rowOff>
    </xdr:to>
    <xdr:pic>
      <xdr:nvPicPr>
        <xdr:cNvPr id="2" name="Picture 1">
          <a:extLst>
            <a:ext uri="{FF2B5EF4-FFF2-40B4-BE49-F238E27FC236}">
              <a16:creationId xmlns:a16="http://schemas.microsoft.com/office/drawing/2014/main" id="{A612E69B-5D52-43AC-B316-A51AF2FED3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1900" y="406401"/>
          <a:ext cx="2044700" cy="774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76201</xdr:rowOff>
    </xdr:from>
    <xdr:to>
      <xdr:col>2</xdr:col>
      <xdr:colOff>2025650</xdr:colOff>
      <xdr:row>6</xdr:row>
      <xdr:rowOff>114300</xdr:rowOff>
    </xdr:to>
    <xdr:pic>
      <xdr:nvPicPr>
        <xdr:cNvPr id="3" name="Picture 2">
          <a:extLst>
            <a:ext uri="{FF2B5EF4-FFF2-40B4-BE49-F238E27FC236}">
              <a16:creationId xmlns:a16="http://schemas.microsoft.com/office/drawing/2014/main" id="{A3B02091-B71D-430D-99CA-910256CE64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8300" y="400051"/>
          <a:ext cx="2012950" cy="774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3</xdr:col>
      <xdr:colOff>19050</xdr:colOff>
      <xdr:row>2</xdr:row>
      <xdr:rowOff>76201</xdr:rowOff>
    </xdr:from>
    <xdr:to>
      <xdr:col>3</xdr:col>
      <xdr:colOff>2038350</xdr:colOff>
      <xdr:row>6</xdr:row>
      <xdr:rowOff>336550</xdr:rowOff>
    </xdr:to>
    <xdr:pic>
      <xdr:nvPicPr>
        <xdr:cNvPr id="2" name="Picture 5">
          <a:extLst>
            <a:ext uri="{FF2B5EF4-FFF2-40B4-BE49-F238E27FC236}">
              <a16:creationId xmlns:a16="http://schemas.microsoft.com/office/drawing/2014/main" id="{0C7CA8F1-D34D-4C5D-B0F7-BBAAB960F5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0950" y="400051"/>
          <a:ext cx="2019300" cy="996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76201</xdr:rowOff>
    </xdr:from>
    <xdr:to>
      <xdr:col>3</xdr:col>
      <xdr:colOff>3175</xdr:colOff>
      <xdr:row>6</xdr:row>
      <xdr:rowOff>333125</xdr:rowOff>
    </xdr:to>
    <xdr:pic>
      <xdr:nvPicPr>
        <xdr:cNvPr id="3" name="Picture 6">
          <a:extLst>
            <a:ext uri="{FF2B5EF4-FFF2-40B4-BE49-F238E27FC236}">
              <a16:creationId xmlns:a16="http://schemas.microsoft.com/office/drawing/2014/main" id="{D8054313-CAB0-4801-82AD-89DB61BABE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24650" y="400051"/>
          <a:ext cx="2130425" cy="9935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3</xdr:col>
      <xdr:colOff>82550</xdr:colOff>
      <xdr:row>2</xdr:row>
      <xdr:rowOff>82551</xdr:rowOff>
    </xdr:from>
    <xdr:to>
      <xdr:col>4</xdr:col>
      <xdr:colOff>0</xdr:colOff>
      <xdr:row>6</xdr:row>
      <xdr:rowOff>304800</xdr:rowOff>
    </xdr:to>
    <xdr:pic>
      <xdr:nvPicPr>
        <xdr:cNvPr id="2" name="Picture 1">
          <a:extLst>
            <a:ext uri="{FF2B5EF4-FFF2-40B4-BE49-F238E27FC236}">
              <a16:creationId xmlns:a16="http://schemas.microsoft.com/office/drawing/2014/main" id="{405EA4FE-0AE5-4407-BAE2-85B4DE7F70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406401"/>
          <a:ext cx="2063750" cy="958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82551</xdr:rowOff>
    </xdr:from>
    <xdr:to>
      <xdr:col>3</xdr:col>
      <xdr:colOff>3175</xdr:colOff>
      <xdr:row>6</xdr:row>
      <xdr:rowOff>323850</xdr:rowOff>
    </xdr:to>
    <xdr:pic>
      <xdr:nvPicPr>
        <xdr:cNvPr id="3" name="Picture 2">
          <a:extLst>
            <a:ext uri="{FF2B5EF4-FFF2-40B4-BE49-F238E27FC236}">
              <a16:creationId xmlns:a16="http://schemas.microsoft.com/office/drawing/2014/main" id="{5437A193-5FE0-4E52-AC99-B2067CBB38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406401"/>
          <a:ext cx="2111375" cy="977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139700</xdr:colOff>
      <xdr:row>2</xdr:row>
      <xdr:rowOff>69850</xdr:rowOff>
    </xdr:from>
    <xdr:to>
      <xdr:col>3</xdr:col>
      <xdr:colOff>1968500</xdr:colOff>
      <xdr:row>6</xdr:row>
      <xdr:rowOff>342900</xdr:rowOff>
    </xdr:to>
    <xdr:pic>
      <xdr:nvPicPr>
        <xdr:cNvPr id="2" name="Picture 1">
          <a:extLst>
            <a:ext uri="{FF2B5EF4-FFF2-40B4-BE49-F238E27FC236}">
              <a16:creationId xmlns:a16="http://schemas.microsoft.com/office/drawing/2014/main" id="{0FD913DA-23DD-4112-ABBA-F4FCC39EC9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393700"/>
          <a:ext cx="18288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25400</xdr:rowOff>
    </xdr:from>
    <xdr:to>
      <xdr:col>2</xdr:col>
      <xdr:colOff>1974850</xdr:colOff>
      <xdr:row>6</xdr:row>
      <xdr:rowOff>318830</xdr:rowOff>
    </xdr:to>
    <xdr:pic>
      <xdr:nvPicPr>
        <xdr:cNvPr id="3" name="Picture 2">
          <a:extLst>
            <a:ext uri="{FF2B5EF4-FFF2-40B4-BE49-F238E27FC236}">
              <a16:creationId xmlns:a16="http://schemas.microsoft.com/office/drawing/2014/main" id="{30D34A9B-CEC0-460C-A1D5-E134940A70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349250"/>
          <a:ext cx="1866900" cy="1030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oneCellAnchor>
    <xdr:from>
      <xdr:col>3</xdr:col>
      <xdr:colOff>152400</xdr:colOff>
      <xdr:row>2</xdr:row>
      <xdr:rowOff>57150</xdr:rowOff>
    </xdr:from>
    <xdr:ext cx="1943100" cy="825500"/>
    <xdr:pic>
      <xdr:nvPicPr>
        <xdr:cNvPr id="3" name="Picture 2">
          <a:extLst>
            <a:ext uri="{FF2B5EF4-FFF2-40B4-BE49-F238E27FC236}">
              <a16:creationId xmlns:a16="http://schemas.microsoft.com/office/drawing/2014/main" id="{5719B330-8BAD-45B4-B798-DE280A4795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7950" y="381000"/>
          <a:ext cx="19431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101600</xdr:colOff>
      <xdr:row>2</xdr:row>
      <xdr:rowOff>82550</xdr:rowOff>
    </xdr:from>
    <xdr:to>
      <xdr:col>2</xdr:col>
      <xdr:colOff>2057400</xdr:colOff>
      <xdr:row>6</xdr:row>
      <xdr:rowOff>146050</xdr:rowOff>
    </xdr:to>
    <xdr:pic>
      <xdr:nvPicPr>
        <xdr:cNvPr id="4" name="Picture 3">
          <a:extLst>
            <a:ext uri="{FF2B5EF4-FFF2-40B4-BE49-F238E27FC236}">
              <a16:creationId xmlns:a16="http://schemas.microsoft.com/office/drawing/2014/main" id="{503BDCC9-1D64-433E-A6C1-4F05DDE565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406400"/>
          <a:ext cx="19558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3</xdr:col>
      <xdr:colOff>50800</xdr:colOff>
      <xdr:row>2</xdr:row>
      <xdr:rowOff>76200</xdr:rowOff>
    </xdr:from>
    <xdr:to>
      <xdr:col>3</xdr:col>
      <xdr:colOff>2025650</xdr:colOff>
      <xdr:row>6</xdr:row>
      <xdr:rowOff>101600</xdr:rowOff>
    </xdr:to>
    <xdr:pic>
      <xdr:nvPicPr>
        <xdr:cNvPr id="2" name="Picture 1">
          <a:extLst>
            <a:ext uri="{FF2B5EF4-FFF2-40B4-BE49-F238E27FC236}">
              <a16:creationId xmlns:a16="http://schemas.microsoft.com/office/drawing/2014/main" id="{86CAD871-DB04-4252-A07F-2247DFF19B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2700" y="400050"/>
          <a:ext cx="19748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57151</xdr:rowOff>
    </xdr:from>
    <xdr:to>
      <xdr:col>3</xdr:col>
      <xdr:colOff>0</xdr:colOff>
      <xdr:row>6</xdr:row>
      <xdr:rowOff>92512</xdr:rowOff>
    </xdr:to>
    <xdr:pic>
      <xdr:nvPicPr>
        <xdr:cNvPr id="3" name="Picture 2">
          <a:extLst>
            <a:ext uri="{FF2B5EF4-FFF2-40B4-BE49-F238E27FC236}">
              <a16:creationId xmlns:a16="http://schemas.microsoft.com/office/drawing/2014/main" id="{330C2971-8234-4E3E-9E84-F29E7887A7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381001"/>
          <a:ext cx="2108200" cy="771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3</xdr:col>
      <xdr:colOff>101600</xdr:colOff>
      <xdr:row>2</xdr:row>
      <xdr:rowOff>82551</xdr:rowOff>
    </xdr:from>
    <xdr:to>
      <xdr:col>3</xdr:col>
      <xdr:colOff>2019300</xdr:colOff>
      <xdr:row>7</xdr:row>
      <xdr:rowOff>38100</xdr:rowOff>
    </xdr:to>
    <xdr:pic>
      <xdr:nvPicPr>
        <xdr:cNvPr id="2" name="Picture 1">
          <a:extLst>
            <a:ext uri="{FF2B5EF4-FFF2-40B4-BE49-F238E27FC236}">
              <a16:creationId xmlns:a16="http://schemas.microsoft.com/office/drawing/2014/main" id="{3BC6D15D-DF85-4393-978B-6102F6F5F7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06401"/>
          <a:ext cx="1917700" cy="1060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25401</xdr:rowOff>
    </xdr:from>
    <xdr:to>
      <xdr:col>3</xdr:col>
      <xdr:colOff>3175</xdr:colOff>
      <xdr:row>7</xdr:row>
      <xdr:rowOff>21069</xdr:rowOff>
    </xdr:to>
    <xdr:pic>
      <xdr:nvPicPr>
        <xdr:cNvPr id="3" name="Picture 2">
          <a:extLst>
            <a:ext uri="{FF2B5EF4-FFF2-40B4-BE49-F238E27FC236}">
              <a16:creationId xmlns:a16="http://schemas.microsoft.com/office/drawing/2014/main" id="{97057269-E8AC-476A-B1A2-F1F86DBC06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349251"/>
          <a:ext cx="2117725" cy="1100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3</xdr:col>
      <xdr:colOff>69850</xdr:colOff>
      <xdr:row>2</xdr:row>
      <xdr:rowOff>57150</xdr:rowOff>
    </xdr:from>
    <xdr:to>
      <xdr:col>3</xdr:col>
      <xdr:colOff>1943100</xdr:colOff>
      <xdr:row>6</xdr:row>
      <xdr:rowOff>165100</xdr:rowOff>
    </xdr:to>
    <xdr:pic>
      <xdr:nvPicPr>
        <xdr:cNvPr id="2" name="Picture 1">
          <a:extLst>
            <a:ext uri="{FF2B5EF4-FFF2-40B4-BE49-F238E27FC236}">
              <a16:creationId xmlns:a16="http://schemas.microsoft.com/office/drawing/2014/main" id="{CE820E87-0E16-4FFC-9ED3-BA847D2EAB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1750" y="381000"/>
          <a:ext cx="1873250"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38100</xdr:rowOff>
    </xdr:from>
    <xdr:to>
      <xdr:col>2</xdr:col>
      <xdr:colOff>2044700</xdr:colOff>
      <xdr:row>6</xdr:row>
      <xdr:rowOff>162291</xdr:rowOff>
    </xdr:to>
    <xdr:pic>
      <xdr:nvPicPr>
        <xdr:cNvPr id="3" name="Picture 2">
          <a:extLst>
            <a:ext uri="{FF2B5EF4-FFF2-40B4-BE49-F238E27FC236}">
              <a16:creationId xmlns:a16="http://schemas.microsoft.com/office/drawing/2014/main" id="{CE3745A3-1A90-4AEC-B278-90A6F9E660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361950"/>
          <a:ext cx="1993900" cy="8607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3</xdr:col>
      <xdr:colOff>57150</xdr:colOff>
      <xdr:row>2</xdr:row>
      <xdr:rowOff>101601</xdr:rowOff>
    </xdr:from>
    <xdr:to>
      <xdr:col>4</xdr:col>
      <xdr:colOff>0</xdr:colOff>
      <xdr:row>5</xdr:row>
      <xdr:rowOff>152400</xdr:rowOff>
    </xdr:to>
    <xdr:pic>
      <xdr:nvPicPr>
        <xdr:cNvPr id="2" name="Picture 1">
          <a:extLst>
            <a:ext uri="{FF2B5EF4-FFF2-40B4-BE49-F238E27FC236}">
              <a16:creationId xmlns:a16="http://schemas.microsoft.com/office/drawing/2014/main" id="{384D798E-5A0B-42C3-85D2-BC521941B6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425451"/>
          <a:ext cx="2089150" cy="787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76200</xdr:rowOff>
    </xdr:from>
    <xdr:to>
      <xdr:col>3</xdr:col>
      <xdr:colOff>3175</xdr:colOff>
      <xdr:row>5</xdr:row>
      <xdr:rowOff>142363</xdr:rowOff>
    </xdr:to>
    <xdr:pic>
      <xdr:nvPicPr>
        <xdr:cNvPr id="3" name="Picture 2">
          <a:extLst>
            <a:ext uri="{FF2B5EF4-FFF2-40B4-BE49-F238E27FC236}">
              <a16:creationId xmlns:a16="http://schemas.microsoft.com/office/drawing/2014/main" id="{7A33B473-8AB0-4B18-9E06-3297791EB5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5450" y="400050"/>
          <a:ext cx="2079625" cy="802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3</xdr:col>
      <xdr:colOff>69850</xdr:colOff>
      <xdr:row>2</xdr:row>
      <xdr:rowOff>44450</xdr:rowOff>
    </xdr:from>
    <xdr:to>
      <xdr:col>4</xdr:col>
      <xdr:colOff>0</xdr:colOff>
      <xdr:row>7</xdr:row>
      <xdr:rowOff>0</xdr:rowOff>
    </xdr:to>
    <xdr:pic>
      <xdr:nvPicPr>
        <xdr:cNvPr id="2" name="Picture 1">
          <a:extLst>
            <a:ext uri="{FF2B5EF4-FFF2-40B4-BE49-F238E27FC236}">
              <a16:creationId xmlns:a16="http://schemas.microsoft.com/office/drawing/2014/main" id="{78F51152-34D9-48FA-B4B8-A3F4B267C3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1750" y="368300"/>
          <a:ext cx="2076450" cy="1060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19051</xdr:rowOff>
    </xdr:from>
    <xdr:to>
      <xdr:col>3</xdr:col>
      <xdr:colOff>0</xdr:colOff>
      <xdr:row>6</xdr:row>
      <xdr:rowOff>358102</xdr:rowOff>
    </xdr:to>
    <xdr:pic>
      <xdr:nvPicPr>
        <xdr:cNvPr id="3" name="Picture 2">
          <a:extLst>
            <a:ext uri="{FF2B5EF4-FFF2-40B4-BE49-F238E27FC236}">
              <a16:creationId xmlns:a16="http://schemas.microsoft.com/office/drawing/2014/main" id="{1814DB95-61BB-44AB-B09C-23937C4AC3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342901"/>
          <a:ext cx="2057400" cy="1075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3</xdr:col>
      <xdr:colOff>120650</xdr:colOff>
      <xdr:row>2</xdr:row>
      <xdr:rowOff>101600</xdr:rowOff>
    </xdr:from>
    <xdr:to>
      <xdr:col>4</xdr:col>
      <xdr:colOff>0</xdr:colOff>
      <xdr:row>7</xdr:row>
      <xdr:rowOff>63500</xdr:rowOff>
    </xdr:to>
    <xdr:pic>
      <xdr:nvPicPr>
        <xdr:cNvPr id="2" name="Picture 1">
          <a:extLst>
            <a:ext uri="{FF2B5EF4-FFF2-40B4-BE49-F238E27FC236}">
              <a16:creationId xmlns:a16="http://schemas.microsoft.com/office/drawing/2014/main" id="{B9568821-B89D-4C5C-A52D-B8C58F781A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2550" y="425450"/>
          <a:ext cx="2025650"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82551</xdr:rowOff>
    </xdr:from>
    <xdr:to>
      <xdr:col>3</xdr:col>
      <xdr:colOff>0</xdr:colOff>
      <xdr:row>7</xdr:row>
      <xdr:rowOff>41217</xdr:rowOff>
    </xdr:to>
    <xdr:pic>
      <xdr:nvPicPr>
        <xdr:cNvPr id="3" name="Picture 2">
          <a:extLst>
            <a:ext uri="{FF2B5EF4-FFF2-40B4-BE49-F238E27FC236}">
              <a16:creationId xmlns:a16="http://schemas.microsoft.com/office/drawing/2014/main" id="{80435B28-7616-4483-8D83-93FE972AAA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406401"/>
          <a:ext cx="2038350" cy="8794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3</xdr:col>
      <xdr:colOff>107950</xdr:colOff>
      <xdr:row>2</xdr:row>
      <xdr:rowOff>25401</xdr:rowOff>
    </xdr:from>
    <xdr:to>
      <xdr:col>3</xdr:col>
      <xdr:colOff>2012950</xdr:colOff>
      <xdr:row>7</xdr:row>
      <xdr:rowOff>38100</xdr:rowOff>
    </xdr:to>
    <xdr:pic>
      <xdr:nvPicPr>
        <xdr:cNvPr id="2" name="Picture 1">
          <a:extLst>
            <a:ext uri="{FF2B5EF4-FFF2-40B4-BE49-F238E27FC236}">
              <a16:creationId xmlns:a16="http://schemas.microsoft.com/office/drawing/2014/main" id="{A6A175CA-F694-414D-B9CC-D07EA820A2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349251"/>
          <a:ext cx="1905000"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38100</xdr:rowOff>
    </xdr:from>
    <xdr:to>
      <xdr:col>3</xdr:col>
      <xdr:colOff>0</xdr:colOff>
      <xdr:row>7</xdr:row>
      <xdr:rowOff>42511</xdr:rowOff>
    </xdr:to>
    <xdr:pic>
      <xdr:nvPicPr>
        <xdr:cNvPr id="3" name="Picture 2">
          <a:extLst>
            <a:ext uri="{FF2B5EF4-FFF2-40B4-BE49-F238E27FC236}">
              <a16:creationId xmlns:a16="http://schemas.microsoft.com/office/drawing/2014/main" id="{0326F00D-DD60-46CB-A4BA-433C6BBC9D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6250" y="361950"/>
          <a:ext cx="2025650" cy="9251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3</xdr:col>
      <xdr:colOff>57150</xdr:colOff>
      <xdr:row>2</xdr:row>
      <xdr:rowOff>25400</xdr:rowOff>
    </xdr:from>
    <xdr:to>
      <xdr:col>4</xdr:col>
      <xdr:colOff>0</xdr:colOff>
      <xdr:row>7</xdr:row>
      <xdr:rowOff>247650</xdr:rowOff>
    </xdr:to>
    <xdr:pic>
      <xdr:nvPicPr>
        <xdr:cNvPr id="2" name="Picture 1">
          <a:extLst>
            <a:ext uri="{FF2B5EF4-FFF2-40B4-BE49-F238E27FC236}">
              <a16:creationId xmlns:a16="http://schemas.microsoft.com/office/drawing/2014/main" id="{0A907CE3-811E-42F2-8426-AFBB06544B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349250"/>
          <a:ext cx="20891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63500</xdr:colOff>
      <xdr:row>2</xdr:row>
      <xdr:rowOff>19050</xdr:rowOff>
    </xdr:from>
    <xdr:to>
      <xdr:col>3</xdr:col>
      <xdr:colOff>3175</xdr:colOff>
      <xdr:row>7</xdr:row>
      <xdr:rowOff>245811</xdr:rowOff>
    </xdr:to>
    <xdr:pic>
      <xdr:nvPicPr>
        <xdr:cNvPr id="3" name="Picture 2">
          <a:extLst>
            <a:ext uri="{FF2B5EF4-FFF2-40B4-BE49-F238E27FC236}">
              <a16:creationId xmlns:a16="http://schemas.microsoft.com/office/drawing/2014/main" id="{F5F32C81-41F6-4A7C-A6D7-BAF04D6704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342900"/>
          <a:ext cx="2085975" cy="11475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3</xdr:col>
      <xdr:colOff>50800</xdr:colOff>
      <xdr:row>2</xdr:row>
      <xdr:rowOff>63501</xdr:rowOff>
    </xdr:from>
    <xdr:to>
      <xdr:col>3</xdr:col>
      <xdr:colOff>2095500</xdr:colOff>
      <xdr:row>7</xdr:row>
      <xdr:rowOff>228601</xdr:rowOff>
    </xdr:to>
    <xdr:pic>
      <xdr:nvPicPr>
        <xdr:cNvPr id="2" name="Picture 1">
          <a:extLst>
            <a:ext uri="{FF2B5EF4-FFF2-40B4-BE49-F238E27FC236}">
              <a16:creationId xmlns:a16="http://schemas.microsoft.com/office/drawing/2014/main" id="{D2AC51D9-5883-477F-84CB-C1C719FC2C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02700" y="387351"/>
          <a:ext cx="20447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57150</xdr:rowOff>
    </xdr:from>
    <xdr:to>
      <xdr:col>2</xdr:col>
      <xdr:colOff>2089150</xdr:colOff>
      <xdr:row>7</xdr:row>
      <xdr:rowOff>261316</xdr:rowOff>
    </xdr:to>
    <xdr:pic>
      <xdr:nvPicPr>
        <xdr:cNvPr id="3" name="Picture 2">
          <a:extLst>
            <a:ext uri="{FF2B5EF4-FFF2-40B4-BE49-F238E27FC236}">
              <a16:creationId xmlns:a16="http://schemas.microsoft.com/office/drawing/2014/main" id="{B39BBC06-75BE-4F45-90A6-AC1748CB6E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07200" y="381000"/>
          <a:ext cx="1987550" cy="11249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3</xdr:col>
      <xdr:colOff>38100</xdr:colOff>
      <xdr:row>2</xdr:row>
      <xdr:rowOff>82551</xdr:rowOff>
    </xdr:from>
    <xdr:to>
      <xdr:col>4</xdr:col>
      <xdr:colOff>0</xdr:colOff>
      <xdr:row>6</xdr:row>
      <xdr:rowOff>323850</xdr:rowOff>
    </xdr:to>
    <xdr:pic>
      <xdr:nvPicPr>
        <xdr:cNvPr id="2" name="Picture 1">
          <a:extLst>
            <a:ext uri="{FF2B5EF4-FFF2-40B4-BE49-F238E27FC236}">
              <a16:creationId xmlns:a16="http://schemas.microsoft.com/office/drawing/2014/main" id="{E7C845E2-4B27-402A-B671-A93DCD4582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0" y="406401"/>
          <a:ext cx="2108200" cy="977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25401</xdr:rowOff>
    </xdr:from>
    <xdr:to>
      <xdr:col>2</xdr:col>
      <xdr:colOff>2044700</xdr:colOff>
      <xdr:row>6</xdr:row>
      <xdr:rowOff>312085</xdr:rowOff>
    </xdr:to>
    <xdr:pic>
      <xdr:nvPicPr>
        <xdr:cNvPr id="3" name="Picture 2">
          <a:extLst>
            <a:ext uri="{FF2B5EF4-FFF2-40B4-BE49-F238E27FC236}">
              <a16:creationId xmlns:a16="http://schemas.microsoft.com/office/drawing/2014/main" id="{7ED1EF3B-F849-44E7-B10D-40730ABDE2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349251"/>
          <a:ext cx="1993900" cy="10232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2</xdr:col>
      <xdr:colOff>19050</xdr:colOff>
      <xdr:row>2</xdr:row>
      <xdr:rowOff>63500</xdr:rowOff>
    </xdr:from>
    <xdr:to>
      <xdr:col>3</xdr:col>
      <xdr:colOff>0</xdr:colOff>
      <xdr:row>7</xdr:row>
      <xdr:rowOff>61668</xdr:rowOff>
    </xdr:to>
    <xdr:pic>
      <xdr:nvPicPr>
        <xdr:cNvPr id="2" name="Picture 2">
          <a:extLst>
            <a:ext uri="{FF2B5EF4-FFF2-40B4-BE49-F238E27FC236}">
              <a16:creationId xmlns:a16="http://schemas.microsoft.com/office/drawing/2014/main" id="{89492ED5-78B8-44A8-A309-DD3DF6194A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24650" y="387350"/>
          <a:ext cx="2127250" cy="11030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19050</xdr:colOff>
      <xdr:row>2</xdr:row>
      <xdr:rowOff>95250</xdr:rowOff>
    </xdr:from>
    <xdr:to>
      <xdr:col>3</xdr:col>
      <xdr:colOff>2139950</xdr:colOff>
      <xdr:row>7</xdr:row>
      <xdr:rowOff>82550</xdr:rowOff>
    </xdr:to>
    <xdr:pic>
      <xdr:nvPicPr>
        <xdr:cNvPr id="3" name="Picture 2">
          <a:extLst>
            <a:ext uri="{FF2B5EF4-FFF2-40B4-BE49-F238E27FC236}">
              <a16:creationId xmlns:a16="http://schemas.microsoft.com/office/drawing/2014/main" id="{E45A742D-2382-4EEA-A20F-90E73BA280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70950" y="419100"/>
          <a:ext cx="2120900" cy="109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6</xdr:row>
      <xdr:rowOff>285750</xdr:rowOff>
    </xdr:to>
    <xdr:pic>
      <xdr:nvPicPr>
        <xdr:cNvPr id="2" name="Picture 3">
          <a:extLst>
            <a:ext uri="{FF2B5EF4-FFF2-40B4-BE49-F238E27FC236}">
              <a16:creationId xmlns:a16="http://schemas.microsoft.com/office/drawing/2014/main" id="{42374F0C-864B-4DA4-817E-6A6205D5C3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349250"/>
          <a:ext cx="2057400"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19052</xdr:rowOff>
    </xdr:from>
    <xdr:to>
      <xdr:col>3</xdr:col>
      <xdr:colOff>3175</xdr:colOff>
      <xdr:row>6</xdr:row>
      <xdr:rowOff>281278</xdr:rowOff>
    </xdr:to>
    <xdr:pic>
      <xdr:nvPicPr>
        <xdr:cNvPr id="3" name="Picture 6">
          <a:extLst>
            <a:ext uri="{FF2B5EF4-FFF2-40B4-BE49-F238E27FC236}">
              <a16:creationId xmlns:a16="http://schemas.microsoft.com/office/drawing/2014/main" id="{EB8CFD35-A135-4FD4-9234-4017D225FD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5450" y="342902"/>
          <a:ext cx="2079625" cy="998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2</xdr:col>
      <xdr:colOff>31750</xdr:colOff>
      <xdr:row>2</xdr:row>
      <xdr:rowOff>38101</xdr:rowOff>
    </xdr:from>
    <xdr:to>
      <xdr:col>3</xdr:col>
      <xdr:colOff>0</xdr:colOff>
      <xdr:row>6</xdr:row>
      <xdr:rowOff>342900</xdr:rowOff>
    </xdr:to>
    <xdr:pic>
      <xdr:nvPicPr>
        <xdr:cNvPr id="2" name="Picture 2">
          <a:extLst>
            <a:ext uri="{FF2B5EF4-FFF2-40B4-BE49-F238E27FC236}">
              <a16:creationId xmlns:a16="http://schemas.microsoft.com/office/drawing/2014/main" id="{170AD03A-9326-4C71-AF2B-0E94069879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31000" y="361951"/>
          <a:ext cx="2114550" cy="1041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2</xdr:row>
      <xdr:rowOff>6351</xdr:rowOff>
    </xdr:from>
    <xdr:to>
      <xdr:col>4</xdr:col>
      <xdr:colOff>0</xdr:colOff>
      <xdr:row>6</xdr:row>
      <xdr:rowOff>304800</xdr:rowOff>
    </xdr:to>
    <xdr:pic>
      <xdr:nvPicPr>
        <xdr:cNvPr id="3" name="Picture 2">
          <a:extLst>
            <a:ext uri="{FF2B5EF4-FFF2-40B4-BE49-F238E27FC236}">
              <a16:creationId xmlns:a16="http://schemas.microsoft.com/office/drawing/2014/main" id="{3D2EE645-F55E-4021-887B-EBAB436F06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02700" y="330201"/>
          <a:ext cx="2089150" cy="103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3</xdr:col>
      <xdr:colOff>82550</xdr:colOff>
      <xdr:row>2</xdr:row>
      <xdr:rowOff>69850</xdr:rowOff>
    </xdr:from>
    <xdr:to>
      <xdr:col>3</xdr:col>
      <xdr:colOff>2044700</xdr:colOff>
      <xdr:row>7</xdr:row>
      <xdr:rowOff>171450</xdr:rowOff>
    </xdr:to>
    <xdr:pic>
      <xdr:nvPicPr>
        <xdr:cNvPr id="2" name="Picture 2">
          <a:extLst>
            <a:ext uri="{FF2B5EF4-FFF2-40B4-BE49-F238E27FC236}">
              <a16:creationId xmlns:a16="http://schemas.microsoft.com/office/drawing/2014/main" id="{AD62D19D-3FCE-4402-9152-C8365E75EE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393700"/>
          <a:ext cx="1962150" cy="102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63500</xdr:rowOff>
    </xdr:from>
    <xdr:to>
      <xdr:col>2</xdr:col>
      <xdr:colOff>2076450</xdr:colOff>
      <xdr:row>7</xdr:row>
      <xdr:rowOff>146050</xdr:rowOff>
    </xdr:to>
    <xdr:pic>
      <xdr:nvPicPr>
        <xdr:cNvPr id="4" name="Picture 3">
          <a:extLst>
            <a:ext uri="{FF2B5EF4-FFF2-40B4-BE49-F238E27FC236}">
              <a16:creationId xmlns:a16="http://schemas.microsoft.com/office/drawing/2014/main" id="{5F7C6D07-D452-4129-A3A3-CFEB8086D2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387350"/>
          <a:ext cx="1955800" cy="1003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oneCellAnchor>
    <xdr:from>
      <xdr:col>3</xdr:col>
      <xdr:colOff>53975</xdr:colOff>
      <xdr:row>2</xdr:row>
      <xdr:rowOff>48413</xdr:rowOff>
    </xdr:from>
    <xdr:ext cx="1962150" cy="1367637"/>
    <xdr:pic>
      <xdr:nvPicPr>
        <xdr:cNvPr id="2" name="Picture 1">
          <a:extLst>
            <a:ext uri="{FF2B5EF4-FFF2-40B4-BE49-F238E27FC236}">
              <a16:creationId xmlns:a16="http://schemas.microsoft.com/office/drawing/2014/main" id="{EB969B57-9880-4847-A148-FAB85FA3C1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9525" y="372263"/>
          <a:ext cx="1962150" cy="13676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88900</xdr:colOff>
      <xdr:row>2</xdr:row>
      <xdr:rowOff>57151</xdr:rowOff>
    </xdr:from>
    <xdr:ext cx="2060575" cy="1333499"/>
    <xdr:pic>
      <xdr:nvPicPr>
        <xdr:cNvPr id="3" name="Picture 2">
          <a:extLst>
            <a:ext uri="{FF2B5EF4-FFF2-40B4-BE49-F238E27FC236}">
              <a16:creationId xmlns:a16="http://schemas.microsoft.com/office/drawing/2014/main" id="{F32F2135-A5AF-4C99-AD0F-450DC35ABF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8150" y="381001"/>
          <a:ext cx="2060575" cy="1333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7.xml><?xml version="1.0" encoding="utf-8"?>
<xdr:wsDr xmlns:xdr="http://schemas.openxmlformats.org/drawingml/2006/spreadsheetDrawing" xmlns:a="http://schemas.openxmlformats.org/drawingml/2006/main">
  <xdr:oneCellAnchor>
    <xdr:from>
      <xdr:col>3</xdr:col>
      <xdr:colOff>142875</xdr:colOff>
      <xdr:row>2</xdr:row>
      <xdr:rowOff>76201</xdr:rowOff>
    </xdr:from>
    <xdr:ext cx="1876425" cy="1365249"/>
    <xdr:pic>
      <xdr:nvPicPr>
        <xdr:cNvPr id="2" name="Picture 1">
          <a:extLst>
            <a:ext uri="{FF2B5EF4-FFF2-40B4-BE49-F238E27FC236}">
              <a16:creationId xmlns:a16="http://schemas.microsoft.com/office/drawing/2014/main" id="{8BBEE20B-FF2F-413A-B8E3-77C7CCB6E2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8425" y="419101"/>
          <a:ext cx="1876425" cy="1365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133350</xdr:colOff>
      <xdr:row>2</xdr:row>
      <xdr:rowOff>57151</xdr:rowOff>
    </xdr:from>
    <xdr:ext cx="2012950" cy="1395207"/>
    <xdr:pic>
      <xdr:nvPicPr>
        <xdr:cNvPr id="3" name="Picture 2">
          <a:extLst>
            <a:ext uri="{FF2B5EF4-FFF2-40B4-BE49-F238E27FC236}">
              <a16:creationId xmlns:a16="http://schemas.microsoft.com/office/drawing/2014/main" id="{588F629A-42DD-4F39-A255-5108DABF76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400051"/>
          <a:ext cx="2012950" cy="1395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8.xml><?xml version="1.0" encoding="utf-8"?>
<xdr:wsDr xmlns:xdr="http://schemas.openxmlformats.org/drawingml/2006/spreadsheetDrawing" xmlns:a="http://schemas.openxmlformats.org/drawingml/2006/main">
  <xdr:oneCellAnchor>
    <xdr:from>
      <xdr:col>2</xdr:col>
      <xdr:colOff>76200</xdr:colOff>
      <xdr:row>2</xdr:row>
      <xdr:rowOff>57151</xdr:rowOff>
    </xdr:from>
    <xdr:ext cx="1962150" cy="994791"/>
    <xdr:pic>
      <xdr:nvPicPr>
        <xdr:cNvPr id="2" name="Picture 4">
          <a:extLst>
            <a:ext uri="{FF2B5EF4-FFF2-40B4-BE49-F238E27FC236}">
              <a16:creationId xmlns:a16="http://schemas.microsoft.com/office/drawing/2014/main" id="{8C6E84EE-B7CB-4DE7-BD48-417E58BD97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75450" y="400051"/>
          <a:ext cx="1962150" cy="9947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123825</xdr:colOff>
      <xdr:row>2</xdr:row>
      <xdr:rowOff>19051</xdr:rowOff>
    </xdr:from>
    <xdr:ext cx="1838325" cy="1066799"/>
    <xdr:pic>
      <xdr:nvPicPr>
        <xdr:cNvPr id="3" name="Picture 3">
          <a:extLst>
            <a:ext uri="{FF2B5EF4-FFF2-40B4-BE49-F238E27FC236}">
              <a16:creationId xmlns:a16="http://schemas.microsoft.com/office/drawing/2014/main" id="{0286FDF5-3C32-4AEF-8BDC-3F38D0966D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69375" y="361951"/>
          <a:ext cx="1838325" cy="1066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9.xml><?xml version="1.0" encoding="utf-8"?>
<xdr:wsDr xmlns:xdr="http://schemas.openxmlformats.org/drawingml/2006/spreadsheetDrawing" xmlns:a="http://schemas.openxmlformats.org/drawingml/2006/main">
  <xdr:twoCellAnchor editAs="oneCell">
    <xdr:from>
      <xdr:col>2</xdr:col>
      <xdr:colOff>19051</xdr:colOff>
      <xdr:row>2</xdr:row>
      <xdr:rowOff>19051</xdr:rowOff>
    </xdr:from>
    <xdr:to>
      <xdr:col>3</xdr:col>
      <xdr:colOff>3176</xdr:colOff>
      <xdr:row>5</xdr:row>
      <xdr:rowOff>323850</xdr:rowOff>
    </xdr:to>
    <xdr:pic>
      <xdr:nvPicPr>
        <xdr:cNvPr id="2" name="Picture 1">
          <a:extLst>
            <a:ext uri="{FF2B5EF4-FFF2-40B4-BE49-F238E27FC236}">
              <a16:creationId xmlns:a16="http://schemas.microsoft.com/office/drawing/2014/main" id="{E2E0EB21-0BEA-4B66-9B76-204AC2B0FD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18301" y="342901"/>
          <a:ext cx="2130425" cy="1041399"/>
        </a:xfrm>
        <a:prstGeom prst="rect">
          <a:avLst/>
        </a:prstGeom>
      </xdr:spPr>
    </xdr:pic>
    <xdr:clientData/>
  </xdr:twoCellAnchor>
  <xdr:oneCellAnchor>
    <xdr:from>
      <xdr:col>3</xdr:col>
      <xdr:colOff>19050</xdr:colOff>
      <xdr:row>2</xdr:row>
      <xdr:rowOff>25400</xdr:rowOff>
    </xdr:from>
    <xdr:ext cx="2120900" cy="990600"/>
    <xdr:pic>
      <xdr:nvPicPr>
        <xdr:cNvPr id="3" name="Picture 2">
          <a:extLst>
            <a:ext uri="{FF2B5EF4-FFF2-40B4-BE49-F238E27FC236}">
              <a16:creationId xmlns:a16="http://schemas.microsoft.com/office/drawing/2014/main" id="{315455E8-4DAF-4294-8272-D741F7EF8D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64600" y="349250"/>
          <a:ext cx="21209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0.xml><?xml version="1.0" encoding="utf-8"?>
<xdr:wsDr xmlns:xdr="http://schemas.openxmlformats.org/drawingml/2006/spreadsheetDrawing" xmlns:a="http://schemas.openxmlformats.org/drawingml/2006/main">
  <xdr:oneCellAnchor>
    <xdr:from>
      <xdr:col>3</xdr:col>
      <xdr:colOff>57150</xdr:colOff>
      <xdr:row>2</xdr:row>
      <xdr:rowOff>66675</xdr:rowOff>
    </xdr:from>
    <xdr:ext cx="1971675" cy="962025"/>
    <xdr:pic>
      <xdr:nvPicPr>
        <xdr:cNvPr id="2" name="Picture 2">
          <a:extLst>
            <a:ext uri="{FF2B5EF4-FFF2-40B4-BE49-F238E27FC236}">
              <a16:creationId xmlns:a16="http://schemas.microsoft.com/office/drawing/2014/main" id="{1A923D7B-483B-4DE0-9C6D-F54EA6DFB4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2700" y="390525"/>
          <a:ext cx="19716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107950</xdr:colOff>
      <xdr:row>2</xdr:row>
      <xdr:rowOff>82550</xdr:rowOff>
    </xdr:from>
    <xdr:ext cx="1895475" cy="962025"/>
    <xdr:pic>
      <xdr:nvPicPr>
        <xdr:cNvPr id="3" name="Picture 5">
          <a:extLst>
            <a:ext uri="{FF2B5EF4-FFF2-40B4-BE49-F238E27FC236}">
              <a16:creationId xmlns:a16="http://schemas.microsoft.com/office/drawing/2014/main" id="{5B14F119-140C-40B8-B59B-D9C5965026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7200" y="406400"/>
          <a:ext cx="18954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1.xml><?xml version="1.0" encoding="utf-8"?>
<xdr:wsDr xmlns:xdr="http://schemas.openxmlformats.org/drawingml/2006/spreadsheetDrawing" xmlns:a="http://schemas.openxmlformats.org/drawingml/2006/main">
  <xdr:oneCellAnchor>
    <xdr:from>
      <xdr:col>3</xdr:col>
      <xdr:colOff>114300</xdr:colOff>
      <xdr:row>2</xdr:row>
      <xdr:rowOff>1</xdr:rowOff>
    </xdr:from>
    <xdr:ext cx="1847850" cy="1028699"/>
    <xdr:pic>
      <xdr:nvPicPr>
        <xdr:cNvPr id="2" name="Picture 2">
          <a:extLst>
            <a:ext uri="{FF2B5EF4-FFF2-40B4-BE49-F238E27FC236}">
              <a16:creationId xmlns:a16="http://schemas.microsoft.com/office/drawing/2014/main" id="{67EA3A8D-1253-4108-9327-95103F1201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323851"/>
          <a:ext cx="1847850" cy="102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28575</xdr:colOff>
      <xdr:row>2</xdr:row>
      <xdr:rowOff>28575</xdr:rowOff>
    </xdr:from>
    <xdr:ext cx="1981200" cy="1030394"/>
    <xdr:pic>
      <xdr:nvPicPr>
        <xdr:cNvPr id="3" name="Picture 2">
          <a:extLst>
            <a:ext uri="{FF2B5EF4-FFF2-40B4-BE49-F238E27FC236}">
              <a16:creationId xmlns:a16="http://schemas.microsoft.com/office/drawing/2014/main" id="{948C0A6B-D6A0-4333-9C97-6A70AF5190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27825" y="352425"/>
          <a:ext cx="1981200" cy="1030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2.xml><?xml version="1.0" encoding="utf-8"?>
<xdr:wsDr xmlns:xdr="http://schemas.openxmlformats.org/drawingml/2006/spreadsheetDrawing" xmlns:a="http://schemas.openxmlformats.org/drawingml/2006/main">
  <xdr:oneCellAnchor>
    <xdr:from>
      <xdr:col>2</xdr:col>
      <xdr:colOff>95250</xdr:colOff>
      <xdr:row>2</xdr:row>
      <xdr:rowOff>28574</xdr:rowOff>
    </xdr:from>
    <xdr:ext cx="1895475" cy="1044575"/>
    <xdr:pic>
      <xdr:nvPicPr>
        <xdr:cNvPr id="2" name="Picture 6">
          <a:extLst>
            <a:ext uri="{FF2B5EF4-FFF2-40B4-BE49-F238E27FC236}">
              <a16:creationId xmlns:a16="http://schemas.microsoft.com/office/drawing/2014/main" id="{74B5D5E5-FBC3-4C7C-AC43-F611D3365E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94500" y="352424"/>
          <a:ext cx="1895475" cy="104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101600</xdr:colOff>
      <xdr:row>2</xdr:row>
      <xdr:rowOff>76200</xdr:rowOff>
    </xdr:from>
    <xdr:ext cx="1943100" cy="958850"/>
    <xdr:pic>
      <xdr:nvPicPr>
        <xdr:cNvPr id="3" name="Picture 2">
          <a:extLst>
            <a:ext uri="{FF2B5EF4-FFF2-40B4-BE49-F238E27FC236}">
              <a16:creationId xmlns:a16="http://schemas.microsoft.com/office/drawing/2014/main" id="{38813F7C-1B96-40DB-9CA8-DA6DAC1D11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47150" y="400050"/>
          <a:ext cx="1943100"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3.xml><?xml version="1.0" encoding="utf-8"?>
<xdr:wsDr xmlns:xdr="http://schemas.openxmlformats.org/drawingml/2006/spreadsheetDrawing" xmlns:a="http://schemas.openxmlformats.org/drawingml/2006/main">
  <xdr:oneCellAnchor>
    <xdr:from>
      <xdr:col>3</xdr:col>
      <xdr:colOff>76200</xdr:colOff>
      <xdr:row>2</xdr:row>
      <xdr:rowOff>38100</xdr:rowOff>
    </xdr:from>
    <xdr:ext cx="1943100" cy="958850"/>
    <xdr:pic>
      <xdr:nvPicPr>
        <xdr:cNvPr id="2" name="Picture 2">
          <a:extLst>
            <a:ext uri="{FF2B5EF4-FFF2-40B4-BE49-F238E27FC236}">
              <a16:creationId xmlns:a16="http://schemas.microsoft.com/office/drawing/2014/main" id="{0BD809F8-558C-4393-9416-2EE6394561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1750" y="361950"/>
          <a:ext cx="1943100"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114300</xdr:colOff>
      <xdr:row>2</xdr:row>
      <xdr:rowOff>38100</xdr:rowOff>
    </xdr:from>
    <xdr:ext cx="1895475" cy="958850"/>
    <xdr:pic>
      <xdr:nvPicPr>
        <xdr:cNvPr id="3" name="Picture 6">
          <a:extLst>
            <a:ext uri="{FF2B5EF4-FFF2-40B4-BE49-F238E27FC236}">
              <a16:creationId xmlns:a16="http://schemas.microsoft.com/office/drawing/2014/main" id="{CDD6CAE0-CD1D-4292-9AA9-E3A9789F55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361950"/>
          <a:ext cx="1895475"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4.xml><?xml version="1.0" encoding="utf-8"?>
<xdr:wsDr xmlns:xdr="http://schemas.openxmlformats.org/drawingml/2006/spreadsheetDrawing" xmlns:a="http://schemas.openxmlformats.org/drawingml/2006/main">
  <xdr:oneCellAnchor>
    <xdr:from>
      <xdr:col>3</xdr:col>
      <xdr:colOff>82550</xdr:colOff>
      <xdr:row>2</xdr:row>
      <xdr:rowOff>22225</xdr:rowOff>
    </xdr:from>
    <xdr:ext cx="1962150" cy="1190625"/>
    <xdr:pic>
      <xdr:nvPicPr>
        <xdr:cNvPr id="2" name="Picture 1">
          <a:extLst>
            <a:ext uri="{FF2B5EF4-FFF2-40B4-BE49-F238E27FC236}">
              <a16:creationId xmlns:a16="http://schemas.microsoft.com/office/drawing/2014/main" id="{8568DA92-D7DA-4C86-BA3B-981C14E34F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346075"/>
          <a:ext cx="19621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88900</xdr:colOff>
      <xdr:row>2</xdr:row>
      <xdr:rowOff>6350</xdr:rowOff>
    </xdr:from>
    <xdr:to>
      <xdr:col>2</xdr:col>
      <xdr:colOff>2041525</xdr:colOff>
      <xdr:row>7</xdr:row>
      <xdr:rowOff>107950</xdr:rowOff>
    </xdr:to>
    <xdr:pic>
      <xdr:nvPicPr>
        <xdr:cNvPr id="3" name="Picture 2">
          <a:extLst>
            <a:ext uri="{FF2B5EF4-FFF2-40B4-BE49-F238E27FC236}">
              <a16:creationId xmlns:a16="http://schemas.microsoft.com/office/drawing/2014/main" id="{68496BBD-34EA-4898-9F0B-A3D1FC4FA3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8150" y="330200"/>
          <a:ext cx="1952625" cy="120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5.xml><?xml version="1.0" encoding="utf-8"?>
<xdr:wsDr xmlns:xdr="http://schemas.openxmlformats.org/drawingml/2006/spreadsheetDrawing" xmlns:a="http://schemas.openxmlformats.org/drawingml/2006/main">
  <xdr:oneCellAnchor>
    <xdr:from>
      <xdr:col>3</xdr:col>
      <xdr:colOff>101600</xdr:colOff>
      <xdr:row>2</xdr:row>
      <xdr:rowOff>76200</xdr:rowOff>
    </xdr:from>
    <xdr:ext cx="1943100" cy="990600"/>
    <xdr:pic>
      <xdr:nvPicPr>
        <xdr:cNvPr id="2" name="Picture 2">
          <a:extLst>
            <a:ext uri="{FF2B5EF4-FFF2-40B4-BE49-F238E27FC236}">
              <a16:creationId xmlns:a16="http://schemas.microsoft.com/office/drawing/2014/main" id="{55C3A96F-C69E-4CE9-B027-DC79426D54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400050"/>
          <a:ext cx="19431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63500</xdr:colOff>
      <xdr:row>2</xdr:row>
      <xdr:rowOff>76202</xdr:rowOff>
    </xdr:from>
    <xdr:ext cx="1981200" cy="995700"/>
    <xdr:pic>
      <xdr:nvPicPr>
        <xdr:cNvPr id="3" name="Picture 6">
          <a:extLst>
            <a:ext uri="{FF2B5EF4-FFF2-40B4-BE49-F238E27FC236}">
              <a16:creationId xmlns:a16="http://schemas.microsoft.com/office/drawing/2014/main" id="{508D008A-034D-4003-9A7F-53987982F4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400052"/>
          <a:ext cx="1981200" cy="995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6.xml><?xml version="1.0" encoding="utf-8"?>
<xdr:wsDr xmlns:xdr="http://schemas.openxmlformats.org/drawingml/2006/spreadsheetDrawing" xmlns:a="http://schemas.openxmlformats.org/drawingml/2006/main">
  <xdr:twoCellAnchor editAs="oneCell">
    <xdr:from>
      <xdr:col>3</xdr:col>
      <xdr:colOff>107950</xdr:colOff>
      <xdr:row>2</xdr:row>
      <xdr:rowOff>120651</xdr:rowOff>
    </xdr:from>
    <xdr:to>
      <xdr:col>3</xdr:col>
      <xdr:colOff>2022475</xdr:colOff>
      <xdr:row>5</xdr:row>
      <xdr:rowOff>330200</xdr:rowOff>
    </xdr:to>
    <xdr:pic>
      <xdr:nvPicPr>
        <xdr:cNvPr id="2" name="Picture 1">
          <a:extLst>
            <a:ext uri="{FF2B5EF4-FFF2-40B4-BE49-F238E27FC236}">
              <a16:creationId xmlns:a16="http://schemas.microsoft.com/office/drawing/2014/main" id="{740F976A-7AA0-40CA-8F68-A58513B7A7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44501"/>
          <a:ext cx="1914525" cy="1130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114300</xdr:rowOff>
    </xdr:from>
    <xdr:to>
      <xdr:col>2</xdr:col>
      <xdr:colOff>2044700</xdr:colOff>
      <xdr:row>5</xdr:row>
      <xdr:rowOff>298450</xdr:rowOff>
    </xdr:to>
    <xdr:pic>
      <xdr:nvPicPr>
        <xdr:cNvPr id="3" name="Picture 2">
          <a:extLst>
            <a:ext uri="{FF2B5EF4-FFF2-40B4-BE49-F238E27FC236}">
              <a16:creationId xmlns:a16="http://schemas.microsoft.com/office/drawing/2014/main" id="{1D10A733-E07B-4B5B-92A7-3CC626D299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8150" y="438150"/>
          <a:ext cx="195580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7.xml><?xml version="1.0" encoding="utf-8"?>
<xdr:wsDr xmlns:xdr="http://schemas.openxmlformats.org/drawingml/2006/spreadsheetDrawing" xmlns:a="http://schemas.openxmlformats.org/drawingml/2006/main">
  <xdr:oneCellAnchor>
    <xdr:from>
      <xdr:col>3</xdr:col>
      <xdr:colOff>139700</xdr:colOff>
      <xdr:row>2</xdr:row>
      <xdr:rowOff>22224</xdr:rowOff>
    </xdr:from>
    <xdr:ext cx="1905000" cy="1012825"/>
    <xdr:pic>
      <xdr:nvPicPr>
        <xdr:cNvPr id="2" name="Picture 3">
          <a:extLst>
            <a:ext uri="{FF2B5EF4-FFF2-40B4-BE49-F238E27FC236}">
              <a16:creationId xmlns:a16="http://schemas.microsoft.com/office/drawing/2014/main" id="{226A948A-59FA-4391-AF39-FA988C7B45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5250" y="346074"/>
          <a:ext cx="1905000" cy="1012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120650</xdr:colOff>
      <xdr:row>2</xdr:row>
      <xdr:rowOff>12700</xdr:rowOff>
    </xdr:from>
    <xdr:ext cx="1924050" cy="1018634"/>
    <xdr:pic>
      <xdr:nvPicPr>
        <xdr:cNvPr id="3" name="Picture 6">
          <a:extLst>
            <a:ext uri="{FF2B5EF4-FFF2-40B4-BE49-F238E27FC236}">
              <a16:creationId xmlns:a16="http://schemas.microsoft.com/office/drawing/2014/main" id="{6823A342-DD1F-400A-B013-8116CAE769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336550"/>
          <a:ext cx="1924050" cy="10186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8.xml><?xml version="1.0" encoding="utf-8"?>
<xdr:wsDr xmlns:xdr="http://schemas.openxmlformats.org/drawingml/2006/spreadsheetDrawing" xmlns:a="http://schemas.openxmlformats.org/drawingml/2006/main">
  <xdr:twoCellAnchor editAs="oneCell">
    <xdr:from>
      <xdr:col>2</xdr:col>
      <xdr:colOff>82550</xdr:colOff>
      <xdr:row>2</xdr:row>
      <xdr:rowOff>85726</xdr:rowOff>
    </xdr:from>
    <xdr:to>
      <xdr:col>2</xdr:col>
      <xdr:colOff>2035175</xdr:colOff>
      <xdr:row>6</xdr:row>
      <xdr:rowOff>50800</xdr:rowOff>
    </xdr:to>
    <xdr:pic>
      <xdr:nvPicPr>
        <xdr:cNvPr id="2" name="Picture 2">
          <a:extLst>
            <a:ext uri="{FF2B5EF4-FFF2-40B4-BE49-F238E27FC236}">
              <a16:creationId xmlns:a16="http://schemas.microsoft.com/office/drawing/2014/main" id="{FFBFE003-8A99-41F8-9298-268DB80581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81800" y="409576"/>
          <a:ext cx="1952625" cy="1254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50800</xdr:colOff>
      <xdr:row>2</xdr:row>
      <xdr:rowOff>50800</xdr:rowOff>
    </xdr:from>
    <xdr:to>
      <xdr:col>4</xdr:col>
      <xdr:colOff>0</xdr:colOff>
      <xdr:row>6</xdr:row>
      <xdr:rowOff>82550</xdr:rowOff>
    </xdr:to>
    <xdr:pic>
      <xdr:nvPicPr>
        <xdr:cNvPr id="3" name="Picture 2">
          <a:extLst>
            <a:ext uri="{FF2B5EF4-FFF2-40B4-BE49-F238E27FC236}">
              <a16:creationId xmlns:a16="http://schemas.microsoft.com/office/drawing/2014/main" id="{B383B124-3B3C-4FCD-B219-AA5A2D9D3F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6350" y="374650"/>
          <a:ext cx="2095500" cy="132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_1" connectionId="1" xr16:uid="{CD235260-A496-46F0-B54F-CA33FFA763F1}" autoFormatId="16" applyNumberFormats="0" applyBorderFormats="0" applyFontFormats="1" applyPatternFormats="1" applyAlignmentFormats="0" applyWidthHeightFormats="0">
  <queryTableRefresh nextId="5">
    <queryTableFields count="3">
      <queryTableField id="1" name="CLASSIFICATION"/>
      <queryTableField id="2" name="SCHEME CODE"/>
      <queryTableField id="3" name="SCHEME NAME"/>
    </queryTableFields>
    <queryTableDeletedFields count="1">
      <deletedField name="HYBRID_SCHEME"/>
    </queryTableDeletedFields>
    <sortState xmlns:xlrd2="http://schemas.microsoft.com/office/spreadsheetml/2017/richdata2" ref="A3:C70">
      <sortCondition ref="C2"/>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_EQ" connectionId="169" xr16:uid="{A41A0541-A704-47A7-85C4-39B1C83D45A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NAV" headers="0" connectionId="171" xr16:uid="{73FECAFE-5BFE-4394-BD22-051644AF037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NAV" headers="0" connectionId="168" xr16:uid="{E717A319-EFE1-4DC8-8ED7-D3DA8D9AFD1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_EQ" connectionId="166" xr16:uid="{CAAE98CD-38A6-429B-B142-B2461E5BFA4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IPAAFOFNAV" headers="0" connectionId="164" xr16:uid="{34A047BD-BD09-40DC-8126-22FAC3EEC0F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IPAAFOF_Mutual_F_Units" headers="0" connectionId="163" xr16:uid="{41E872DA-8D43-4589-A3F7-C4F2F7289A6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SLVETF_EQ" connectionId="159" xr16:uid="{54A64562-693E-4761-ADFD-1AB10D6EDAA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SLVETFNAV" headers="0" connectionId="160" xr16:uid="{1C4F2952-D219-4A4A-ACB4-57077D1051E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GLDETFNAV" headers="0" connectionId="157" xr16:uid="{B1A4E35D-01AD-432B-A412-155616FC634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GLDETF_EQ" connectionId="156" xr16:uid="{755117CE-9EF9-4B31-B790-2D9A8CAA029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EQPEFNAV" headers="0" connectionId="155" xr16:uid="{221F9E19-1278-4411-B057-1903C8113FE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EQPEF_EQ" connectionId="154" xr16:uid="{0C434547-0DFF-47A6-9190-507B24AABE7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_EQ" connectionId="151" xr16:uid="{63083F78-2F5A-4D9B-A501-25E2C436894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_EQ_FU_Related" connectionId="152" xr16:uid="{DB2BED67-99E6-429D-A6F1-1EA5F9CE1E0F}"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SCAPFNAV" headers="0" connectionId="153" xr16:uid="{517EBB68-C0FF-4379-9432-B1B03B5067A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SFPNAV" headers="0" connectionId="150" xr16:uid="{EA3173A4-8AD6-4327-B093-4FD446CDA6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P_EQ" connectionId="149" xr16:uid="{CD8DCA61-0EC6-42BB-BDDE-78F3D4E0E59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M_GOV_SEC" connectionId="144" xr16:uid="{35EB30E1-C989-42B8-9D1A-458AAAFAAFE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45" xr16:uid="{D7A0277E-9F6B-4437-84AC-0CF50AB687A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_Securitied_Debt" headers="0" connectionId="147" xr16:uid="{271C5CD6-6E96-4994-B6F3-F4D8179648F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SFMNAV" headers="0" connectionId="148" xr16:uid="{86169C9B-AB08-43DC-BF78-2AB41B8B74B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SFM_EQ" connectionId="143" xr16:uid="{860ABB60-45C5-45A8-A54B-8D830E69173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REF_EQ" connectionId="141" xr16:uid="{A77A1A7A-0FAE-4DFB-862C-2BD68E1B972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REFNAV" headers="0" connectionId="142" xr16:uid="{1CFC1931-BC61-47DD-8376-68B1318FC67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MIIFNAV" headers="0" connectionId="140" xr16:uid="{F085E0E3-A792-4EA3-94E6-947529CEAF9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MIIF_EQ" connectionId="139" xr16:uid="{53F5DFF8-75A5-44CB-A081-A5E6A7DD37C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MIMIFNAV" headers="0" connectionId="137" xr16:uid="{853A3CF4-5014-4A3E-ADB9-05D3D01EF8D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MIMIF_EQ" connectionId="135" xr16:uid="{591AC181-1B50-41C0-AE23-8ED486A8C00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A30IF_EQ" connectionId="133" xr16:uid="{0129D3E9-A3BC-46B1-9511-EE8E3C228F8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A30IFNAV" headers="0" connectionId="134" xr16:uid="{DFF54479-C78B-47C7-976F-3D87DE643DF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RIFNAV" headers="0" connectionId="132" xr16:uid="{3902A29A-1ED1-49D9-BF59-BFB4CA65D3D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RIF_EQ" connectionId="131" xr16:uid="{C5A0F0CB-E938-4A0B-8829-97C562468AC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PBETFNAV" headers="0" connectionId="130" xr16:uid="{4A676A97-C938-4B33-AE56-14CE2BDD82D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PBETF_EQ" connectionId="128" xr16:uid="{D4D57857-172B-4C58-A069-847428F64DD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NIF_EQ" connectionId="126" xr16:uid="{8FF9FB67-BE52-4635-8668-518CB8AFCDF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NIFNAV" headers="0" connectionId="127" xr16:uid="{D09D5326-CD22-40E8-B4F7-3B39D6AC4A9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MSHIFNAV" headers="0" connectionId="125" xr16:uid="{73AEC987-B0CB-4042-BAA1-C6EBB5FE9A2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MSHIF_EQ" connectionId="124" xr16:uid="{A23821A6-3502-4B6A-A61A-503EC953ABB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MMIFNAV" headers="0" connectionId="123" xr16:uid="{798729B6-DE0C-4DD9-84E4-30B50942194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MMIF_EQ" connectionId="122" xr16:uid="{981D3E05-97F6-4E6B-9602-090107E830C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MIF150_EQ" connectionId="119" xr16:uid="{6778B923-25FE-4F9B-BBC1-34D3EA7FD69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MIF150NAV" headers="0" connectionId="121" xr16:uid="{A21AD42D-4697-4C53-AEBA-236C57556A1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ITIFNAV" headers="0" connectionId="118" xr16:uid="{B1227721-4F50-4C83-9357-59F0A0F1161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ITIF_EQ" connectionId="117" xr16:uid="{788E9E3F-C254-4CF6-9218-B779F9899D7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IDETFNAV" headers="0" connectionId="116" xr16:uid="{9B9888C8-4C28-410F-B836-2A21D79E4B7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IDETF_EQ" connectionId="115" xr16:uid="{312E7059-E6C0-4A42-A7C6-34ED9504FC5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12" xr16:uid="{93FD8F84-6A32-43E5-93D2-03B8923A2F5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NIDFOFNAV" headers="0" connectionId="114" xr16:uid="{2E076B91-192A-4CA1-BC78-59501B3185F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NFSIFNAV" headers="0" connectionId="111" xr16:uid="{5F0F4947-0B0F-4FF8-875F-3FF6605F164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NFSIF_EQ" connectionId="110" xr16:uid="{ADDA94B5-644C-4967-A9C3-1B51DA533B9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NCMIFNAV" headers="0" connectionId="109" xr16:uid="{370AC3D4-33C8-4FAE-B0E2-878AA63A021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NCMIF_EQ" connectionId="108" xr16:uid="{30EE9749-4DBF-4A42-9545-EBF91A524DF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NAIF_EQ_FU_Related" connectionId="106" xr16:uid="{96660530-2F20-46A8-9A0A-08E14887DD22}"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NAIFNAV" headers="0" connectionId="107" xr16:uid="{8CAF5F31-3D8F-4892-AF72-4D3B94D4202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NAIF_EQ" connectionId="105" xr16:uid="{DECB6817-9200-490D-BB93-A27BDFCDACF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FNANAV" headers="0" connectionId="103" xr16:uid="{F46691B4-B8A5-4AB7-8A64-73A9652FE4A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FNA_EQ" connectionId="102" xr16:uid="{CABAF2C2-856A-46DA-A05D-B8A9E0B6931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NETFNAV" headers="0" connectionId="101" xr16:uid="{69852F41-B50F-4E4E-8FC9-7B2715F33DF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NETF_EQ" connectionId="100" xr16:uid="{71F57089-592F-4559-8D1E-79CE1700C8A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ULTICF_EQ" connectionId="98" xr16:uid="{C91C00A8-7735-46E7-AF2C-5FE485ED266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MULTICFNAV" headers="0" connectionId="99" xr16:uid="{773D6D1B-8B92-4BD5-9B59-46AC57925E5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91" xr16:uid="{60EB59CC-6350-46FC-A8C7-07F226E3EB4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MAOF_EQ" connectionId="89" xr16:uid="{F6BC0C60-7E55-49F8-947D-9272E7A462A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MAOF_EQ_Related" headers="0" connectionId="90" xr16:uid="{9441B143-ED8E-466F-A129-5449CA312606}"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MAOFNAV" headers="0" connectionId="96" xr16:uid="{459AAE50-0650-4A57-972F-84FFEFB439D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MAOF_GOV_SEC" connectionId="93" xr16:uid="{BEF5DA0D-E462-48AB-9820-9D4AA73ADD97}"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95" xr16:uid="{FA5272DB-E2B3-4F87-9B3A-C342F42B300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NR_EQ_Related" headers="0" connectionId="87" xr16:uid="{499439F2-6A6C-4EEE-A7F5-B12C099936A4}"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NRNAV" headers="0" connectionId="88" xr16:uid="{529F5351-C3C9-4E8F-AF4D-8718753815E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NR_EQ" connectionId="85" xr16:uid="{B4FFDD33-B78C-4398-B5D0-07CF53C2DD7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TOFE_EQ_Related" headers="0" connectionId="83" xr16:uid="{3DB74147-0733-4FEF-A0E1-9C0EB3F5924F}"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TOFENAV" headers="0" connectionId="84" xr16:uid="{13343D5E-F2D8-4FD3-B4AD-A2FF28CA8D6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TOFE_EQ" connectionId="82" xr16:uid="{C6A4635F-FB65-4F82-A160-3FB0E120B19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EOFNAV" headers="0" connectionId="81" xr16:uid="{DAED484D-F07E-41B2-8650-BD52027EA5A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EOF_EQ" connectionId="80" xr16:uid="{D84154A5-FE0A-42E6-A73C-BF5DAF13FAC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ISF_EQ" connectionId="76" xr16:uid="{F7822700-CACF-481D-92EB-07F7CCE6664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ISF_EQ_FU_Related" connectionId="77" xr16:uid="{DDBCC1D2-DA2D-4738-8E00-38A4B417917C}"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ISFNAV" headers="0" connectionId="78" xr16:uid="{7F88BDA6-BFC3-4380-A8A6-1BFE87C7CB7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IPHF_EQ" connectionId="74" xr16:uid="{96A09A16-665C-4DA3-BD11-93FFD1C1FC5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IPHFNAV" headers="0" connectionId="75" xr16:uid="{F3FCB9A7-285E-43E3-8AC6-6127BB71FAB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IIFNAV" headers="0" connectionId="73" xr16:uid="{91FB9526-76D8-46F7-B797-10BF6CB5E0D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IIF_EQ" connectionId="72" xr16:uid="{8BCA931E-4A77-4BEC-8D04-40846E02BF1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ICFNAV" headers="0" connectionId="71" xr16:uid="{F7EA97FF-5E25-4D99-BF74-E59A280B215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ICF_EQ" connectionId="69" xr16:uid="{1E41BAA9-136E-4230-B9C7-CF99F243F5F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HOF_EQ" connectionId="67" xr16:uid="{A9D4B26F-C459-46BD-8F07-A9B13750896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HOFNAV" headers="0" connectionId="68" xr16:uid="{E2B82546-E434-43EA-BD3D-37EA8D3C7B0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FEFNAV" headers="0" connectionId="66" xr16:uid="{ACEAC768-1825-4C3F-B222-185F185B457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FEF_EQ" connectionId="65" xr16:uid="{1EB956B4-7F7F-4EB2-9747-60E842F231F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MCAPFNAV" headers="0" connectionId="64" xr16:uid="{27548FF0-E7B3-48CB-B780-AAC41246F35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MCAPF_EQ" connectionId="62" xr16:uid="{5815048B-5F27-43DF-840A-C106201FDC9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MCAPF_EQ_FU_Related" connectionId="63" xr16:uid="{894C02CF-9C6A-431B-AF0C-EDA70304AEE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CS_EQ" connectionId="60" xr16:uid="{5AD7D76B-F669-4FCD-A832-BACA6284888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CSNAV" headers="0" connectionId="61" xr16:uid="{08B1B314-ACDC-47C8-B6AA-8A552E250E8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MIF_EQ" connectionId="52" xr16:uid="{5B72028B-D521-482B-AE6C-3A32B7A8874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MIF_EQ_FU_Related" connectionId="55" xr16:uid="{C334D7DF-E7C4-4904-8BF1-F719C0781B51}"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MIF_EQ_Related" headers="0" connectionId="54" xr16:uid="{8E451E0F-9570-4B4B-9A56-CCB56197E35B}"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57" xr16:uid="{9A52991C-5BB9-4C90-8A49-A11C52ACBC1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MIF_GOV_SEC" connectionId="58" xr16:uid="{930E0A43-333B-4787-9025-F940C0CA8F9F}"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MIFNAV" headers="0" connectionId="59" xr16:uid="{87982202-23EE-4E90-A8DD-51DE0CA6A3B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TSF96NAV" headers="0" connectionId="51" xr16:uid="{66DF23D3-5931-4F4A-9022-53F341A8688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TSF96_EQ" connectionId="50" xr16:uid="{DAF9772E-5DE5-4AD2-AC5A-B44209590E8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DIVYFNAV" headers="0" connectionId="49" xr16:uid="{7C060CC2-1D2F-4BCF-A6D1-79CF4B614B8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DIVYF_EQ" connectionId="46" xr16:uid="{A81BF8FC-3965-4FFF-959A-2A324A4FF45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DIVYF_EQ_FU_Related" connectionId="47" xr16:uid="{8C796014-5AB2-4627-8C65-17C985CF8AAD}"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48" xr16:uid="{A5CFBE64-E7AC-4D9F-BDF2-29D39C00A48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DIFNAV" headers="0" connectionId="45" xr16:uid="{780F9A64-3EF4-4336-8DE6-D014E5E77F9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DIF_EQ" connectionId="44" xr16:uid="{7426DC37-C82F-4DF7-B2C3-0C8C68273EA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YCF_EQ_FU_Related" connectionId="41" xr16:uid="{5AA1DB6C-7C96-4C40-99FB-EB88DA119DA3}"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YCFNAV" headers="0" connectionId="43" xr16:uid="{5765049A-7FCE-4D6F-A2B3-2B242E3D922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YCF_EQ" connectionId="40" xr16:uid="{530CEE45-274E-4662-A017-9A2BE78808C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37" xr16:uid="{24834D9A-7FEA-4E78-8ACF-32E7A04BE96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CFNAV" headers="0" connectionId="39" xr16:uid="{D199FD6A-6D8B-42DE-A26E-3CB3348766A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CF_EQ" connectionId="35" xr16:uid="{F3CEDE8E-9EA5-455C-A0BC-301CB4D93B2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IFSANAV" headers="0" connectionId="34" xr16:uid="{02BF3285-1B6A-4539-9A7A-907E917DB9D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IFSA_EQ" connectionId="33" xr16:uid="{5D1CCB7A-221B-4B72-9AC5-50CB4C53F1F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BSBGIFNAV" headers="0" connectionId="32" xr16:uid="{D8EF5262-BE7E-4637-9DF7-D1D919A26BB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SBGIF_EQ" connectionId="31" xr16:uid="{B3FEAC65-473B-483B-8416-F733327D75F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BSEQIF_EQ" connectionId="29" xr16:uid="{2FB4DAE2-294B-4DD2-86BB-A508BDB9625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SEQIFNAV" headers="0" connectionId="30" xr16:uid="{A57801A6-E721-4F48-9092-BE2C6009A19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MCIFNAV" headers="0" connectionId="28" xr16:uid="{9E6191F1-B2BA-4E02-88AD-7675487963E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BMCIF_EQ" connectionId="27" xr16:uid="{FFA7C5AF-4AAA-4CDC-BE52-288E38CF324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BFSFNAV" headers="0" connectionId="26" xr16:uid="{9BC92074-1AFA-4206-A668-1035FF29F05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BFSF_EQ" connectionId="25" xr16:uid="{5E1AC50B-3DC8-4F7C-AE23-4417EB2D1F9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BAF_MM" headers="0" connectionId="23" xr16:uid="{6C581C00-8750-4310-9D4A-0E6DA06A626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BAF_EQ_Related" headers="0" connectionId="17" xr16:uid="{CB08F049-ED6B-49EA-99CE-76F3145D03B8}"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BAF_EQ_FU_Related" connectionId="18" xr16:uid="{2A183AF2-ADB2-42B8-BB18-4E808271E8DA}"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19" xr16:uid="{C30B4C9F-EAA4-4E3E-BB47-22B6955CFBB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BAFNAV" headers="0" connectionId="24" xr16:uid="{BBE74EF7-EA44-47FD-AB75-B17905F6C9A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21" xr16:uid="{991D932C-AAC1-488F-B3C0-465921BB961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BAF_Securitied_Debt" headers="0" connectionId="22" xr16:uid="{C09742EC-AD30-40ED-98AB-B4E1BC8F29F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BAF_EQ" connectionId="16" xr16:uid="{2A729865-B1A6-46BC-A375-D659CAE9B36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BAF_GOV_SEC" connectionId="20" xr16:uid="{1E4849E2-7A3C-41D9-9515-FF9F92BD763E}"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AF_EQ" connectionId="10" xr16:uid="{CCB74FC3-69C5-432D-B3FF-545B517D585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AF_EQ_Related" headers="0" connectionId="11" xr16:uid="{51FFDE4F-C920-4882-BCE2-126736153B37}"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12" xr16:uid="{2BC30750-F7C4-455C-92FB-936CA512E1B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AF_MM" headers="0" connectionId="14" xr16:uid="{2387721C-C17F-4678-861C-156CE8AF459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AF_Debt_Related" connectionId="13" xr16:uid="{F0030AC7-F873-4645-9BE9-6665D2B068F5}"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AFNAV" headers="0" connectionId="15" xr16:uid="{87B9BADC-8785-4C77-9322-AF705E841FD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EGFNAV" headers="0" connectionId="9" xr16:uid="{70C11D24-BA4E-48EF-9A38-2A771A81F6F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6" xr16:uid="{153AB970-9D31-41EA-8271-22BEA6C2896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EGF_EQ" connectionId="2" xr16:uid="{9F572279-09C1-49FE-8D36-163EE19BF38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4" xr16:uid="{BBE6E194-B245-43FC-9FF0-A2AFE65BEBF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EGF_EQ_Related" headers="0" connectionId="3" xr16:uid="{07911BC3-78AC-460E-A0EE-8D336CD17BA6}"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EGF_Securitied_Debt" headers="0" connectionId="8" xr16:uid="{F264EC68-AB6C-496B-8FA0-22DDA915E4F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EGF_GOV_SEC" connectionId="5" xr16:uid="{49DB37AC-9A7D-46A7-BC80-8A3F74558783}"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RSTF_GOV_SEC" connectionId="192" xr16:uid="{F4D35D3F-D85C-4D30-92A1-C19D0AA2C53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RSTFNAV" headers="0" connectionId="196" xr16:uid="{F22D5F2F-50D0-449D-8AA7-C178AAF1C38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RSTF_Aif_cat" headers="0" connectionId="195" xr16:uid="{AFD70036-A9E6-45C4-A732-058122651F0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RSTF_MM" headers="0" connectionId="194" xr16:uid="{DF192B2B-9C57-4565-9F05-B174AAD3C91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193" xr16:uid="{90B660F9-49ED-436A-A827-5CAFD6DC1FB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USTF_MM" headers="0" connectionId="189" xr16:uid="{7EFFB146-65FE-4E16-821A-AB1B9187A95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88" xr16:uid="{239F851F-299E-44CA-A010-FFF3F846041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USTF_GOV_SEC" connectionId="187" xr16:uid="{A2D1D0DB-D4CB-47F1-875C-1249B94E9B1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USTFNAV" headers="0" connectionId="191" xr16:uid="{7A86E0AD-B65B-407B-A718-7BE383CC223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USTF_Aif_cat" headers="0" connectionId="190" xr16:uid="{2DC43CB2-CA22-4532-A56C-AB955860641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FF_GOV_SEC" connectionId="181" xr16:uid="{29A50471-E7B4-432A-B637-2F627F48489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FF_Securitied_Debt" headers="0" connectionId="183" xr16:uid="{0EF107C4-DEE5-4B83-96FE-18C838C8DAE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82" xr16:uid="{DB01CADE-B989-46B1-9F0A-459C1D226A6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FF_MM" headers="0" connectionId="184" xr16:uid="{8C695630-E9F4-4474-A42C-4D2082A3C81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FFNAV" headers="0" connectionId="186" xr16:uid="{7D43E40B-AAEB-483C-B39B-16DA24BE88E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FF_Aif_cat" headers="0" connectionId="185" xr16:uid="{ACBD75B9-7F36-4C66-B981-ECB7B771287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STBF_EQ_FU_Related" connectionId="173" xr16:uid="{4DC27AAA-6DE2-4808-B585-25D6DCC4DA09}"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STBF_Securitied_Debt" headers="0" connectionId="177" xr16:uid="{E442DB8A-5F95-45BB-8757-15BE769DE59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174" xr16:uid="{A01DE744-E926-49CB-B6AA-28E6990CBBD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STBF_MM" headers="0" connectionId="178" xr16:uid="{C18AD633-45E3-40D0-9C14-42E7973D9D2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STBF_Aif_cat" headers="0" connectionId="179" xr16:uid="{1DCDF3C9-C51E-4ED0-BC25-28E522EBEED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76" xr16:uid="{E342EF72-0769-4480-A20B-4B04CDD6F19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STBFNAV" headers="0" connectionId="180" xr16:uid="{9EA2EBC6-454A-41A3-ACA8-D6F921D2780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STBF_GOV_SEC" connectionId="175" xr16:uid="{0C547DA9-72A3-4E43-A198-5BF3536D66F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167" xr16:uid="{E4E3DDED-9BA5-42FD-B522-B429DDA181D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RSFC_GOV_SEC" connectionId="165" xr16:uid="{999C0844-E1E0-4463-B311-0FC2742AB23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RSFC_EQ" connectionId="162" xr16:uid="{A6D60A07-B700-4F7C-A029-85A781FA32E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RSFCNAV" headers="0" connectionId="172" xr16:uid="{41893E95-8083-4AE6-A9DF-FC3002F851E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RSFC_Securitied_Debt" headers="0" connectionId="170" xr16:uid="{645622B3-AC21-4D3F-8BDF-CE2BD7B5B0A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OFNAV" headers="0" connectionId="161" xr16:uid="{9A546198-7C13-4947-89A1-AF6FD07BB89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OF_MM" connectionId="158" xr16:uid="{085FBAE4-EA97-4AF0-A93A-09F71D351DC5}"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138" xr16:uid="{2CE9E1FA-D2DC-4623-80E9-55042B9746D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NSIFDEC27_GOV_SEC" connectionId="136" xr16:uid="{EBB29CA2-534E-47FD-9D75-9B05915BFAA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NSIFDEC27NAV" headers="0" connectionId="146" xr16:uid="{5DC1B3FB-0444-4165-9763-5196F7077AB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1.xml><?xml version="1.0" encoding="utf-8"?>
<queryTable xmlns="http://schemas.openxmlformats.org/spreadsheetml/2006/main" xmlns:mc="http://schemas.openxmlformats.org/markup-compatibility/2006" xmlns:xr16="http://schemas.microsoft.com/office/spreadsheetml/2017/revision16" mc:Ignorable="xr16" name="TNGIF1229_GOV_SEC" connectionId="120" xr16:uid="{C14F8A31-FF92-429F-9211-51D0AD40E18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2.xml><?xml version="1.0" encoding="utf-8"?>
<queryTable xmlns="http://schemas.openxmlformats.org/spreadsheetml/2006/main" xmlns:mc="http://schemas.openxmlformats.org/markup-compatibility/2006" xmlns:xr16="http://schemas.microsoft.com/office/spreadsheetml/2017/revision16" mc:Ignorable="xr16" name="TNGIF1229NAV" headers="0" connectionId="129" xr16:uid="{AD9FAF6D-C155-44A9-9AE2-68496D0CFA3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3.xml><?xml version="1.0" encoding="utf-8"?>
<queryTable xmlns="http://schemas.openxmlformats.org/spreadsheetml/2006/main" xmlns:mc="http://schemas.openxmlformats.org/markup-compatibility/2006" xmlns:xr16="http://schemas.microsoft.com/office/spreadsheetml/2017/revision16" mc:Ignorable="xr16" name="TNGIF1226NAV" headers="0" connectionId="113" xr16:uid="{CFF730EE-E1D9-4CE6-8191-2DBE2C613F4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4.xml><?xml version="1.0" encoding="utf-8"?>
<queryTable xmlns="http://schemas.openxmlformats.org/spreadsheetml/2006/main" xmlns:mc="http://schemas.openxmlformats.org/markup-compatibility/2006" xmlns:xr16="http://schemas.microsoft.com/office/spreadsheetml/2017/revision16" mc:Ignorable="xr16" name="TNGIF1226_GOV_SEC" connectionId="104" xr16:uid="{96D13169-09FC-4E88-BA53-B04957446D7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5.xml><?xml version="1.0" encoding="utf-8"?>
<queryTable xmlns="http://schemas.openxmlformats.org/spreadsheetml/2006/main" xmlns:mc="http://schemas.openxmlformats.org/markup-compatibility/2006" xmlns:xr16="http://schemas.microsoft.com/office/spreadsheetml/2017/revision16" mc:Ignorable="xr16" name="TLF_Aif_cat" headers="0" connectionId="94" xr16:uid="{056FA3D6-E6FB-4C30-91F2-75EEA4085BA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6.xml><?xml version="1.0" encoding="utf-8"?>
<queryTable xmlns="http://schemas.openxmlformats.org/spreadsheetml/2006/main" xmlns:mc="http://schemas.openxmlformats.org/markup-compatibility/2006" xmlns:xr16="http://schemas.microsoft.com/office/spreadsheetml/2017/revision16" mc:Ignorable="xr16" name="TLF_MM" headers="0" connectionId="92" xr16:uid="{C7C8776D-943E-455C-92A4-592787A8B4F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7.xml><?xml version="1.0" encoding="utf-8"?>
<queryTable xmlns="http://schemas.openxmlformats.org/spreadsheetml/2006/main" xmlns:mc="http://schemas.openxmlformats.org/markup-compatibility/2006" xmlns:xr16="http://schemas.microsoft.com/office/spreadsheetml/2017/revision16" mc:Ignorable="xr16" name="TLF_GOV_SEC" connectionId="86" xr16:uid="{C472A997-F46E-4656-A5F1-0CD37623B4D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8.xml><?xml version="1.0" encoding="utf-8"?>
<queryTable xmlns="http://schemas.openxmlformats.org/spreadsheetml/2006/main" xmlns:mc="http://schemas.openxmlformats.org/markup-compatibility/2006" xmlns:xr16="http://schemas.microsoft.com/office/spreadsheetml/2017/revision16" mc:Ignorable="xr16" name="TLFNAV" headers="0" connectionId="97" xr16:uid="{2D6DD5A5-EF03-4076-A5B6-1A136411524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9.xml><?xml version="1.0" encoding="utf-8"?>
<queryTable xmlns="http://schemas.openxmlformats.org/spreadsheetml/2006/main" xmlns:mc="http://schemas.openxmlformats.org/markup-compatibility/2006" xmlns:xr16="http://schemas.microsoft.com/office/spreadsheetml/2017/revision16" mc:Ignorable="xr16" name="TGSFR_GOV_SEC" connectionId="70" xr16:uid="{254BFE50-A62C-480D-A099-3B21C192D6C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0.xml><?xml version="1.0" encoding="utf-8"?>
<queryTable xmlns="http://schemas.openxmlformats.org/spreadsheetml/2006/main" xmlns:mc="http://schemas.openxmlformats.org/markup-compatibility/2006" xmlns:xr16="http://schemas.microsoft.com/office/spreadsheetml/2017/revision16" mc:Ignorable="xr16" name="TGSFRNAV" headers="0" connectionId="79" xr16:uid="{13E14E53-ED0D-438D-BD4A-E10D8319EFD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1.xml><?xml version="1.0" encoding="utf-8"?>
<queryTable xmlns="http://schemas.openxmlformats.org/spreadsheetml/2006/main" xmlns:mc="http://schemas.openxmlformats.org/markup-compatibility/2006" xmlns:xr16="http://schemas.microsoft.com/office/spreadsheetml/2017/revision16" mc:Ignorable="xr16" name="TFRF_GOV_SEC" connectionId="36" xr16:uid="{D1A2595E-BCF0-4A94-9A47-1E50A29BC7F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2.xml><?xml version="1.0" encoding="utf-8"?>
<queryTable xmlns="http://schemas.openxmlformats.org/spreadsheetml/2006/main" xmlns:mc="http://schemas.openxmlformats.org/markup-compatibility/2006" xmlns:xr16="http://schemas.microsoft.com/office/spreadsheetml/2017/revision16" mc:Ignorable="xr16" name="TFRFNAV" headers="0" connectionId="56" xr16:uid="{ED7EB525-3CCE-441B-BAE8-067796D0BA2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3.xml><?xml version="1.0" encoding="utf-8"?>
<queryTable xmlns="http://schemas.openxmlformats.org/spreadsheetml/2006/main" xmlns:mc="http://schemas.openxmlformats.org/markup-compatibility/2006" xmlns:xr16="http://schemas.microsoft.com/office/spreadsheetml/2017/revision16" mc:Ignorable="xr16" name="TFRF_Aif_cat" headers="0" connectionId="53" xr16:uid="{4AD69764-F677-4CD8-BE95-B2936DA3381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4.xml><?xml version="1.0" encoding="utf-8"?>
<queryTable xmlns="http://schemas.openxmlformats.org/spreadsheetml/2006/main" xmlns:mc="http://schemas.openxmlformats.org/markup-compatibility/2006" xmlns:xr16="http://schemas.microsoft.com/office/spreadsheetml/2017/revision16" mc:Ignorable="xr16" name="TFRF_Securitied_Debt" headers="0" connectionId="42" xr16:uid="{911CD98E-52A8-41AD-94B8-36C51170849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5.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38" xr16:uid="{906F62D5-C6B7-4254-BC1F-F545924121F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96.xml><?xml version="1.0" encoding="utf-8"?>
<queryTable xmlns="http://schemas.openxmlformats.org/spreadsheetml/2006/main" xmlns:mc="http://schemas.openxmlformats.org/markup-compatibility/2006" xmlns:xr16="http://schemas.microsoft.com/office/spreadsheetml/2017/revision16" mc:Ignorable="xr16" name="TCIGIF0426_GOV_SEC" connectionId="202" xr16:uid="{FACA19F2-6851-4E64-A172-2B7B1814221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7.xml><?xml version="1.0" encoding="utf-8"?>
<queryTable xmlns="http://schemas.openxmlformats.org/spreadsheetml/2006/main" xmlns:mc="http://schemas.openxmlformats.org/markup-compatibility/2006" xmlns:xr16="http://schemas.microsoft.com/office/spreadsheetml/2017/revision16" mc:Ignorable="xr16" name="TCIGIF0426NAV" headers="0" connectionId="7" xr16:uid="{8AE41A39-CD1C-4EF3-9DA4-DBE64492C23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8.xml><?xml version="1.0" encoding="utf-8"?>
<queryTable xmlns="http://schemas.openxmlformats.org/spreadsheetml/2006/main" xmlns:mc="http://schemas.openxmlformats.org/markup-compatibility/2006" xmlns:xr16="http://schemas.microsoft.com/office/spreadsheetml/2017/revision16" mc:Ignorable="xr16" name="TCORPBF_Securitied_Debt" headers="0" connectionId="199" xr16:uid="{987CFF52-5AF8-49CE-82CE-89ADC339FF6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9.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198" xr16:uid="{AE4862B3-1460-4078-90BE-6B487C91A01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00.xml><?xml version="1.0" encoding="utf-8"?>
<queryTable xmlns="http://schemas.openxmlformats.org/spreadsheetml/2006/main" xmlns:mc="http://schemas.openxmlformats.org/markup-compatibility/2006" xmlns:xr16="http://schemas.microsoft.com/office/spreadsheetml/2017/revision16" mc:Ignorable="xr16" name="TCORPBF_GOV_SEC" connectionId="197" xr16:uid="{B6C8ABEF-A1AE-4D18-8512-A3BD5299921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01.xml><?xml version="1.0" encoding="utf-8"?>
<queryTable xmlns="http://schemas.openxmlformats.org/spreadsheetml/2006/main" xmlns:mc="http://schemas.openxmlformats.org/markup-compatibility/2006" xmlns:xr16="http://schemas.microsoft.com/office/spreadsheetml/2017/revision16" mc:Ignorable="xr16" name="TCORPBFNAV" headers="0" connectionId="201" xr16:uid="{C7F0EF4D-293C-4CE0-97C1-F0B67606878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2.xml><?xml version="1.0" encoding="utf-8"?>
<queryTable xmlns="http://schemas.openxmlformats.org/spreadsheetml/2006/main" xmlns:mc="http://schemas.openxmlformats.org/markup-compatibility/2006" xmlns:xr16="http://schemas.microsoft.com/office/spreadsheetml/2017/revision16" mc:Ignorable="xr16" name="TCORPBF_Aif_cat" headers="0" connectionId="200" xr16:uid="{436C0FE9-E0C4-47F4-8012-BCAFEE0EAA3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3.xml"/><Relationship Id="rId2" Type="http://schemas.openxmlformats.org/officeDocument/2006/relationships/queryTable" Target="../queryTables/queryTable12.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5.xml"/><Relationship Id="rId2" Type="http://schemas.openxmlformats.org/officeDocument/2006/relationships/queryTable" Target="../queryTables/queryTable14.xml"/><Relationship Id="rId1" Type="http://schemas.openxmlformats.org/officeDocument/2006/relationships/drawing" Target="../drawings/drawing7.xml"/><Relationship Id="rId4" Type="http://schemas.openxmlformats.org/officeDocument/2006/relationships/queryTable" Target="../queryTables/queryTable16.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18.xml"/><Relationship Id="rId2" Type="http://schemas.openxmlformats.org/officeDocument/2006/relationships/queryTable" Target="../queryTables/queryTable17.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0.xml"/><Relationship Id="rId2" Type="http://schemas.openxmlformats.org/officeDocument/2006/relationships/queryTable" Target="../queryTables/queryTable19.xml"/><Relationship Id="rId1" Type="http://schemas.openxmlformats.org/officeDocument/2006/relationships/drawing" Target="../drawings/drawing9.xml"/><Relationship Id="rId6" Type="http://schemas.openxmlformats.org/officeDocument/2006/relationships/queryTable" Target="../queryTables/queryTable23.xml"/><Relationship Id="rId5" Type="http://schemas.openxmlformats.org/officeDocument/2006/relationships/queryTable" Target="../queryTables/queryTable22.xml"/><Relationship Id="rId4" Type="http://schemas.openxmlformats.org/officeDocument/2006/relationships/queryTable" Target="../queryTables/queryTable21.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29.xml"/><Relationship Id="rId2" Type="http://schemas.openxmlformats.org/officeDocument/2006/relationships/queryTable" Target="../queryTables/queryTable28.xml"/><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queryTable" Target="../queryTables/queryTable54.xml"/><Relationship Id="rId1" Type="http://schemas.openxmlformats.org/officeDocument/2006/relationships/drawing" Target="../drawings/drawing25.xml"/><Relationship Id="rId4" Type="http://schemas.openxmlformats.org/officeDocument/2006/relationships/queryTable" Target="../queryTables/queryTable5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queryTable" Target="../queryTables/queryTable59.xml"/><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62.xml"/><Relationship Id="rId2" Type="http://schemas.openxmlformats.org/officeDocument/2006/relationships/queryTable" Target="../queryTables/queryTable61.xml"/><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64.xml"/><Relationship Id="rId7" Type="http://schemas.openxmlformats.org/officeDocument/2006/relationships/queryTable" Target="../queryTables/queryTable68.xml"/><Relationship Id="rId2" Type="http://schemas.openxmlformats.org/officeDocument/2006/relationships/queryTable" Target="../queryTables/queryTable63.xml"/><Relationship Id="rId1" Type="http://schemas.openxmlformats.org/officeDocument/2006/relationships/drawing" Target="../drawings/drawing29.xml"/><Relationship Id="rId6" Type="http://schemas.openxmlformats.org/officeDocument/2006/relationships/queryTable" Target="../queryTables/queryTable67.xml"/><Relationship Id="rId5" Type="http://schemas.openxmlformats.org/officeDocument/2006/relationships/queryTable" Target="../queryTables/queryTable66.xml"/><Relationship Id="rId4" Type="http://schemas.openxmlformats.org/officeDocument/2006/relationships/queryTable" Target="../queryTables/queryTable65.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70.xml"/><Relationship Id="rId2" Type="http://schemas.openxmlformats.org/officeDocument/2006/relationships/queryTable" Target="../queryTables/queryTable69.xml"/><Relationship Id="rId1" Type="http://schemas.openxmlformats.org/officeDocument/2006/relationships/drawing" Target="../drawings/drawing30.xml"/><Relationship Id="rId4" Type="http://schemas.openxmlformats.org/officeDocument/2006/relationships/queryTable" Target="../queryTables/queryTable71.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queryTable" Target="../queryTables/queryTable72.xml"/><Relationship Id="rId1" Type="http://schemas.openxmlformats.org/officeDocument/2006/relationships/drawing" Target="../drawings/drawing31.xml"/><Relationship Id="rId4" Type="http://schemas.openxmlformats.org/officeDocument/2006/relationships/queryTable" Target="../queryTables/queryTable74.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78.xml"/><Relationship Id="rId2" Type="http://schemas.openxmlformats.org/officeDocument/2006/relationships/queryTable" Target="../queryTables/queryTable77.xml"/><Relationship Id="rId1" Type="http://schemas.openxmlformats.org/officeDocument/2006/relationships/drawing" Target="../drawings/drawing33.xml"/><Relationship Id="rId4" Type="http://schemas.openxmlformats.org/officeDocument/2006/relationships/queryTable" Target="../queryTables/queryTable79.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34.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3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queryTable" Target="../queryTables/queryTable86.xml"/><Relationship Id="rId1" Type="http://schemas.openxmlformats.org/officeDocument/2006/relationships/drawing" Target="../drawings/drawing37.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89.xml"/><Relationship Id="rId2" Type="http://schemas.openxmlformats.org/officeDocument/2006/relationships/queryTable" Target="../queryTables/queryTable88.xml"/><Relationship Id="rId1" Type="http://schemas.openxmlformats.org/officeDocument/2006/relationships/drawing" Target="../drawings/drawing38.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queryTable" Target="../queryTables/queryTable90.xml"/><Relationship Id="rId1" Type="http://schemas.openxmlformats.org/officeDocument/2006/relationships/drawing" Target="../drawings/drawing39.xml"/><Relationship Id="rId4" Type="http://schemas.openxmlformats.org/officeDocument/2006/relationships/queryTable" Target="../queryTables/queryTable92.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queryTable" Target="../queryTables/queryTable93.xml"/><Relationship Id="rId1" Type="http://schemas.openxmlformats.org/officeDocument/2006/relationships/drawing" Target="../drawings/drawing40.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96.xml"/><Relationship Id="rId7" Type="http://schemas.openxmlformats.org/officeDocument/2006/relationships/queryTable" Target="../queryTables/queryTable100.xml"/><Relationship Id="rId2" Type="http://schemas.openxmlformats.org/officeDocument/2006/relationships/queryTable" Target="../queryTables/queryTable95.xml"/><Relationship Id="rId1" Type="http://schemas.openxmlformats.org/officeDocument/2006/relationships/drawing" Target="../drawings/drawing41.xml"/><Relationship Id="rId6" Type="http://schemas.openxmlformats.org/officeDocument/2006/relationships/queryTable" Target="../queryTables/queryTable99.xml"/><Relationship Id="rId5" Type="http://schemas.openxmlformats.org/officeDocument/2006/relationships/queryTable" Target="../queryTables/queryTable98.xml"/><Relationship Id="rId4" Type="http://schemas.openxmlformats.org/officeDocument/2006/relationships/queryTable" Target="../queryTables/queryTable97.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02.xml"/><Relationship Id="rId2" Type="http://schemas.openxmlformats.org/officeDocument/2006/relationships/queryTable" Target="../queryTables/queryTable101.xml"/><Relationship Id="rId1" Type="http://schemas.openxmlformats.org/officeDocument/2006/relationships/drawing" Target="../drawings/drawing42.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04.xml"/><Relationship Id="rId2" Type="http://schemas.openxmlformats.org/officeDocument/2006/relationships/queryTable" Target="../queryTables/queryTable103.xml"/><Relationship Id="rId1" Type="http://schemas.openxmlformats.org/officeDocument/2006/relationships/drawing" Target="../drawings/drawing43.xml"/><Relationship Id="rId5" Type="http://schemas.openxmlformats.org/officeDocument/2006/relationships/queryTable" Target="../queryTables/queryTable106.xml"/><Relationship Id="rId4" Type="http://schemas.openxmlformats.org/officeDocument/2006/relationships/queryTable" Target="../queryTables/queryTable105.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08.xml"/><Relationship Id="rId2" Type="http://schemas.openxmlformats.org/officeDocument/2006/relationships/queryTable" Target="../queryTables/queryTable107.xml"/><Relationship Id="rId1" Type="http://schemas.openxmlformats.org/officeDocument/2006/relationships/drawing" Target="../drawings/drawing44.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10.xml"/><Relationship Id="rId2" Type="http://schemas.openxmlformats.org/officeDocument/2006/relationships/queryTable" Target="../queryTables/queryTable109.xml"/><Relationship Id="rId1" Type="http://schemas.openxmlformats.org/officeDocument/2006/relationships/drawing" Target="../drawings/drawing45.xml"/><Relationship Id="rId4" Type="http://schemas.openxmlformats.org/officeDocument/2006/relationships/queryTable" Target="../queryTables/queryTable111.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13.xml"/><Relationship Id="rId2" Type="http://schemas.openxmlformats.org/officeDocument/2006/relationships/queryTable" Target="../queryTables/queryTable112.xml"/><Relationship Id="rId1" Type="http://schemas.openxmlformats.org/officeDocument/2006/relationships/drawing" Target="../drawings/drawing46.xml"/><Relationship Id="rId4" Type="http://schemas.openxmlformats.org/officeDocument/2006/relationships/queryTable" Target="../queryTables/queryTable114.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16.xml"/><Relationship Id="rId2" Type="http://schemas.openxmlformats.org/officeDocument/2006/relationships/queryTable" Target="../queryTables/queryTable115.xml"/><Relationship Id="rId1" Type="http://schemas.openxmlformats.org/officeDocument/2006/relationships/drawing" Target="../drawings/drawing47.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18.xml"/><Relationship Id="rId2" Type="http://schemas.openxmlformats.org/officeDocument/2006/relationships/queryTable" Target="../queryTables/queryTable117.xml"/><Relationship Id="rId1" Type="http://schemas.openxmlformats.org/officeDocument/2006/relationships/drawing" Target="../drawings/drawing48.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20.xml"/><Relationship Id="rId2" Type="http://schemas.openxmlformats.org/officeDocument/2006/relationships/queryTable" Target="../queryTables/queryTable119.xml"/><Relationship Id="rId1" Type="http://schemas.openxmlformats.org/officeDocument/2006/relationships/drawing" Target="../drawings/drawing49.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22.xml"/><Relationship Id="rId2" Type="http://schemas.openxmlformats.org/officeDocument/2006/relationships/queryTable" Target="../queryTables/queryTable121.xml"/><Relationship Id="rId1" Type="http://schemas.openxmlformats.org/officeDocument/2006/relationships/drawing" Target="../drawings/drawing50.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24.xml"/><Relationship Id="rId2" Type="http://schemas.openxmlformats.org/officeDocument/2006/relationships/queryTable" Target="../queryTables/queryTable123.xml"/><Relationship Id="rId1" Type="http://schemas.openxmlformats.org/officeDocument/2006/relationships/drawing" Target="../drawings/drawing51.xml"/></Relationships>
</file>

<file path=xl/worksheets/_rels/sheet56.xml.rels><?xml version="1.0" encoding="UTF-8" standalone="yes"?>
<Relationships xmlns="http://schemas.openxmlformats.org/package/2006/relationships"><Relationship Id="rId8" Type="http://schemas.openxmlformats.org/officeDocument/2006/relationships/queryTable" Target="../queryTables/queryTable131.xml"/><Relationship Id="rId3" Type="http://schemas.openxmlformats.org/officeDocument/2006/relationships/queryTable" Target="../queryTables/queryTable126.xml"/><Relationship Id="rId7" Type="http://schemas.openxmlformats.org/officeDocument/2006/relationships/queryTable" Target="../queryTables/queryTable130.xml"/><Relationship Id="rId2" Type="http://schemas.openxmlformats.org/officeDocument/2006/relationships/queryTable" Target="../queryTables/queryTable125.xml"/><Relationship Id="rId1" Type="http://schemas.openxmlformats.org/officeDocument/2006/relationships/drawing" Target="../drawings/drawing52.xml"/><Relationship Id="rId6" Type="http://schemas.openxmlformats.org/officeDocument/2006/relationships/queryTable" Target="../queryTables/queryTable129.xml"/><Relationship Id="rId5" Type="http://schemas.openxmlformats.org/officeDocument/2006/relationships/queryTable" Target="../queryTables/queryTable128.xml"/><Relationship Id="rId10" Type="http://schemas.openxmlformats.org/officeDocument/2006/relationships/queryTable" Target="../queryTables/queryTable133.xml"/><Relationship Id="rId4" Type="http://schemas.openxmlformats.org/officeDocument/2006/relationships/queryTable" Target="../queryTables/queryTable127.xml"/><Relationship Id="rId9" Type="http://schemas.openxmlformats.org/officeDocument/2006/relationships/queryTable" Target="../queryTables/queryTable132.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35.xml"/><Relationship Id="rId7" Type="http://schemas.openxmlformats.org/officeDocument/2006/relationships/queryTable" Target="../queryTables/queryTable139.xml"/><Relationship Id="rId2" Type="http://schemas.openxmlformats.org/officeDocument/2006/relationships/queryTable" Target="../queryTables/queryTable134.xml"/><Relationship Id="rId1" Type="http://schemas.openxmlformats.org/officeDocument/2006/relationships/drawing" Target="../drawings/drawing53.xml"/><Relationship Id="rId6" Type="http://schemas.openxmlformats.org/officeDocument/2006/relationships/queryTable" Target="../queryTables/queryTable138.xml"/><Relationship Id="rId5" Type="http://schemas.openxmlformats.org/officeDocument/2006/relationships/queryTable" Target="../queryTables/queryTable137.xml"/><Relationship Id="rId4" Type="http://schemas.openxmlformats.org/officeDocument/2006/relationships/queryTable" Target="../queryTables/queryTable136.xml"/></Relationships>
</file>

<file path=xl/worksheets/_rels/sheet58.xml.rels><?xml version="1.0" encoding="UTF-8" standalone="yes"?>
<Relationships xmlns="http://schemas.openxmlformats.org/package/2006/relationships"><Relationship Id="rId8" Type="http://schemas.openxmlformats.org/officeDocument/2006/relationships/queryTable" Target="../queryTables/queryTable146.xml"/><Relationship Id="rId3" Type="http://schemas.openxmlformats.org/officeDocument/2006/relationships/queryTable" Target="../queryTables/queryTable141.xml"/><Relationship Id="rId7" Type="http://schemas.openxmlformats.org/officeDocument/2006/relationships/queryTable" Target="../queryTables/queryTable145.xml"/><Relationship Id="rId2" Type="http://schemas.openxmlformats.org/officeDocument/2006/relationships/queryTable" Target="../queryTables/queryTable140.xml"/><Relationship Id="rId1" Type="http://schemas.openxmlformats.org/officeDocument/2006/relationships/drawing" Target="../drawings/drawing54.xml"/><Relationship Id="rId6" Type="http://schemas.openxmlformats.org/officeDocument/2006/relationships/queryTable" Target="../queryTables/queryTable144.xml"/><Relationship Id="rId5" Type="http://schemas.openxmlformats.org/officeDocument/2006/relationships/queryTable" Target="../queryTables/queryTable143.xml"/><Relationship Id="rId4" Type="http://schemas.openxmlformats.org/officeDocument/2006/relationships/queryTable" Target="../queryTables/queryTable142.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48.xml"/><Relationship Id="rId2" Type="http://schemas.openxmlformats.org/officeDocument/2006/relationships/queryTable" Target="../queryTables/queryTable147.xml"/><Relationship Id="rId1" Type="http://schemas.openxmlformats.org/officeDocument/2006/relationships/drawing" Target="../drawings/drawing55.xml"/><Relationship Id="rId6" Type="http://schemas.openxmlformats.org/officeDocument/2006/relationships/queryTable" Target="../queryTables/queryTable151.xml"/><Relationship Id="rId5" Type="http://schemas.openxmlformats.org/officeDocument/2006/relationships/queryTable" Target="../queryTables/queryTable150.xml"/><Relationship Id="rId4" Type="http://schemas.openxmlformats.org/officeDocument/2006/relationships/queryTable" Target="../queryTables/queryTable149.xml"/></Relationships>
</file>

<file path=xl/worksheets/_rels/sheet60.xml.rels><?xml version="1.0" encoding="UTF-8" standalone="yes"?>
<Relationships xmlns="http://schemas.openxmlformats.org/package/2006/relationships"><Relationship Id="rId3" Type="http://schemas.openxmlformats.org/officeDocument/2006/relationships/queryTable" Target="../queryTables/queryTable153.xml"/><Relationship Id="rId2" Type="http://schemas.openxmlformats.org/officeDocument/2006/relationships/queryTable" Target="../queryTables/queryTable152.xml"/><Relationship Id="rId1" Type="http://schemas.openxmlformats.org/officeDocument/2006/relationships/drawing" Target="../drawings/drawing56.xml"/><Relationship Id="rId6" Type="http://schemas.openxmlformats.org/officeDocument/2006/relationships/queryTable" Target="../queryTables/queryTable156.xml"/><Relationship Id="rId5" Type="http://schemas.openxmlformats.org/officeDocument/2006/relationships/queryTable" Target="../queryTables/queryTable155.xml"/><Relationship Id="rId4" Type="http://schemas.openxmlformats.org/officeDocument/2006/relationships/queryTable" Target="../queryTables/queryTable154.xml"/></Relationships>
</file>

<file path=xl/worksheets/_rels/sheet61.xml.rels><?xml version="1.0" encoding="UTF-8" standalone="yes"?>
<Relationships xmlns="http://schemas.openxmlformats.org/package/2006/relationships"><Relationship Id="rId3" Type="http://schemas.openxmlformats.org/officeDocument/2006/relationships/queryTable" Target="../queryTables/queryTable158.xml"/><Relationship Id="rId7" Type="http://schemas.openxmlformats.org/officeDocument/2006/relationships/queryTable" Target="../queryTables/queryTable162.xml"/><Relationship Id="rId2" Type="http://schemas.openxmlformats.org/officeDocument/2006/relationships/queryTable" Target="../queryTables/queryTable157.xml"/><Relationship Id="rId1" Type="http://schemas.openxmlformats.org/officeDocument/2006/relationships/drawing" Target="../drawings/drawing57.xml"/><Relationship Id="rId6" Type="http://schemas.openxmlformats.org/officeDocument/2006/relationships/queryTable" Target="../queryTables/queryTable161.xml"/><Relationship Id="rId5" Type="http://schemas.openxmlformats.org/officeDocument/2006/relationships/queryTable" Target="../queryTables/queryTable160.xml"/><Relationship Id="rId4" Type="http://schemas.openxmlformats.org/officeDocument/2006/relationships/queryTable" Target="../queryTables/queryTable159.xml"/></Relationships>
</file>

<file path=xl/worksheets/_rels/sheet62.xml.rels><?xml version="1.0" encoding="UTF-8" standalone="yes"?>
<Relationships xmlns="http://schemas.openxmlformats.org/package/2006/relationships"><Relationship Id="rId8" Type="http://schemas.openxmlformats.org/officeDocument/2006/relationships/queryTable" Target="../queryTables/queryTable169.xml"/><Relationship Id="rId3" Type="http://schemas.openxmlformats.org/officeDocument/2006/relationships/queryTable" Target="../queryTables/queryTable164.xml"/><Relationship Id="rId7" Type="http://schemas.openxmlformats.org/officeDocument/2006/relationships/queryTable" Target="../queryTables/queryTable168.xml"/><Relationship Id="rId2" Type="http://schemas.openxmlformats.org/officeDocument/2006/relationships/queryTable" Target="../queryTables/queryTable163.xml"/><Relationship Id="rId1" Type="http://schemas.openxmlformats.org/officeDocument/2006/relationships/drawing" Target="../drawings/drawing58.xml"/><Relationship Id="rId6" Type="http://schemas.openxmlformats.org/officeDocument/2006/relationships/queryTable" Target="../queryTables/queryTable167.xml"/><Relationship Id="rId5" Type="http://schemas.openxmlformats.org/officeDocument/2006/relationships/queryTable" Target="../queryTables/queryTable166.xml"/><Relationship Id="rId4" Type="http://schemas.openxmlformats.org/officeDocument/2006/relationships/queryTable" Target="../queryTables/queryTable165.xml"/><Relationship Id="rId9" Type="http://schemas.openxmlformats.org/officeDocument/2006/relationships/queryTable" Target="../queryTables/queryTable170.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72.xml"/><Relationship Id="rId2" Type="http://schemas.openxmlformats.org/officeDocument/2006/relationships/queryTable" Target="../queryTables/queryTable171.xml"/><Relationship Id="rId1" Type="http://schemas.openxmlformats.org/officeDocument/2006/relationships/drawing" Target="../drawings/drawing59.xml"/><Relationship Id="rId6" Type="http://schemas.openxmlformats.org/officeDocument/2006/relationships/queryTable" Target="../queryTables/queryTable175.xml"/><Relationship Id="rId5" Type="http://schemas.openxmlformats.org/officeDocument/2006/relationships/queryTable" Target="../queryTables/queryTable174.xml"/><Relationship Id="rId4" Type="http://schemas.openxmlformats.org/officeDocument/2006/relationships/queryTable" Target="../queryTables/queryTable173.xml"/></Relationships>
</file>

<file path=xl/worksheets/_rels/sheet64.xml.rels><?xml version="1.0" encoding="UTF-8" standalone="yes"?>
<Relationships xmlns="http://schemas.openxmlformats.org/package/2006/relationships"><Relationship Id="rId3" Type="http://schemas.openxmlformats.org/officeDocument/2006/relationships/queryTable" Target="../queryTables/queryTable177.xml"/><Relationship Id="rId2" Type="http://schemas.openxmlformats.org/officeDocument/2006/relationships/queryTable" Target="../queryTables/queryTable176.xml"/><Relationship Id="rId1" Type="http://schemas.openxmlformats.org/officeDocument/2006/relationships/drawing" Target="../drawings/drawing60.xml"/></Relationships>
</file>

<file path=xl/worksheets/_rels/sheet65.xml.rels><?xml version="1.0" encoding="UTF-8" standalone="yes"?>
<Relationships xmlns="http://schemas.openxmlformats.org/package/2006/relationships"><Relationship Id="rId3" Type="http://schemas.openxmlformats.org/officeDocument/2006/relationships/queryTable" Target="../queryTables/queryTable179.xml"/><Relationship Id="rId2" Type="http://schemas.openxmlformats.org/officeDocument/2006/relationships/queryTable" Target="../queryTables/queryTable178.xml"/><Relationship Id="rId1" Type="http://schemas.openxmlformats.org/officeDocument/2006/relationships/drawing" Target="../drawings/drawing61.xml"/><Relationship Id="rId4" Type="http://schemas.openxmlformats.org/officeDocument/2006/relationships/queryTable" Target="../queryTables/queryTable180.xml"/></Relationships>
</file>

<file path=xl/worksheets/_rels/sheet66.xml.rels><?xml version="1.0" encoding="UTF-8" standalone="yes"?>
<Relationships xmlns="http://schemas.openxmlformats.org/package/2006/relationships"><Relationship Id="rId3" Type="http://schemas.openxmlformats.org/officeDocument/2006/relationships/queryTable" Target="../queryTables/queryTable182.xml"/><Relationship Id="rId2" Type="http://schemas.openxmlformats.org/officeDocument/2006/relationships/queryTable" Target="../queryTables/queryTable181.xml"/><Relationship Id="rId1" Type="http://schemas.openxmlformats.org/officeDocument/2006/relationships/drawing" Target="../drawings/drawing62.xml"/></Relationships>
</file>

<file path=xl/worksheets/_rels/sheet67.xml.rels><?xml version="1.0" encoding="UTF-8" standalone="yes"?>
<Relationships xmlns="http://schemas.openxmlformats.org/package/2006/relationships"><Relationship Id="rId3" Type="http://schemas.openxmlformats.org/officeDocument/2006/relationships/queryTable" Target="../queryTables/queryTable184.xml"/><Relationship Id="rId2" Type="http://schemas.openxmlformats.org/officeDocument/2006/relationships/queryTable" Target="../queryTables/queryTable183.xml"/><Relationship Id="rId1" Type="http://schemas.openxmlformats.org/officeDocument/2006/relationships/drawing" Target="../drawings/drawing63.xml"/></Relationships>
</file>

<file path=xl/worksheets/_rels/sheet68.xml.rels><?xml version="1.0" encoding="UTF-8" standalone="yes"?>
<Relationships xmlns="http://schemas.openxmlformats.org/package/2006/relationships"><Relationship Id="rId3" Type="http://schemas.openxmlformats.org/officeDocument/2006/relationships/queryTable" Target="../queryTables/queryTable186.xml"/><Relationship Id="rId2" Type="http://schemas.openxmlformats.org/officeDocument/2006/relationships/queryTable" Target="../queryTables/queryTable185.xml"/><Relationship Id="rId1" Type="http://schemas.openxmlformats.org/officeDocument/2006/relationships/drawing" Target="../drawings/drawing64.xml"/><Relationship Id="rId5" Type="http://schemas.openxmlformats.org/officeDocument/2006/relationships/queryTable" Target="../queryTables/queryTable188.xml"/><Relationship Id="rId4" Type="http://schemas.openxmlformats.org/officeDocument/2006/relationships/queryTable" Target="../queryTables/queryTable187.xml"/></Relationships>
</file>

<file path=xl/worksheets/_rels/sheet69.xml.rels><?xml version="1.0" encoding="UTF-8" standalone="yes"?>
<Relationships xmlns="http://schemas.openxmlformats.org/package/2006/relationships"><Relationship Id="rId3" Type="http://schemas.openxmlformats.org/officeDocument/2006/relationships/queryTable" Target="../queryTables/queryTable190.xml"/><Relationship Id="rId2" Type="http://schemas.openxmlformats.org/officeDocument/2006/relationships/queryTable" Target="../queryTables/queryTable189.xml"/><Relationship Id="rId1" Type="http://schemas.openxmlformats.org/officeDocument/2006/relationships/drawing" Target="../drawings/drawing65.xml"/></Relationships>
</file>

<file path=xl/worksheets/_rels/sheet70.xml.rels><?xml version="1.0" encoding="UTF-8" standalone="yes"?>
<Relationships xmlns="http://schemas.openxmlformats.org/package/2006/relationships"><Relationship Id="rId3" Type="http://schemas.openxmlformats.org/officeDocument/2006/relationships/queryTable" Target="../queryTables/queryTable192.xml"/><Relationship Id="rId2" Type="http://schemas.openxmlformats.org/officeDocument/2006/relationships/queryTable" Target="../queryTables/queryTable191.xml"/><Relationship Id="rId1" Type="http://schemas.openxmlformats.org/officeDocument/2006/relationships/drawing" Target="../drawings/drawing66.xml"/><Relationship Id="rId6" Type="http://schemas.openxmlformats.org/officeDocument/2006/relationships/queryTable" Target="../queryTables/queryTable195.xml"/><Relationship Id="rId5" Type="http://schemas.openxmlformats.org/officeDocument/2006/relationships/queryTable" Target="../queryTables/queryTable194.xml"/><Relationship Id="rId4" Type="http://schemas.openxmlformats.org/officeDocument/2006/relationships/queryTable" Target="../queryTables/queryTable193.xml"/></Relationships>
</file>

<file path=xl/worksheets/_rels/sheet71.xml.rels><?xml version="1.0" encoding="UTF-8" standalone="yes"?>
<Relationships xmlns="http://schemas.openxmlformats.org/package/2006/relationships"><Relationship Id="rId3" Type="http://schemas.openxmlformats.org/officeDocument/2006/relationships/queryTable" Target="../queryTables/queryTable197.xml"/><Relationship Id="rId2" Type="http://schemas.openxmlformats.org/officeDocument/2006/relationships/queryTable" Target="../queryTables/queryTable196.xml"/><Relationship Id="rId1" Type="http://schemas.openxmlformats.org/officeDocument/2006/relationships/drawing" Target="../drawings/drawing67.xml"/></Relationships>
</file>

<file path=xl/worksheets/_rels/sheet72.xml.rels><?xml version="1.0" encoding="UTF-8" standalone="yes"?>
<Relationships xmlns="http://schemas.openxmlformats.org/package/2006/relationships"><Relationship Id="rId3" Type="http://schemas.openxmlformats.org/officeDocument/2006/relationships/queryTable" Target="../queryTables/queryTable199.xml"/><Relationship Id="rId2" Type="http://schemas.openxmlformats.org/officeDocument/2006/relationships/queryTable" Target="../queryTables/queryTable198.xml"/><Relationship Id="rId1" Type="http://schemas.openxmlformats.org/officeDocument/2006/relationships/drawing" Target="../drawings/drawing68.xml"/><Relationship Id="rId6" Type="http://schemas.openxmlformats.org/officeDocument/2006/relationships/queryTable" Target="../queryTables/queryTable202.xml"/><Relationship Id="rId5" Type="http://schemas.openxmlformats.org/officeDocument/2006/relationships/queryTable" Target="../queryTables/queryTable201.xml"/><Relationship Id="rId4" Type="http://schemas.openxmlformats.org/officeDocument/2006/relationships/queryTable" Target="../queryTables/queryTable20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B5305-D839-4C90-9BE5-4011A2F75B85}">
  <sheetPr codeName="Sheet75"/>
  <dimension ref="A1:C79"/>
  <sheetViews>
    <sheetView tabSelected="1" workbookViewId="0">
      <selection sqref="A1:C1"/>
    </sheetView>
  </sheetViews>
  <sheetFormatPr defaultColWidth="9.1796875" defaultRowHeight="12.5"/>
  <cols>
    <col min="1" max="1" width="16.7265625" style="1" bestFit="1" customWidth="1"/>
    <col min="2" max="2" width="14.54296875" style="1" bestFit="1" customWidth="1"/>
    <col min="3" max="3" width="106.7265625" style="1" bestFit="1" customWidth="1"/>
    <col min="4" max="16384" width="9.1796875" style="1"/>
  </cols>
  <sheetData>
    <row r="1" spans="1:3" ht="13">
      <c r="A1" s="213" t="s">
        <v>0</v>
      </c>
      <c r="B1" s="213"/>
      <c r="C1" s="213"/>
    </row>
    <row r="2" spans="1:3" ht="13">
      <c r="A2" s="2" t="s">
        <v>1</v>
      </c>
      <c r="B2" s="2" t="s">
        <v>2</v>
      </c>
      <c r="C2" s="2" t="s">
        <v>3</v>
      </c>
    </row>
    <row r="3" spans="1:3">
      <c r="A3" s="3" t="s">
        <v>31</v>
      </c>
      <c r="B3" s="3" t="s">
        <v>32</v>
      </c>
      <c r="C3" s="3" t="s">
        <v>33</v>
      </c>
    </row>
    <row r="4" spans="1:3">
      <c r="A4" s="3" t="s">
        <v>31</v>
      </c>
      <c r="B4" s="3" t="s">
        <v>34</v>
      </c>
      <c r="C4" s="3" t="s">
        <v>35</v>
      </c>
    </row>
    <row r="5" spans="1:3">
      <c r="A5" s="3" t="s">
        <v>31</v>
      </c>
      <c r="B5" s="3" t="s">
        <v>36</v>
      </c>
      <c r="C5" s="3" t="s">
        <v>37</v>
      </c>
    </row>
    <row r="6" spans="1:3">
      <c r="A6" s="3" t="s">
        <v>31</v>
      </c>
      <c r="B6" s="3" t="s">
        <v>38</v>
      </c>
      <c r="C6" s="3" t="s">
        <v>39</v>
      </c>
    </row>
    <row r="7" spans="1:3">
      <c r="A7" s="3" t="s">
        <v>31</v>
      </c>
      <c r="B7" s="3" t="s">
        <v>40</v>
      </c>
      <c r="C7" s="3" t="s">
        <v>41</v>
      </c>
    </row>
    <row r="8" spans="1:3">
      <c r="A8" s="3" t="s">
        <v>31</v>
      </c>
      <c r="B8" s="3" t="s">
        <v>42</v>
      </c>
      <c r="C8" s="3" t="s">
        <v>43</v>
      </c>
    </row>
    <row r="9" spans="1:3">
      <c r="A9" s="3" t="s">
        <v>31</v>
      </c>
      <c r="B9" s="3" t="s">
        <v>44</v>
      </c>
      <c r="C9" s="3" t="s">
        <v>45</v>
      </c>
    </row>
    <row r="10" spans="1:3">
      <c r="A10" s="3" t="s">
        <v>31</v>
      </c>
      <c r="B10" s="3" t="s">
        <v>46</v>
      </c>
      <c r="C10" s="3" t="s">
        <v>47</v>
      </c>
    </row>
    <row r="11" spans="1:3">
      <c r="A11" s="3" t="s">
        <v>31</v>
      </c>
      <c r="B11" s="3" t="s">
        <v>48</v>
      </c>
      <c r="C11" s="3" t="s">
        <v>49</v>
      </c>
    </row>
    <row r="12" spans="1:3">
      <c r="A12" s="3" t="s">
        <v>31</v>
      </c>
      <c r="B12" s="3" t="s">
        <v>50</v>
      </c>
      <c r="C12" s="3" t="s">
        <v>51</v>
      </c>
    </row>
    <row r="13" spans="1:3">
      <c r="A13" s="3" t="s">
        <v>4</v>
      </c>
      <c r="B13" s="3" t="s">
        <v>5</v>
      </c>
      <c r="C13" s="3" t="s">
        <v>3531</v>
      </c>
    </row>
    <row r="14" spans="1:3">
      <c r="A14" s="3" t="s">
        <v>4</v>
      </c>
      <c r="B14" s="3" t="s">
        <v>7</v>
      </c>
      <c r="C14" s="3" t="s">
        <v>8</v>
      </c>
    </row>
    <row r="15" spans="1:3">
      <c r="A15" s="3" t="s">
        <v>31</v>
      </c>
      <c r="B15" s="3" t="s">
        <v>52</v>
      </c>
      <c r="C15" s="3" t="s">
        <v>53</v>
      </c>
    </row>
    <row r="16" spans="1:3">
      <c r="A16" s="3" t="s">
        <v>31</v>
      </c>
      <c r="B16" s="3" t="s">
        <v>54</v>
      </c>
      <c r="C16" s="3" t="s">
        <v>55</v>
      </c>
    </row>
    <row r="17" spans="1:3">
      <c r="A17" s="3" t="s">
        <v>31</v>
      </c>
      <c r="B17" s="3" t="s">
        <v>56</v>
      </c>
      <c r="C17" s="3" t="s">
        <v>57</v>
      </c>
    </row>
    <row r="18" spans="1:3">
      <c r="A18" s="3" t="s">
        <v>31</v>
      </c>
      <c r="B18" s="3" t="s">
        <v>58</v>
      </c>
      <c r="C18" s="3" t="s">
        <v>59</v>
      </c>
    </row>
    <row r="19" spans="1:3">
      <c r="A19" s="3" t="s">
        <v>31</v>
      </c>
      <c r="B19" s="3" t="s">
        <v>60</v>
      </c>
      <c r="C19" s="3" t="s">
        <v>61</v>
      </c>
    </row>
    <row r="20" spans="1:3">
      <c r="A20" s="3" t="s">
        <v>31</v>
      </c>
      <c r="B20" s="3" t="s">
        <v>62</v>
      </c>
      <c r="C20" s="3" t="s">
        <v>63</v>
      </c>
    </row>
    <row r="21" spans="1:3">
      <c r="A21" s="3" t="s">
        <v>4</v>
      </c>
      <c r="B21" s="3" t="s">
        <v>9</v>
      </c>
      <c r="C21" s="3" t="s">
        <v>10</v>
      </c>
    </row>
    <row r="22" spans="1:3">
      <c r="A22" s="3" t="s">
        <v>31</v>
      </c>
      <c r="B22" s="3" t="s">
        <v>64</v>
      </c>
      <c r="C22" s="3" t="s">
        <v>65</v>
      </c>
    </row>
    <row r="23" spans="1:3">
      <c r="A23" s="3" t="s">
        <v>4</v>
      </c>
      <c r="B23" s="3" t="s">
        <v>11</v>
      </c>
      <c r="C23" s="3" t="s">
        <v>12</v>
      </c>
    </row>
    <row r="24" spans="1:3">
      <c r="B24" s="1" t="s">
        <v>137</v>
      </c>
      <c r="C24" s="1" t="s">
        <v>138</v>
      </c>
    </row>
    <row r="25" spans="1:3">
      <c r="A25" s="3" t="s">
        <v>31</v>
      </c>
      <c r="B25" s="3" t="s">
        <v>66</v>
      </c>
      <c r="C25" s="3" t="s">
        <v>67</v>
      </c>
    </row>
    <row r="26" spans="1:3">
      <c r="A26" s="3" t="s">
        <v>31</v>
      </c>
      <c r="B26" s="3" t="s">
        <v>68</v>
      </c>
      <c r="C26" s="3" t="s">
        <v>69</v>
      </c>
    </row>
    <row r="27" spans="1:3">
      <c r="B27" s="1" t="s">
        <v>139</v>
      </c>
      <c r="C27" s="1" t="s">
        <v>140</v>
      </c>
    </row>
    <row r="28" spans="1:3">
      <c r="A28" s="3" t="s">
        <v>31</v>
      </c>
      <c r="B28" s="3" t="s">
        <v>70</v>
      </c>
      <c r="C28" s="3" t="s">
        <v>71</v>
      </c>
    </row>
    <row r="29" spans="1:3">
      <c r="A29" s="3" t="s">
        <v>31</v>
      </c>
      <c r="B29" s="3" t="s">
        <v>72</v>
      </c>
      <c r="C29" s="3" t="s">
        <v>73</v>
      </c>
    </row>
    <row r="30" spans="1:3">
      <c r="A30" s="3" t="s">
        <v>31</v>
      </c>
      <c r="B30" s="3" t="s">
        <v>74</v>
      </c>
      <c r="C30" s="3" t="s">
        <v>75</v>
      </c>
    </row>
    <row r="31" spans="1:3">
      <c r="A31" s="3" t="s">
        <v>31</v>
      </c>
      <c r="B31" s="3" t="s">
        <v>76</v>
      </c>
      <c r="C31" s="3" t="s">
        <v>77</v>
      </c>
    </row>
    <row r="32" spans="1:3">
      <c r="A32" s="3" t="s">
        <v>31</v>
      </c>
      <c r="B32" s="3" t="s">
        <v>78</v>
      </c>
      <c r="C32" s="3" t="s">
        <v>79</v>
      </c>
    </row>
    <row r="33" spans="1:3">
      <c r="A33" s="3" t="s">
        <v>31</v>
      </c>
      <c r="B33" s="3" t="s">
        <v>80</v>
      </c>
      <c r="C33" s="3" t="s">
        <v>81</v>
      </c>
    </row>
    <row r="34" spans="1:3">
      <c r="A34" s="3" t="s">
        <v>134</v>
      </c>
      <c r="B34" s="3" t="s">
        <v>135</v>
      </c>
      <c r="C34" s="3" t="s">
        <v>136</v>
      </c>
    </row>
    <row r="35" spans="1:3">
      <c r="A35" s="3" t="s">
        <v>31</v>
      </c>
      <c r="B35" s="3" t="s">
        <v>82</v>
      </c>
      <c r="C35" s="3" t="s">
        <v>83</v>
      </c>
    </row>
    <row r="36" spans="1:3">
      <c r="A36" s="3" t="s">
        <v>4</v>
      </c>
      <c r="B36" s="3" t="s">
        <v>13</v>
      </c>
      <c r="C36" s="3" t="s">
        <v>14</v>
      </c>
    </row>
    <row r="37" spans="1:3">
      <c r="A37" s="3" t="s">
        <v>31</v>
      </c>
      <c r="B37" s="3" t="s">
        <v>84</v>
      </c>
      <c r="C37" s="3" t="s">
        <v>85</v>
      </c>
    </row>
    <row r="38" spans="1:3">
      <c r="A38" s="3" t="s">
        <v>31</v>
      </c>
      <c r="B38" s="3" t="s">
        <v>86</v>
      </c>
      <c r="C38" s="3" t="s">
        <v>87</v>
      </c>
    </row>
    <row r="39" spans="1:3">
      <c r="A39" s="3" t="s">
        <v>31</v>
      </c>
      <c r="B39" s="3" t="s">
        <v>88</v>
      </c>
      <c r="C39" s="3" t="s">
        <v>89</v>
      </c>
    </row>
    <row r="40" spans="1:3">
      <c r="A40" s="3" t="s">
        <v>31</v>
      </c>
      <c r="B40" s="3" t="s">
        <v>90</v>
      </c>
      <c r="C40" s="3" t="s">
        <v>91</v>
      </c>
    </row>
    <row r="41" spans="1:3">
      <c r="A41" s="3" t="s">
        <v>31</v>
      </c>
      <c r="B41" s="3" t="s">
        <v>92</v>
      </c>
      <c r="C41" s="3" t="s">
        <v>93</v>
      </c>
    </row>
    <row r="42" spans="1:3">
      <c r="A42" s="3" t="s">
        <v>31</v>
      </c>
      <c r="B42" s="3" t="s">
        <v>94</v>
      </c>
      <c r="C42" s="3" t="s">
        <v>95</v>
      </c>
    </row>
    <row r="43" spans="1:3">
      <c r="A43" s="3" t="s">
        <v>31</v>
      </c>
      <c r="B43" s="3" t="s">
        <v>96</v>
      </c>
      <c r="C43" s="3" t="s">
        <v>97</v>
      </c>
    </row>
    <row r="44" spans="1:3">
      <c r="A44" s="3" t="s">
        <v>4</v>
      </c>
      <c r="B44" s="3" t="s">
        <v>15</v>
      </c>
      <c r="C44" s="3" t="s">
        <v>16</v>
      </c>
    </row>
    <row r="45" spans="1:3">
      <c r="A45" s="3" t="s">
        <v>4</v>
      </c>
      <c r="B45" s="3" t="s">
        <v>17</v>
      </c>
      <c r="C45" s="3" t="s">
        <v>18</v>
      </c>
    </row>
    <row r="46" spans="1:3">
      <c r="A46" s="3" t="s">
        <v>31</v>
      </c>
      <c r="B46" s="3" t="s">
        <v>98</v>
      </c>
      <c r="C46" s="3" t="s">
        <v>99</v>
      </c>
    </row>
    <row r="47" spans="1:3">
      <c r="A47" s="3" t="s">
        <v>31</v>
      </c>
      <c r="B47" s="3" t="s">
        <v>100</v>
      </c>
      <c r="C47" s="3" t="s">
        <v>101</v>
      </c>
    </row>
    <row r="48" spans="1:3">
      <c r="A48" s="3" t="s">
        <v>31</v>
      </c>
      <c r="B48" s="3" t="s">
        <v>102</v>
      </c>
      <c r="C48" s="3" t="s">
        <v>103</v>
      </c>
    </row>
    <row r="49" spans="1:3">
      <c r="A49" s="3" t="s">
        <v>31</v>
      </c>
      <c r="B49" s="3" t="s">
        <v>104</v>
      </c>
      <c r="C49" s="3" t="s">
        <v>105</v>
      </c>
    </row>
    <row r="50" spans="1:3">
      <c r="A50" s="3" t="s">
        <v>31</v>
      </c>
      <c r="B50" s="3" t="s">
        <v>106</v>
      </c>
      <c r="C50" s="3" t="s">
        <v>107</v>
      </c>
    </row>
    <row r="51" spans="1:3">
      <c r="A51" s="3" t="s">
        <v>31</v>
      </c>
      <c r="B51" s="3" t="s">
        <v>108</v>
      </c>
      <c r="C51" s="3" t="s">
        <v>109</v>
      </c>
    </row>
    <row r="52" spans="1:3">
      <c r="A52" s="3" t="s">
        <v>31</v>
      </c>
      <c r="B52" s="3" t="s">
        <v>110</v>
      </c>
      <c r="C52" s="3" t="s">
        <v>111</v>
      </c>
    </row>
    <row r="53" spans="1:3">
      <c r="A53" s="3" t="s">
        <v>31</v>
      </c>
      <c r="B53" s="3" t="s">
        <v>112</v>
      </c>
      <c r="C53" s="3" t="s">
        <v>113</v>
      </c>
    </row>
    <row r="54" spans="1:3">
      <c r="A54" s="3" t="s">
        <v>31</v>
      </c>
      <c r="B54" s="3" t="s">
        <v>114</v>
      </c>
      <c r="C54" s="3" t="s">
        <v>115</v>
      </c>
    </row>
    <row r="55" spans="1:3">
      <c r="A55" s="3" t="s">
        <v>4</v>
      </c>
      <c r="B55" s="3" t="s">
        <v>19</v>
      </c>
      <c r="C55" s="3" t="s">
        <v>20</v>
      </c>
    </row>
    <row r="56" spans="1:3">
      <c r="A56" s="3" t="s">
        <v>31</v>
      </c>
      <c r="B56" s="3" t="s">
        <v>116</v>
      </c>
      <c r="C56" s="3" t="s">
        <v>117</v>
      </c>
    </row>
    <row r="57" spans="1:3">
      <c r="A57" s="3" t="s">
        <v>31</v>
      </c>
      <c r="B57" s="3" t="s">
        <v>118</v>
      </c>
      <c r="C57" s="3" t="s">
        <v>119</v>
      </c>
    </row>
    <row r="58" spans="1:3">
      <c r="A58" s="3" t="s">
        <v>31</v>
      </c>
      <c r="B58" s="3" t="s">
        <v>120</v>
      </c>
      <c r="C58" s="3" t="s">
        <v>121</v>
      </c>
    </row>
    <row r="59" spans="1:3">
      <c r="A59" s="3" t="s">
        <v>4</v>
      </c>
      <c r="B59" s="3" t="s">
        <v>21</v>
      </c>
      <c r="C59" s="3" t="s">
        <v>22</v>
      </c>
    </row>
    <row r="60" spans="1:3">
      <c r="A60" s="3" t="s">
        <v>31</v>
      </c>
      <c r="B60" s="3" t="s">
        <v>122</v>
      </c>
      <c r="C60" s="3" t="s">
        <v>123</v>
      </c>
    </row>
    <row r="61" spans="1:3">
      <c r="A61" s="3" t="s">
        <v>4</v>
      </c>
      <c r="B61" s="3" t="s">
        <v>23</v>
      </c>
      <c r="C61" s="3" t="s">
        <v>24</v>
      </c>
    </row>
    <row r="62" spans="1:3">
      <c r="A62" s="3" t="s">
        <v>31</v>
      </c>
      <c r="B62" s="3" t="s">
        <v>124</v>
      </c>
      <c r="C62" s="3" t="s">
        <v>125</v>
      </c>
    </row>
    <row r="63" spans="1:3">
      <c r="A63" s="3" t="s">
        <v>31</v>
      </c>
      <c r="B63" s="3" t="s">
        <v>126</v>
      </c>
      <c r="C63" s="3" t="s">
        <v>127</v>
      </c>
    </row>
    <row r="64" spans="1:3">
      <c r="A64" s="3" t="s">
        <v>4</v>
      </c>
      <c r="B64" s="3" t="s">
        <v>25</v>
      </c>
      <c r="C64" s="3" t="s">
        <v>3532</v>
      </c>
    </row>
    <row r="65" spans="1:3">
      <c r="B65" s="1" t="s">
        <v>141</v>
      </c>
      <c r="C65" s="1" t="s">
        <v>142</v>
      </c>
    </row>
    <row r="66" spans="1:3">
      <c r="A66" s="3" t="s">
        <v>31</v>
      </c>
      <c r="B66" s="3" t="s">
        <v>128</v>
      </c>
      <c r="C66" s="3" t="s">
        <v>129</v>
      </c>
    </row>
    <row r="67" spans="1:3">
      <c r="A67" s="3" t="s">
        <v>31</v>
      </c>
      <c r="B67" s="3" t="s">
        <v>130</v>
      </c>
      <c r="C67" s="3" t="s">
        <v>131</v>
      </c>
    </row>
    <row r="68" spans="1:3">
      <c r="A68" s="3" t="s">
        <v>4</v>
      </c>
      <c r="B68" s="3" t="s">
        <v>27</v>
      </c>
      <c r="C68" s="3" t="s">
        <v>3533</v>
      </c>
    </row>
    <row r="69" spans="1:3">
      <c r="A69" s="3" t="s">
        <v>4</v>
      </c>
      <c r="B69" s="3" t="s">
        <v>29</v>
      </c>
      <c r="C69" s="3" t="s">
        <v>30</v>
      </c>
    </row>
    <row r="70" spans="1:3">
      <c r="A70" s="3" t="s">
        <v>31</v>
      </c>
      <c r="B70" s="3" t="s">
        <v>132</v>
      </c>
      <c r="C70" s="3" t="s">
        <v>133</v>
      </c>
    </row>
    <row r="72" spans="1:3" ht="29">
      <c r="A72" s="214" t="s">
        <v>3534</v>
      </c>
      <c r="B72" s="42">
        <v>1</v>
      </c>
      <c r="C72" s="35" t="s">
        <v>3537</v>
      </c>
    </row>
    <row r="73" spans="1:3" ht="14.5">
      <c r="A73" s="215"/>
      <c r="B73" s="42">
        <v>2</v>
      </c>
      <c r="C73" s="35" t="s">
        <v>3538</v>
      </c>
    </row>
    <row r="74" spans="1:3" ht="14.5">
      <c r="A74" s="215"/>
      <c r="B74" s="42">
        <v>3</v>
      </c>
      <c r="C74" s="35" t="s">
        <v>3539</v>
      </c>
    </row>
    <row r="75" spans="1:3" ht="29">
      <c r="A75" s="215"/>
      <c r="B75" s="42">
        <v>4</v>
      </c>
      <c r="C75" s="48" t="s">
        <v>3540</v>
      </c>
    </row>
    <row r="76" spans="1:3" ht="14.5">
      <c r="A76" s="215"/>
      <c r="B76" s="42">
        <v>5</v>
      </c>
      <c r="C76" s="35" t="s">
        <v>3535</v>
      </c>
    </row>
    <row r="77" spans="1:3" ht="14.5">
      <c r="A77" s="216"/>
      <c r="B77" s="42">
        <v>6</v>
      </c>
      <c r="C77" s="35" t="s">
        <v>3541</v>
      </c>
    </row>
    <row r="79" spans="1:3" ht="14.5">
      <c r="A79" s="217" t="s">
        <v>3536</v>
      </c>
      <c r="B79" s="217"/>
      <c r="C79" s="217"/>
    </row>
  </sheetData>
  <mergeCells count="3">
    <mergeCell ref="A1:C1"/>
    <mergeCell ref="A72:A77"/>
    <mergeCell ref="A79:C79"/>
  </mergeCells>
  <hyperlinks>
    <hyperlink ref="A52:C52" location="TNNIF!A1" display="TNNIF!A1" xr:uid="{ABF218D4-D599-44D8-9F0F-74C7DBBF40F0}"/>
    <hyperlink ref="A13:C13" location="TCORPBF!A1" display="TCORPBF!A1" xr:uid="{243A24CD-2C62-4013-AF6A-AAB1C97AFE56}"/>
    <hyperlink ref="A14:C14" location="TCIGIF0426!A1" display="TCIGIF0426!A1" xr:uid="{5BC6E1CD-65FC-4880-AC0E-AEEAB41062E3}"/>
    <hyperlink ref="A21:C21" location="TFRF!A1" display="TFRF!A1" xr:uid="{6C79E680-CD22-4155-B3F9-6A03E5AF2E3B}"/>
    <hyperlink ref="A23:C23" location="TGSFR!A1" display="TGSFR!A1" xr:uid="{51E4280C-4469-491C-9AEE-C37978F38495}"/>
    <hyperlink ref="A36:C36" location="TLF!A1" display="TLF!A1" xr:uid="{9F6FE4D1-38AF-4B58-B55B-00C265B054F5}"/>
    <hyperlink ref="A44:C44" location="TNGIF1226!A1" display="TNGIF1226!A1" xr:uid="{AE405B2C-F949-4491-B55D-452705C0A136}"/>
    <hyperlink ref="A45:C45" location="TNGIF1229!A1" display="TNGIF1229!A1" xr:uid="{186A0565-FB3E-4389-8B4A-903ED48342EB}"/>
    <hyperlink ref="A3:C3" location="TEGF!A1" display="TEGF!A1" xr:uid="{61453CDE-2F0C-48C1-ACEC-ADA3D663DB87}"/>
    <hyperlink ref="A4:C4" location="TAF!A1" display="TAF!A1" xr:uid="{695D84AB-8C1E-4BC3-8A47-4291F351EF21}"/>
    <hyperlink ref="A5:C5" location="TBAF!A1" display="TBAF!A1" xr:uid="{B82D4B2E-19FB-4E2D-B29A-E269FADC1521}"/>
    <hyperlink ref="A6:C6" location="TBFSF!A1" display="TBFSF!A1" xr:uid="{0ADDF2D6-0E34-417F-B437-CF38C587DE1D}"/>
    <hyperlink ref="A8:C8" location="TBSEQIF!A1" display="TBSEQIF!A1" xr:uid="{EE2B40DE-05A8-4DF6-8DFC-BE716C4D1B94}"/>
    <hyperlink ref="A9:C9" location="TBSBGIF!A1" display="TBSBGIF!A1" xr:uid="{B0F84FD6-27DD-4671-BA53-7F31E66A8B80}"/>
    <hyperlink ref="A10:C10" location="TIFSA!A1" display="TIFSA!A1" xr:uid="{BCAC79A0-5C23-4950-AD10-49150407A2C7}"/>
    <hyperlink ref="A11:C11" location="TBCF!A1" display="TBCF!A1" xr:uid="{AA625DBA-ECA3-47BA-8984-0C5A89FB578D}"/>
    <hyperlink ref="A12:C12" location="TYCF!A1" display="TYCF!A1" xr:uid="{BA83C6A0-1366-414F-8AC4-AF20E7FD9A14}"/>
    <hyperlink ref="A15:C15" location="TDIF!A1" display="TDIF!A1" xr:uid="{AA7306EF-31CA-467E-9D42-4088E113A268}"/>
    <hyperlink ref="A16:C16" location="TDIVYF!A1" display="TDIVYF!A1" xr:uid="{C4791109-899D-4213-A096-29267EB95169}"/>
    <hyperlink ref="A17:C17" location="TTSF96!A1" display="TTSF96!A1" xr:uid="{F39DA4D7-F4DA-45E9-8802-C0DBAB8C2333}"/>
    <hyperlink ref="A18:C18" location="TMIF!A1" display="TMIF!A1" xr:uid="{D863E213-422F-4623-87DC-F7F955E343EE}"/>
    <hyperlink ref="A19:C19" location="TCS!A1" display="TCS!A1" xr:uid="{79F04AA2-A0E0-49C1-8095-F193413FBA88}"/>
    <hyperlink ref="A20:C20" location="TMCAPF!A1" display="TMCAPF!A1" xr:uid="{82498941-7DFF-43F7-AEB9-C9B00A9831A6}"/>
    <hyperlink ref="A22:C22" location="TFEF!A1" display="TFEF!A1" xr:uid="{785DB45B-5992-4601-9B19-8388CD737CCA}"/>
    <hyperlink ref="A25:C25" location="TGLDETF!A1" display="TGLDETF!A1" xr:uid="{E469788F-6E54-4A2B-9615-3DEDD1F78FFD}"/>
    <hyperlink ref="A26:C26" location="THOF!A1" display="THOF!A1" xr:uid="{9B8FA5B0-E851-4748-B04D-C780190EDF0B}"/>
    <hyperlink ref="A28:C28" location="TICF!A1" display="TICF!A1" xr:uid="{064E2C94-5DBD-4FA2-BFE7-76CB702C37C2}"/>
    <hyperlink ref="A29:C29" location="TIIF!A1" display="TIIF!A1" xr:uid="{7976DFFC-5827-435E-BF28-CC3AAE152613}"/>
    <hyperlink ref="A30:C30" location="TIPHF!A1" display="TIPHF!A1" xr:uid="{1DAA173E-02C2-4981-B928-7B8E5162BEA6}"/>
    <hyperlink ref="A31:C31" location="TISF!A1" display="TISF!A1" xr:uid="{D68620E0-BE22-4AD3-A1FC-51EB48120389}"/>
    <hyperlink ref="A32:C32" location="TEOF!A1" display="TEOF!A1" xr:uid="{9E734640-3C18-4FDB-922E-ACDDC0646C30}"/>
    <hyperlink ref="A33:C33" location="TTOFE!A1" display="TTOFE!A1" xr:uid="{304B8B5E-41D9-47C2-A0C9-EF03BEBBCE4B}"/>
    <hyperlink ref="A35:C35" location="TINR!A1" display="TINR!A1" xr:uid="{DDF6B71D-66F1-4116-A5EB-54B245F63AD0}"/>
    <hyperlink ref="A37:C37" location="TMAOF!A1" display="TMAOF!A1" xr:uid="{EAA91E36-E1FE-4AE5-AF52-B3496C7F0E18}"/>
    <hyperlink ref="A38:C38" location="TMULTICF!A1" display="TMULTICF!A1" xr:uid="{87F911A7-8719-42F0-AC92-08C9AB2531F3}"/>
    <hyperlink ref="A39:C39" location="TNETF!A1" display="TNETF!A1" xr:uid="{BA747E83-6A70-48A8-AC8A-B3AC6A7698E4}"/>
    <hyperlink ref="A40:C40" location="TIFNA!A1" display="TIFNA!A1" xr:uid="{AFEABB32-56FC-46C2-B268-EE2FF1A54828}"/>
    <hyperlink ref="A41:C41" location="TNAIF!A1" display="TNAIF!A1" xr:uid="{63573E4D-AAE5-43A8-A8E5-D03455E1D2BF}"/>
    <hyperlink ref="A42:C42" location="TNCMIF!A1" display="TNCMIF!A1" xr:uid="{86167106-EF0E-4DCD-BA58-AF1F6D1E737B}"/>
    <hyperlink ref="A43:C43" location="TNFSIF!A1" display="TNFSIF!A1" xr:uid="{961DD06C-438D-4802-B60A-EC9A0F0748FE}"/>
    <hyperlink ref="A46:C46" location="TNIDFOF!A1" display="TNIDFOF!A1" xr:uid="{807FB569-34B6-4F01-BD3E-525C6A8CF17C}"/>
    <hyperlink ref="A47:C47" location="TNIDETF!A1" display="TNIDETF!A1" xr:uid="{3A02F16C-D47A-40D6-94A3-4780736E4B03}"/>
    <hyperlink ref="A48:C48" location="TNITIF!A1" display="TNITIF!A1" xr:uid="{63F34458-E56F-443F-AEA6-B2183266AF47}"/>
    <hyperlink ref="A49:C49" location="TNMIF150!A1" display="TNMIF150!A1" xr:uid="{0B11BF85-0347-4BE4-B605-B91651F50AD1}"/>
    <hyperlink ref="A50:C50" location="TNMMIF!A1" display="TNMMIF!A1" xr:uid="{A4D0E9C4-CF63-46E0-9BC5-5AED46019094}"/>
    <hyperlink ref="A51:C51" location="TNMSHIF!A1" display="TNMSHIF!A1" xr:uid="{5E00C1A0-CDA0-4C96-A815-0EBBD0DB0346}"/>
    <hyperlink ref="C14" location="TCIGIF0426!A1" display="TCIGIF0426!A1" xr:uid="{3F499C1E-7CD9-4819-8CFA-2D64A15C15C7}"/>
    <hyperlink ref="C21" location="TFRF!A1" display="TFRF!A1" xr:uid="{F99A83BE-9C0D-45D1-B58C-30D6F657E600}"/>
    <hyperlink ref="C23" location="TGSFR!A1" display="TGSFR!A1" xr:uid="{D75F51D4-92D1-4D3B-A607-366629166E66}"/>
    <hyperlink ref="C13" location="TCORPBF!A1" display="TCORPBF!A1" xr:uid="{A6849321-0760-4553-B651-382E26DB49CB}"/>
    <hyperlink ref="C36" location="TLF!A1" display="TLF!A1" xr:uid="{8D342F42-4EE9-4925-B2A6-8E8D700B856F}"/>
    <hyperlink ref="C44" location="TNGIF1226!A1" display="TNGIF1226!A1" xr:uid="{E25A59E8-8A83-4F76-B79D-FF0CFB34F347}"/>
    <hyperlink ref="C45" location="TNGIF1229!A1" display="TNGIF1229!A1" xr:uid="{6F4AD932-630F-4195-9DB5-ECF245CE8BD1}"/>
    <hyperlink ref="C34" location="TFRSTF!A1" display="TFRSTF!A1" xr:uid="{015E8637-033F-417A-AE78-54EAEE1066E7}"/>
    <hyperlink ref="A55:C55" location="TNSIFDEC27!A1" display="TNSIFDEC27!A1" xr:uid="{30032047-74E2-466C-9BA4-E29DBDC18098}"/>
    <hyperlink ref="A59:C59" location="TOF!A1" display="TOF!A1" xr:uid="{3404CAA6-B694-4FEB-8EFF-2E54337BB94E}"/>
    <hyperlink ref="A61:C61" location="TRSFC!A1" display="TRSFC!A1" xr:uid="{364C4E96-4C27-4BF9-83DE-C9C928111D53}"/>
    <hyperlink ref="A64:C64" location="TSTBF!A1" display="TSTBF!A1" xr:uid="{D8D50505-E582-4F70-8DB8-682861EFEB71}"/>
    <hyperlink ref="A53:C53" location="TNPBETF!A1" display="TNPBETF!A1" xr:uid="{922CEA85-A4D2-4D4F-B923-42322BA480CD}"/>
    <hyperlink ref="A54:C54" location="TNRIF!A1" display="TNRIF!A1" xr:uid="{19DBDBBF-0F50-4658-8996-597061B782DB}"/>
    <hyperlink ref="A56:C56" location="TNA30IF!A1" display="TNA30IF!A1" xr:uid="{44053691-705F-4FD4-B8C5-10EC433B1E72}"/>
    <hyperlink ref="A57:C57" location="TNMIMIF!A1" display="TNMIMIF!A1" xr:uid="{EEFD0DFB-AE55-4AED-9A1E-6398D995CD97}"/>
    <hyperlink ref="A58:C58" location="TNMIIF!A1" display="TNMIIF!A1" xr:uid="{98AAB35D-250E-455D-B5FD-185D749C7189}"/>
    <hyperlink ref="A60:C60" location="TREF!A1" display="TREF!A1" xr:uid="{A160E70C-2856-4418-A602-07769DDE04F5}"/>
    <hyperlink ref="A62:C62" location="TRSFM!A1" display="TRSFM!A1" xr:uid="{348AA40C-FD68-47B7-B2C1-81B800044EA5}"/>
    <hyperlink ref="A63:C63" location="TRSFP!A1" display="TRSFP!A1" xr:uid="{E382D877-5100-45E1-A45D-3E774F09C70A}"/>
    <hyperlink ref="C55" location="TNSIFDEC27!A1" display="TNSIFDEC27!A1" xr:uid="{CAFCBA5F-46E2-4D29-B6B2-1067603E7B4C}"/>
    <hyperlink ref="C59" location="TOF!A1" display="TOF!A1" xr:uid="{76D1ECAB-8CEC-48E5-A342-0A71D3783468}"/>
    <hyperlink ref="C61" location="TRSFC!A1" display="TRSFC!A1" xr:uid="{E9B3FBA9-A883-44B1-9BCF-0AB155BD2C98}"/>
    <hyperlink ref="C64" location="TSTBF!A1" display="TSTBF!A1" xr:uid="{024B6197-427E-42B9-9BC6-487DBCD4CF12}"/>
    <hyperlink ref="A68:C68" location="TFF!A1" display="TFF!A1" xr:uid="{35A96A0A-D02E-4D5D-A1F9-58055568733E}"/>
    <hyperlink ref="A69:C69" location="TUSTF!A1" display="TUSTF!A1" xr:uid="{321DDB33-EBCD-43DC-BBDB-F4B19F92ED17}"/>
    <hyperlink ref="A66:C66" location="TSLVETF!A1" display="TSLVETF!A1" xr:uid="{30259268-DA01-4448-8E0F-25CB01A7D601}"/>
    <hyperlink ref="A67:C67" location="TSCAPF!A1" display="TSCAPF!A1" xr:uid="{B122C7B8-0CF2-4358-92BF-D07C8D9E7E61}"/>
    <hyperlink ref="A70:C70" location="TEQPEF!A1" display="TEQPEF!A1" xr:uid="{79295600-A686-4C6D-8B48-CB6DBAE2A7F0}"/>
    <hyperlink ref="C69" location="TUSTF!A1" display="TUSTF!A1" xr:uid="{08270261-C08E-45AA-9D12-1C700B44C2F2}"/>
    <hyperlink ref="C68" location="TFF!A1" display="TFF!A1" xr:uid="{2E8FA23A-0F82-4C7C-B930-CDC1C1C45FA3}"/>
    <hyperlink ref="A7:C7" location="TBMCIF!A1" display="TBMCIF!A1" xr:uid="{CFCC90C5-611C-49C6-AA50-FB150E635DA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CEF49-2995-49AA-9DBC-E1DDED4857DC}">
  <dimension ref="B1:J602"/>
  <sheetViews>
    <sheetView workbookViewId="0"/>
  </sheetViews>
  <sheetFormatPr defaultColWidth="9.1796875" defaultRowHeight="14.5"/>
  <cols>
    <col min="1" max="1" width="9.1796875" style="72"/>
    <col min="2" max="2" width="18.7265625" style="79" customWidth="1"/>
    <col min="3" max="3" width="21.81640625" style="72" customWidth="1"/>
    <col min="4" max="4" width="18.26953125" style="72" customWidth="1"/>
    <col min="5" max="5" width="16.7265625" style="72" customWidth="1"/>
    <col min="6" max="7" width="9.1796875" style="72"/>
    <col min="8" max="10" width="12.6328125" style="72" customWidth="1"/>
    <col min="11" max="257" width="9.1796875" style="72"/>
    <col min="258" max="258" width="18.7265625" style="72" customWidth="1"/>
    <col min="259" max="259" width="21.81640625" style="72" customWidth="1"/>
    <col min="260" max="260" width="18.26953125" style="72" customWidth="1"/>
    <col min="261" max="261" width="16.7265625" style="72" customWidth="1"/>
    <col min="262" max="513" width="9.1796875" style="72"/>
    <col min="514" max="514" width="18.7265625" style="72" customWidth="1"/>
    <col min="515" max="515" width="21.81640625" style="72" customWidth="1"/>
    <col min="516" max="516" width="18.26953125" style="72" customWidth="1"/>
    <col min="517" max="517" width="16.7265625" style="72" customWidth="1"/>
    <col min="518" max="769" width="9.1796875" style="72"/>
    <col min="770" max="770" width="18.7265625" style="72" customWidth="1"/>
    <col min="771" max="771" width="21.81640625" style="72" customWidth="1"/>
    <col min="772" max="772" width="18.26953125" style="72" customWidth="1"/>
    <col min="773" max="773" width="16.7265625" style="72" customWidth="1"/>
    <col min="774" max="1025" width="9.1796875" style="72"/>
    <col min="1026" max="1026" width="18.7265625" style="72" customWidth="1"/>
    <col min="1027" max="1027" width="21.81640625" style="72" customWidth="1"/>
    <col min="1028" max="1028" width="18.26953125" style="72" customWidth="1"/>
    <col min="1029" max="1029" width="16.7265625" style="72" customWidth="1"/>
    <col min="1030" max="1281" width="9.1796875" style="72"/>
    <col min="1282" max="1282" width="18.7265625" style="72" customWidth="1"/>
    <col min="1283" max="1283" width="21.81640625" style="72" customWidth="1"/>
    <col min="1284" max="1284" width="18.26953125" style="72" customWidth="1"/>
    <col min="1285" max="1285" width="16.7265625" style="72" customWidth="1"/>
    <col min="1286" max="1537" width="9.1796875" style="72"/>
    <col min="1538" max="1538" width="18.7265625" style="72" customWidth="1"/>
    <col min="1539" max="1539" width="21.81640625" style="72" customWidth="1"/>
    <col min="1540" max="1540" width="18.26953125" style="72" customWidth="1"/>
    <col min="1541" max="1541" width="16.7265625" style="72" customWidth="1"/>
    <col min="1542" max="1793" width="9.1796875" style="72"/>
    <col min="1794" max="1794" width="18.7265625" style="72" customWidth="1"/>
    <col min="1795" max="1795" width="21.81640625" style="72" customWidth="1"/>
    <col min="1796" max="1796" width="18.26953125" style="72" customWidth="1"/>
    <col min="1797" max="1797" width="16.7265625" style="72" customWidth="1"/>
    <col min="1798" max="2049" width="9.1796875" style="72"/>
    <col min="2050" max="2050" width="18.7265625" style="72" customWidth="1"/>
    <col min="2051" max="2051" width="21.81640625" style="72" customWidth="1"/>
    <col min="2052" max="2052" width="18.26953125" style="72" customWidth="1"/>
    <col min="2053" max="2053" width="16.7265625" style="72" customWidth="1"/>
    <col min="2054" max="2305" width="9.1796875" style="72"/>
    <col min="2306" max="2306" width="18.7265625" style="72" customWidth="1"/>
    <col min="2307" max="2307" width="21.81640625" style="72" customWidth="1"/>
    <col min="2308" max="2308" width="18.26953125" style="72" customWidth="1"/>
    <col min="2309" max="2309" width="16.7265625" style="72" customWidth="1"/>
    <col min="2310" max="2561" width="9.1796875" style="72"/>
    <col min="2562" max="2562" width="18.7265625" style="72" customWidth="1"/>
    <col min="2563" max="2563" width="21.81640625" style="72" customWidth="1"/>
    <col min="2564" max="2564" width="18.26953125" style="72" customWidth="1"/>
    <col min="2565" max="2565" width="16.7265625" style="72" customWidth="1"/>
    <col min="2566" max="2817" width="9.1796875" style="72"/>
    <col min="2818" max="2818" width="18.7265625" style="72" customWidth="1"/>
    <col min="2819" max="2819" width="21.81640625" style="72" customWidth="1"/>
    <col min="2820" max="2820" width="18.26953125" style="72" customWidth="1"/>
    <col min="2821" max="2821" width="16.7265625" style="72" customWidth="1"/>
    <col min="2822" max="3073" width="9.1796875" style="72"/>
    <col min="3074" max="3074" width="18.7265625" style="72" customWidth="1"/>
    <col min="3075" max="3075" width="21.81640625" style="72" customWidth="1"/>
    <col min="3076" max="3076" width="18.26953125" style="72" customWidth="1"/>
    <col min="3077" max="3077" width="16.7265625" style="72" customWidth="1"/>
    <col min="3078" max="3329" width="9.1796875" style="72"/>
    <col min="3330" max="3330" width="18.7265625" style="72" customWidth="1"/>
    <col min="3331" max="3331" width="21.81640625" style="72" customWidth="1"/>
    <col min="3332" max="3332" width="18.26953125" style="72" customWidth="1"/>
    <col min="3333" max="3333" width="16.7265625" style="72" customWidth="1"/>
    <col min="3334" max="3585" width="9.1796875" style="72"/>
    <col min="3586" max="3586" width="18.7265625" style="72" customWidth="1"/>
    <col min="3587" max="3587" width="21.81640625" style="72" customWidth="1"/>
    <col min="3588" max="3588" width="18.26953125" style="72" customWidth="1"/>
    <col min="3589" max="3589" width="16.7265625" style="72" customWidth="1"/>
    <col min="3590" max="3841" width="9.1796875" style="72"/>
    <col min="3842" max="3842" width="18.7265625" style="72" customWidth="1"/>
    <col min="3843" max="3843" width="21.81640625" style="72" customWidth="1"/>
    <col min="3844" max="3844" width="18.26953125" style="72" customWidth="1"/>
    <col min="3845" max="3845" width="16.7265625" style="72" customWidth="1"/>
    <col min="3846" max="4097" width="9.1796875" style="72"/>
    <col min="4098" max="4098" width="18.7265625" style="72" customWidth="1"/>
    <col min="4099" max="4099" width="21.81640625" style="72" customWidth="1"/>
    <col min="4100" max="4100" width="18.26953125" style="72" customWidth="1"/>
    <col min="4101" max="4101" width="16.7265625" style="72" customWidth="1"/>
    <col min="4102" max="4353" width="9.1796875" style="72"/>
    <col min="4354" max="4354" width="18.7265625" style="72" customWidth="1"/>
    <col min="4355" max="4355" width="21.81640625" style="72" customWidth="1"/>
    <col min="4356" max="4356" width="18.26953125" style="72" customWidth="1"/>
    <col min="4357" max="4357" width="16.7265625" style="72" customWidth="1"/>
    <col min="4358" max="4609" width="9.1796875" style="72"/>
    <col min="4610" max="4610" width="18.7265625" style="72" customWidth="1"/>
    <col min="4611" max="4611" width="21.81640625" style="72" customWidth="1"/>
    <col min="4612" max="4612" width="18.26953125" style="72" customWidth="1"/>
    <col min="4613" max="4613" width="16.7265625" style="72" customWidth="1"/>
    <col min="4614" max="4865" width="9.1796875" style="72"/>
    <col min="4866" max="4866" width="18.7265625" style="72" customWidth="1"/>
    <col min="4867" max="4867" width="21.81640625" style="72" customWidth="1"/>
    <col min="4868" max="4868" width="18.26953125" style="72" customWidth="1"/>
    <col min="4869" max="4869" width="16.7265625" style="72" customWidth="1"/>
    <col min="4870" max="5121" width="9.1796875" style="72"/>
    <col min="5122" max="5122" width="18.7265625" style="72" customWidth="1"/>
    <col min="5123" max="5123" width="21.81640625" style="72" customWidth="1"/>
    <col min="5124" max="5124" width="18.26953125" style="72" customWidth="1"/>
    <col min="5125" max="5125" width="16.7265625" style="72" customWidth="1"/>
    <col min="5126" max="5377" width="9.1796875" style="72"/>
    <col min="5378" max="5378" width="18.7265625" style="72" customWidth="1"/>
    <col min="5379" max="5379" width="21.81640625" style="72" customWidth="1"/>
    <col min="5380" max="5380" width="18.26953125" style="72" customWidth="1"/>
    <col min="5381" max="5381" width="16.7265625" style="72" customWidth="1"/>
    <col min="5382" max="5633" width="9.1796875" style="72"/>
    <col min="5634" max="5634" width="18.7265625" style="72" customWidth="1"/>
    <col min="5635" max="5635" width="21.81640625" style="72" customWidth="1"/>
    <col min="5636" max="5636" width="18.26953125" style="72" customWidth="1"/>
    <col min="5637" max="5637" width="16.7265625" style="72" customWidth="1"/>
    <col min="5638" max="5889" width="9.1796875" style="72"/>
    <col min="5890" max="5890" width="18.7265625" style="72" customWidth="1"/>
    <col min="5891" max="5891" width="21.81640625" style="72" customWidth="1"/>
    <col min="5892" max="5892" width="18.26953125" style="72" customWidth="1"/>
    <col min="5893" max="5893" width="16.7265625" style="72" customWidth="1"/>
    <col min="5894" max="6145" width="9.1796875" style="72"/>
    <col min="6146" max="6146" width="18.7265625" style="72" customWidth="1"/>
    <col min="6147" max="6147" width="21.81640625" style="72" customWidth="1"/>
    <col min="6148" max="6148" width="18.26953125" style="72" customWidth="1"/>
    <col min="6149" max="6149" width="16.7265625" style="72" customWidth="1"/>
    <col min="6150" max="6401" width="9.1796875" style="72"/>
    <col min="6402" max="6402" width="18.7265625" style="72" customWidth="1"/>
    <col min="6403" max="6403" width="21.81640625" style="72" customWidth="1"/>
    <col min="6404" max="6404" width="18.26953125" style="72" customWidth="1"/>
    <col min="6405" max="6405" width="16.7265625" style="72" customWidth="1"/>
    <col min="6406" max="6657" width="9.1796875" style="72"/>
    <col min="6658" max="6658" width="18.7265625" style="72" customWidth="1"/>
    <col min="6659" max="6659" width="21.81640625" style="72" customWidth="1"/>
    <col min="6660" max="6660" width="18.26953125" style="72" customWidth="1"/>
    <col min="6661" max="6661" width="16.7265625" style="72" customWidth="1"/>
    <col min="6662" max="6913" width="9.1796875" style="72"/>
    <col min="6914" max="6914" width="18.7265625" style="72" customWidth="1"/>
    <col min="6915" max="6915" width="21.81640625" style="72" customWidth="1"/>
    <col min="6916" max="6916" width="18.26953125" style="72" customWidth="1"/>
    <col min="6917" max="6917" width="16.7265625" style="72" customWidth="1"/>
    <col min="6918" max="7169" width="9.1796875" style="72"/>
    <col min="7170" max="7170" width="18.7265625" style="72" customWidth="1"/>
    <col min="7171" max="7171" width="21.81640625" style="72" customWidth="1"/>
    <col min="7172" max="7172" width="18.26953125" style="72" customWidth="1"/>
    <col min="7173" max="7173" width="16.7265625" style="72" customWidth="1"/>
    <col min="7174" max="7425" width="9.1796875" style="72"/>
    <col min="7426" max="7426" width="18.7265625" style="72" customWidth="1"/>
    <col min="7427" max="7427" width="21.81640625" style="72" customWidth="1"/>
    <col min="7428" max="7428" width="18.26953125" style="72" customWidth="1"/>
    <col min="7429" max="7429" width="16.7265625" style="72" customWidth="1"/>
    <col min="7430" max="7681" width="9.1796875" style="72"/>
    <col min="7682" max="7682" width="18.7265625" style="72" customWidth="1"/>
    <col min="7683" max="7683" width="21.81640625" style="72" customWidth="1"/>
    <col min="7684" max="7684" width="18.26953125" style="72" customWidth="1"/>
    <col min="7685" max="7685" width="16.7265625" style="72" customWidth="1"/>
    <col min="7686" max="7937" width="9.1796875" style="72"/>
    <col min="7938" max="7938" width="18.7265625" style="72" customWidth="1"/>
    <col min="7939" max="7939" width="21.81640625" style="72" customWidth="1"/>
    <col min="7940" max="7940" width="18.26953125" style="72" customWidth="1"/>
    <col min="7941" max="7941" width="16.7265625" style="72" customWidth="1"/>
    <col min="7942" max="8193" width="9.1796875" style="72"/>
    <col min="8194" max="8194" width="18.7265625" style="72" customWidth="1"/>
    <col min="8195" max="8195" width="21.81640625" style="72" customWidth="1"/>
    <col min="8196" max="8196" width="18.26953125" style="72" customWidth="1"/>
    <col min="8197" max="8197" width="16.7265625" style="72" customWidth="1"/>
    <col min="8198" max="8449" width="9.1796875" style="72"/>
    <col min="8450" max="8450" width="18.7265625" style="72" customWidth="1"/>
    <col min="8451" max="8451" width="21.81640625" style="72" customWidth="1"/>
    <col min="8452" max="8452" width="18.26953125" style="72" customWidth="1"/>
    <col min="8453" max="8453" width="16.7265625" style="72" customWidth="1"/>
    <col min="8454" max="8705" width="9.1796875" style="72"/>
    <col min="8706" max="8706" width="18.7265625" style="72" customWidth="1"/>
    <col min="8707" max="8707" width="21.81640625" style="72" customWidth="1"/>
    <col min="8708" max="8708" width="18.26953125" style="72" customWidth="1"/>
    <col min="8709" max="8709" width="16.7265625" style="72" customWidth="1"/>
    <col min="8710" max="8961" width="9.1796875" style="72"/>
    <col min="8962" max="8962" width="18.7265625" style="72" customWidth="1"/>
    <col min="8963" max="8963" width="21.81640625" style="72" customWidth="1"/>
    <col min="8964" max="8964" width="18.26953125" style="72" customWidth="1"/>
    <col min="8965" max="8965" width="16.7265625" style="72" customWidth="1"/>
    <col min="8966" max="9217" width="9.1796875" style="72"/>
    <col min="9218" max="9218" width="18.7265625" style="72" customWidth="1"/>
    <col min="9219" max="9219" width="21.81640625" style="72" customWidth="1"/>
    <col min="9220" max="9220" width="18.26953125" style="72" customWidth="1"/>
    <col min="9221" max="9221" width="16.7265625" style="72" customWidth="1"/>
    <col min="9222" max="9473" width="9.1796875" style="72"/>
    <col min="9474" max="9474" width="18.7265625" style="72" customWidth="1"/>
    <col min="9475" max="9475" width="21.81640625" style="72" customWidth="1"/>
    <col min="9476" max="9476" width="18.26953125" style="72" customWidth="1"/>
    <col min="9477" max="9477" width="16.7265625" style="72" customWidth="1"/>
    <col min="9478" max="9729" width="9.1796875" style="72"/>
    <col min="9730" max="9730" width="18.7265625" style="72" customWidth="1"/>
    <col min="9731" max="9731" width="21.81640625" style="72" customWidth="1"/>
    <col min="9732" max="9732" width="18.26953125" style="72" customWidth="1"/>
    <col min="9733" max="9733" width="16.7265625" style="72" customWidth="1"/>
    <col min="9734" max="9985" width="9.1796875" style="72"/>
    <col min="9986" max="9986" width="18.7265625" style="72" customWidth="1"/>
    <col min="9987" max="9987" width="21.81640625" style="72" customWidth="1"/>
    <col min="9988" max="9988" width="18.26953125" style="72" customWidth="1"/>
    <col min="9989" max="9989" width="16.7265625" style="72" customWidth="1"/>
    <col min="9990" max="10241" width="9.1796875" style="72"/>
    <col min="10242" max="10242" width="18.7265625" style="72" customWidth="1"/>
    <col min="10243" max="10243" width="21.81640625" style="72" customWidth="1"/>
    <col min="10244" max="10244" width="18.26953125" style="72" customWidth="1"/>
    <col min="10245" max="10245" width="16.7265625" style="72" customWidth="1"/>
    <col min="10246" max="10497" width="9.1796875" style="72"/>
    <col min="10498" max="10498" width="18.7265625" style="72" customWidth="1"/>
    <col min="10499" max="10499" width="21.81640625" style="72" customWidth="1"/>
    <col min="10500" max="10500" width="18.26953125" style="72" customWidth="1"/>
    <col min="10501" max="10501" width="16.7265625" style="72" customWidth="1"/>
    <col min="10502" max="10753" width="9.1796875" style="72"/>
    <col min="10754" max="10754" width="18.7265625" style="72" customWidth="1"/>
    <col min="10755" max="10755" width="21.81640625" style="72" customWidth="1"/>
    <col min="10756" max="10756" width="18.26953125" style="72" customWidth="1"/>
    <col min="10757" max="10757" width="16.7265625" style="72" customWidth="1"/>
    <col min="10758" max="11009" width="9.1796875" style="72"/>
    <col min="11010" max="11010" width="18.7265625" style="72" customWidth="1"/>
    <col min="11011" max="11011" width="21.81640625" style="72" customWidth="1"/>
    <col min="11012" max="11012" width="18.26953125" style="72" customWidth="1"/>
    <col min="11013" max="11013" width="16.7265625" style="72" customWidth="1"/>
    <col min="11014" max="11265" width="9.1796875" style="72"/>
    <col min="11266" max="11266" width="18.7265625" style="72" customWidth="1"/>
    <col min="11267" max="11267" width="21.81640625" style="72" customWidth="1"/>
    <col min="11268" max="11268" width="18.26953125" style="72" customWidth="1"/>
    <col min="11269" max="11269" width="16.7265625" style="72" customWidth="1"/>
    <col min="11270" max="11521" width="9.1796875" style="72"/>
    <col min="11522" max="11522" width="18.7265625" style="72" customWidth="1"/>
    <col min="11523" max="11523" width="21.81640625" style="72" customWidth="1"/>
    <col min="11524" max="11524" width="18.26953125" style="72" customWidth="1"/>
    <col min="11525" max="11525" width="16.7265625" style="72" customWidth="1"/>
    <col min="11526" max="11777" width="9.1796875" style="72"/>
    <col min="11778" max="11778" width="18.7265625" style="72" customWidth="1"/>
    <col min="11779" max="11779" width="21.81640625" style="72" customWidth="1"/>
    <col min="11780" max="11780" width="18.26953125" style="72" customWidth="1"/>
    <col min="11781" max="11781" width="16.7265625" style="72" customWidth="1"/>
    <col min="11782" max="12033" width="9.1796875" style="72"/>
    <col min="12034" max="12034" width="18.7265625" style="72" customWidth="1"/>
    <col min="12035" max="12035" width="21.81640625" style="72" customWidth="1"/>
    <col min="12036" max="12036" width="18.26953125" style="72" customWidth="1"/>
    <col min="12037" max="12037" width="16.7265625" style="72" customWidth="1"/>
    <col min="12038" max="12289" width="9.1796875" style="72"/>
    <col min="12290" max="12290" width="18.7265625" style="72" customWidth="1"/>
    <col min="12291" max="12291" width="21.81640625" style="72" customWidth="1"/>
    <col min="12292" max="12292" width="18.26953125" style="72" customWidth="1"/>
    <col min="12293" max="12293" width="16.7265625" style="72" customWidth="1"/>
    <col min="12294" max="12545" width="9.1796875" style="72"/>
    <col min="12546" max="12546" width="18.7265625" style="72" customWidth="1"/>
    <col min="12547" max="12547" width="21.81640625" style="72" customWidth="1"/>
    <col min="12548" max="12548" width="18.26953125" style="72" customWidth="1"/>
    <col min="12549" max="12549" width="16.7265625" style="72" customWidth="1"/>
    <col min="12550" max="12801" width="9.1796875" style="72"/>
    <col min="12802" max="12802" width="18.7265625" style="72" customWidth="1"/>
    <col min="12803" max="12803" width="21.81640625" style="72" customWidth="1"/>
    <col min="12804" max="12804" width="18.26953125" style="72" customWidth="1"/>
    <col min="12805" max="12805" width="16.7265625" style="72" customWidth="1"/>
    <col min="12806" max="13057" width="9.1796875" style="72"/>
    <col min="13058" max="13058" width="18.7265625" style="72" customWidth="1"/>
    <col min="13059" max="13059" width="21.81640625" style="72" customWidth="1"/>
    <col min="13060" max="13060" width="18.26953125" style="72" customWidth="1"/>
    <col min="13061" max="13061" width="16.7265625" style="72" customWidth="1"/>
    <col min="13062" max="13313" width="9.1796875" style="72"/>
    <col min="13314" max="13314" width="18.7265625" style="72" customWidth="1"/>
    <col min="13315" max="13315" width="21.81640625" style="72" customWidth="1"/>
    <col min="13316" max="13316" width="18.26953125" style="72" customWidth="1"/>
    <col min="13317" max="13317" width="16.7265625" style="72" customWidth="1"/>
    <col min="13318" max="13569" width="9.1796875" style="72"/>
    <col min="13570" max="13570" width="18.7265625" style="72" customWidth="1"/>
    <col min="13571" max="13571" width="21.81640625" style="72" customWidth="1"/>
    <col min="13572" max="13572" width="18.26953125" style="72" customWidth="1"/>
    <col min="13573" max="13573" width="16.7265625" style="72" customWidth="1"/>
    <col min="13574" max="13825" width="9.1796875" style="72"/>
    <col min="13826" max="13826" width="18.7265625" style="72" customWidth="1"/>
    <col min="13827" max="13827" width="21.81640625" style="72" customWidth="1"/>
    <col min="13828" max="13828" width="18.26953125" style="72" customWidth="1"/>
    <col min="13829" max="13829" width="16.7265625" style="72" customWidth="1"/>
    <col min="13830" max="14081" width="9.1796875" style="72"/>
    <col min="14082" max="14082" width="18.7265625" style="72" customWidth="1"/>
    <col min="14083" max="14083" width="21.81640625" style="72" customWidth="1"/>
    <col min="14084" max="14084" width="18.26953125" style="72" customWidth="1"/>
    <col min="14085" max="14085" width="16.7265625" style="72" customWidth="1"/>
    <col min="14086" max="14337" width="9.1796875" style="72"/>
    <col min="14338" max="14338" width="18.7265625" style="72" customWidth="1"/>
    <col min="14339" max="14339" width="21.81640625" style="72" customWidth="1"/>
    <col min="14340" max="14340" width="18.26953125" style="72" customWidth="1"/>
    <col min="14341" max="14341" width="16.7265625" style="72" customWidth="1"/>
    <col min="14342" max="14593" width="9.1796875" style="72"/>
    <col min="14594" max="14594" width="18.7265625" style="72" customWidth="1"/>
    <col min="14595" max="14595" width="21.81640625" style="72" customWidth="1"/>
    <col min="14596" max="14596" width="18.26953125" style="72" customWidth="1"/>
    <col min="14597" max="14597" width="16.7265625" style="72" customWidth="1"/>
    <col min="14598" max="14849" width="9.1796875" style="72"/>
    <col min="14850" max="14850" width="18.7265625" style="72" customWidth="1"/>
    <col min="14851" max="14851" width="21.81640625" style="72" customWidth="1"/>
    <col min="14852" max="14852" width="18.26953125" style="72" customWidth="1"/>
    <col min="14853" max="14853" width="16.7265625" style="72" customWidth="1"/>
    <col min="14854" max="15105" width="9.1796875" style="72"/>
    <col min="15106" max="15106" width="18.7265625" style="72" customWidth="1"/>
    <col min="15107" max="15107" width="21.81640625" style="72" customWidth="1"/>
    <col min="15108" max="15108" width="18.26953125" style="72" customWidth="1"/>
    <col min="15109" max="15109" width="16.7265625" style="72" customWidth="1"/>
    <col min="15110" max="15361" width="9.1796875" style="72"/>
    <col min="15362" max="15362" width="18.7265625" style="72" customWidth="1"/>
    <col min="15363" max="15363" width="21.81640625" style="72" customWidth="1"/>
    <col min="15364" max="15364" width="18.26953125" style="72" customWidth="1"/>
    <col min="15365" max="15365" width="16.7265625" style="72" customWidth="1"/>
    <col min="15366" max="15617" width="9.1796875" style="72"/>
    <col min="15618" max="15618" width="18.7265625" style="72" customWidth="1"/>
    <col min="15619" max="15619" width="21.81640625" style="72" customWidth="1"/>
    <col min="15620" max="15620" width="18.26953125" style="72" customWidth="1"/>
    <col min="15621" max="15621" width="16.7265625" style="72" customWidth="1"/>
    <col min="15622" max="15873" width="9.1796875" style="72"/>
    <col min="15874" max="15874" width="18.7265625" style="72" customWidth="1"/>
    <col min="15875" max="15875" width="21.81640625" style="72" customWidth="1"/>
    <col min="15876" max="15876" width="18.26953125" style="72" customWidth="1"/>
    <col min="15877" max="15877" width="16.7265625" style="72" customWidth="1"/>
    <col min="15878" max="16129" width="9.1796875" style="72"/>
    <col min="16130" max="16130" width="18.7265625" style="72" customWidth="1"/>
    <col min="16131" max="16131" width="21.81640625" style="72" customWidth="1"/>
    <col min="16132" max="16132" width="18.26953125" style="72" customWidth="1"/>
    <col min="16133" max="16133" width="16.7265625" style="72" customWidth="1"/>
    <col min="16134" max="16384" width="9.1796875" style="72"/>
  </cols>
  <sheetData>
    <row r="1" spans="2:10" ht="16">
      <c r="B1" s="218" t="s">
        <v>3542</v>
      </c>
      <c r="C1" s="218"/>
      <c r="D1" s="218"/>
      <c r="E1" s="218"/>
    </row>
    <row r="2" spans="2:10" s="73" customFormat="1" ht="39">
      <c r="B2" s="74" t="s">
        <v>3543</v>
      </c>
      <c r="C2" s="75" t="s">
        <v>3544</v>
      </c>
      <c r="D2" s="76" t="s">
        <v>3545</v>
      </c>
      <c r="E2" s="76" t="s">
        <v>3546</v>
      </c>
      <c r="G2" s="94" t="s">
        <v>3568</v>
      </c>
      <c r="H2" s="220" t="s">
        <v>3569</v>
      </c>
      <c r="I2" s="221"/>
      <c r="J2" s="222"/>
    </row>
    <row r="3" spans="2:10">
      <c r="B3" s="77">
        <v>45875</v>
      </c>
      <c r="C3" s="78">
        <v>86.327799999999996</v>
      </c>
      <c r="D3" s="78">
        <v>0.37</v>
      </c>
      <c r="E3" s="78">
        <v>0.37</v>
      </c>
    </row>
    <row r="4" spans="2:10">
      <c r="B4" s="77">
        <v>45903</v>
      </c>
      <c r="C4" s="78">
        <v>86.504199999999997</v>
      </c>
      <c r="D4" s="78">
        <v>0.36</v>
      </c>
      <c r="E4" s="78">
        <v>0.36</v>
      </c>
    </row>
    <row r="5" spans="2:10">
      <c r="B5" s="77">
        <v>45931</v>
      </c>
      <c r="C5" s="78">
        <v>86.268799999999999</v>
      </c>
      <c r="D5" s="78">
        <v>0.36</v>
      </c>
      <c r="E5" s="78">
        <v>0.36</v>
      </c>
    </row>
    <row r="6" spans="2:10">
      <c r="B6" s="77">
        <v>45967</v>
      </c>
      <c r="C6" s="78">
        <v>88.105800000000002</v>
      </c>
      <c r="D6" s="78">
        <v>0.36</v>
      </c>
      <c r="E6" s="78">
        <v>0.36</v>
      </c>
    </row>
    <row r="7" spans="2:10">
      <c r="B7" s="77">
        <v>45994</v>
      </c>
      <c r="C7" s="78">
        <v>88.154300000000006</v>
      </c>
      <c r="D7" s="78">
        <v>0.37</v>
      </c>
      <c r="E7" s="78">
        <v>0.37</v>
      </c>
    </row>
    <row r="8" spans="2:10">
      <c r="B8" s="77">
        <v>46029</v>
      </c>
      <c r="C8" s="78">
        <v>89.271100000000004</v>
      </c>
      <c r="D8" s="78">
        <v>0.37</v>
      </c>
      <c r="E8" s="78">
        <v>0.37</v>
      </c>
    </row>
    <row r="10" spans="2:10" ht="16">
      <c r="B10" s="218" t="s">
        <v>3547</v>
      </c>
      <c r="C10" s="218"/>
      <c r="D10" s="218"/>
      <c r="E10" s="218"/>
    </row>
    <row r="11" spans="2:10" s="73" customFormat="1" ht="39">
      <c r="B11" s="74" t="s">
        <v>3543</v>
      </c>
      <c r="C11" s="75" t="s">
        <v>3544</v>
      </c>
      <c r="D11" s="76" t="s">
        <v>3545</v>
      </c>
      <c r="E11" s="76" t="s">
        <v>3546</v>
      </c>
    </row>
    <row r="12" spans="2:10">
      <c r="B12" s="77">
        <v>45875</v>
      </c>
      <c r="C12" s="78">
        <v>102.1378</v>
      </c>
      <c r="D12" s="78">
        <v>0.37</v>
      </c>
      <c r="E12" s="78">
        <v>0.37</v>
      </c>
    </row>
    <row r="13" spans="2:10">
      <c r="B13" s="77">
        <v>45903</v>
      </c>
      <c r="C13" s="78">
        <v>102.4879</v>
      </c>
      <c r="D13" s="78">
        <v>0.36</v>
      </c>
      <c r="E13" s="78">
        <v>0.36</v>
      </c>
    </row>
    <row r="14" spans="2:10">
      <c r="B14" s="77">
        <v>45931</v>
      </c>
      <c r="C14" s="78">
        <v>102.3498</v>
      </c>
      <c r="D14" s="78">
        <v>0.36</v>
      </c>
      <c r="E14" s="78">
        <v>0.36</v>
      </c>
    </row>
    <row r="15" spans="2:10">
      <c r="B15" s="77">
        <v>45967</v>
      </c>
      <c r="C15" s="78">
        <v>104.69499999999999</v>
      </c>
      <c r="D15" s="78">
        <v>0.36</v>
      </c>
      <c r="E15" s="78">
        <v>0.36</v>
      </c>
    </row>
    <row r="16" spans="2:10">
      <c r="B16" s="77">
        <v>45994</v>
      </c>
      <c r="C16" s="78">
        <v>104.8939</v>
      </c>
      <c r="D16" s="78">
        <v>0.37</v>
      </c>
      <c r="E16" s="78">
        <v>0.37</v>
      </c>
    </row>
    <row r="17" spans="2:5">
      <c r="B17" s="77">
        <v>46029</v>
      </c>
      <c r="C17" s="78">
        <v>106.4237</v>
      </c>
      <c r="D17" s="78">
        <v>0.37</v>
      </c>
      <c r="E17" s="78">
        <v>0.37</v>
      </c>
    </row>
    <row r="19" spans="2:5" ht="16">
      <c r="B19" s="219" t="s">
        <v>3548</v>
      </c>
      <c r="C19" s="219"/>
      <c r="D19" s="219"/>
      <c r="E19" s="219"/>
    </row>
    <row r="20" spans="2:5" s="73" customFormat="1" ht="39">
      <c r="B20" s="74" t="s">
        <v>3543</v>
      </c>
      <c r="C20" s="75" t="s">
        <v>3544</v>
      </c>
      <c r="D20" s="76" t="s">
        <v>3545</v>
      </c>
      <c r="E20" s="76" t="s">
        <v>3546</v>
      </c>
    </row>
    <row r="21" spans="2:5" s="80" customFormat="1">
      <c r="B21" s="81">
        <v>45870</v>
      </c>
      <c r="C21" s="82">
        <v>1004.1667</v>
      </c>
      <c r="D21" s="83">
        <v>0.31390000000000001</v>
      </c>
      <c r="E21" s="83">
        <v>0.31390000000000001</v>
      </c>
    </row>
    <row r="22" spans="2:5" s="80" customFormat="1">
      <c r="B22" s="81">
        <v>45873</v>
      </c>
      <c r="C22" s="82">
        <v>1004.1992</v>
      </c>
      <c r="D22" s="83">
        <v>0.49109999999999998</v>
      </c>
      <c r="E22" s="83">
        <v>0.49109999999999998</v>
      </c>
    </row>
    <row r="23" spans="2:5" s="80" customFormat="1">
      <c r="B23" s="81">
        <v>45874</v>
      </c>
      <c r="C23" s="82">
        <v>1004.2576</v>
      </c>
      <c r="D23" s="83">
        <v>0.16109999999999999</v>
      </c>
      <c r="E23" s="83">
        <v>0.16109999999999999</v>
      </c>
    </row>
    <row r="24" spans="2:5" s="80" customFormat="1">
      <c r="B24" s="81">
        <v>45876</v>
      </c>
      <c r="C24" s="82">
        <v>1003.8661</v>
      </c>
      <c r="D24" s="83">
        <v>0.34060000000000001</v>
      </c>
      <c r="E24" s="83">
        <v>0.34060000000000001</v>
      </c>
    </row>
    <row r="25" spans="2:5" s="80" customFormat="1">
      <c r="B25" s="81">
        <v>45877</v>
      </c>
      <c r="C25" s="82">
        <v>1003.6629</v>
      </c>
      <c r="D25" s="83">
        <v>0.2419</v>
      </c>
      <c r="E25" s="83">
        <v>0.2419</v>
      </c>
    </row>
    <row r="26" spans="2:5" s="80" customFormat="1">
      <c r="B26" s="81">
        <v>45880</v>
      </c>
      <c r="C26" s="82">
        <v>1003.4646</v>
      </c>
      <c r="D26" s="83">
        <v>0.54910000000000003</v>
      </c>
      <c r="E26" s="83">
        <v>0.54910000000000003</v>
      </c>
    </row>
    <row r="27" spans="2:5" s="80" customFormat="1">
      <c r="B27" s="81">
        <v>45883</v>
      </c>
      <c r="C27" s="82">
        <v>1003.1185</v>
      </c>
      <c r="D27" s="83">
        <v>0.54830000000000001</v>
      </c>
      <c r="E27" s="83">
        <v>0.54830000000000001</v>
      </c>
    </row>
    <row r="28" spans="2:5" s="80" customFormat="1">
      <c r="B28" s="81">
        <v>45888</v>
      </c>
      <c r="C28" s="82">
        <v>1003.5288</v>
      </c>
      <c r="D28" s="83">
        <v>9.1800000000000007E-2</v>
      </c>
      <c r="E28" s="83">
        <v>9.1800000000000007E-2</v>
      </c>
    </row>
    <row r="29" spans="2:5" s="80" customFormat="1">
      <c r="B29" s="81">
        <v>45889</v>
      </c>
      <c r="C29" s="82">
        <v>1003.5288</v>
      </c>
      <c r="D29" s="83">
        <v>0.1651</v>
      </c>
      <c r="E29" s="83">
        <v>0.1651</v>
      </c>
    </row>
    <row r="30" spans="2:5" s="80" customFormat="1">
      <c r="B30" s="81">
        <v>45890</v>
      </c>
      <c r="C30" s="82">
        <v>1003.5288</v>
      </c>
      <c r="D30" s="83">
        <v>0.1769</v>
      </c>
      <c r="E30" s="83">
        <v>0.1769</v>
      </c>
    </row>
    <row r="31" spans="2:5" s="80" customFormat="1">
      <c r="B31" s="81">
        <v>45894</v>
      </c>
      <c r="C31" s="82">
        <v>1003.5288</v>
      </c>
      <c r="D31" s="83">
        <v>0.3755</v>
      </c>
      <c r="E31" s="83">
        <v>0.3755</v>
      </c>
    </row>
    <row r="32" spans="2:5" s="80" customFormat="1">
      <c r="B32" s="81">
        <v>45897</v>
      </c>
      <c r="C32" s="82">
        <v>1003.5288</v>
      </c>
      <c r="D32" s="83">
        <v>0.29499999999999998</v>
      </c>
      <c r="E32" s="83">
        <v>0.29499999999999998</v>
      </c>
    </row>
    <row r="33" spans="2:7" s="80" customFormat="1">
      <c r="B33" s="81" t="s">
        <v>3549</v>
      </c>
      <c r="C33" s="82">
        <v>1003.5288</v>
      </c>
      <c r="D33" s="83">
        <v>5.3395999999999999</v>
      </c>
      <c r="E33" s="83">
        <v>5.3395999999999999</v>
      </c>
    </row>
    <row r="34" spans="2:7" s="80" customFormat="1">
      <c r="B34" s="81" t="s">
        <v>3550</v>
      </c>
      <c r="C34" s="82">
        <v>1003.5288</v>
      </c>
      <c r="D34" s="83">
        <v>5.5015000000000001</v>
      </c>
      <c r="E34" s="83">
        <v>5.5015000000000001</v>
      </c>
    </row>
    <row r="35" spans="2:7" s="80" customFormat="1">
      <c r="B35" s="81" t="s">
        <v>3551</v>
      </c>
      <c r="C35" s="82">
        <v>1003.5288</v>
      </c>
      <c r="D35" s="83">
        <v>4.9138000000000002</v>
      </c>
      <c r="E35" s="83">
        <v>4.9138000000000002</v>
      </c>
    </row>
    <row r="36" spans="2:7" s="80" customFormat="1">
      <c r="B36" s="81" t="s">
        <v>3552</v>
      </c>
      <c r="C36" s="82">
        <v>1003.5288</v>
      </c>
      <c r="D36" s="83">
        <v>3.9628000000000001</v>
      </c>
      <c r="E36" s="83">
        <v>3.9628000000000001</v>
      </c>
    </row>
    <row r="37" spans="2:7" s="80" customFormat="1">
      <c r="B37" s="81" t="s">
        <v>3553</v>
      </c>
      <c r="C37" s="82">
        <v>1003.5288</v>
      </c>
      <c r="D37" s="83">
        <v>2.0036999999999998</v>
      </c>
      <c r="E37" s="83">
        <v>2.0036999999999998</v>
      </c>
    </row>
    <row r="39" spans="2:7" ht="16">
      <c r="B39" s="219" t="s">
        <v>3554</v>
      </c>
      <c r="C39" s="219"/>
      <c r="D39" s="219"/>
      <c r="E39" s="219"/>
    </row>
    <row r="40" spans="2:7" s="73" customFormat="1" ht="39">
      <c r="B40" s="74" t="s">
        <v>3543</v>
      </c>
      <c r="C40" s="75" t="s">
        <v>3544</v>
      </c>
      <c r="D40" s="76" t="s">
        <v>3545</v>
      </c>
      <c r="E40" s="76" t="s">
        <v>3546</v>
      </c>
      <c r="G40" s="72"/>
    </row>
    <row r="41" spans="2:7" s="80" customFormat="1">
      <c r="B41" s="81">
        <v>45870</v>
      </c>
      <c r="C41" s="82">
        <v>1004.1667</v>
      </c>
      <c r="D41" s="83">
        <v>0.32329999999999998</v>
      </c>
      <c r="E41" s="83">
        <v>0.32329999999999998</v>
      </c>
    </row>
    <row r="42" spans="2:7" s="80" customFormat="1">
      <c r="B42" s="81">
        <v>45873</v>
      </c>
      <c r="C42" s="82">
        <v>1004.1993</v>
      </c>
      <c r="D42" s="83">
        <v>0.51500000000000001</v>
      </c>
      <c r="E42" s="83">
        <v>0.51500000000000001</v>
      </c>
    </row>
    <row r="43" spans="2:7" s="80" customFormat="1">
      <c r="B43" s="81">
        <v>45874</v>
      </c>
      <c r="C43" s="82">
        <v>1004.2575000000001</v>
      </c>
      <c r="D43" s="83">
        <v>0.1706</v>
      </c>
      <c r="E43" s="83">
        <v>0.1706</v>
      </c>
    </row>
    <row r="44" spans="2:7" s="80" customFormat="1">
      <c r="B44" s="81">
        <v>45876</v>
      </c>
      <c r="C44" s="82">
        <v>1003.8662</v>
      </c>
      <c r="D44" s="83">
        <v>0.35909999999999997</v>
      </c>
      <c r="E44" s="83">
        <v>0.35909999999999997</v>
      </c>
    </row>
    <row r="45" spans="2:7" s="80" customFormat="1">
      <c r="B45" s="81">
        <v>45877</v>
      </c>
      <c r="C45" s="82">
        <v>1003.6629</v>
      </c>
      <c r="D45" s="83">
        <v>0.25119999999999998</v>
      </c>
      <c r="E45" s="83">
        <v>0.25119999999999998</v>
      </c>
    </row>
    <row r="46" spans="2:7" s="80" customFormat="1">
      <c r="B46" s="81">
        <v>45880</v>
      </c>
      <c r="C46" s="82">
        <v>1003.4646</v>
      </c>
      <c r="D46" s="83">
        <v>0.57709999999999995</v>
      </c>
      <c r="E46" s="83">
        <v>0.57709999999999995</v>
      </c>
    </row>
    <row r="47" spans="2:7" s="80" customFormat="1">
      <c r="B47" s="81">
        <v>45883</v>
      </c>
      <c r="C47" s="82">
        <v>1003.1186</v>
      </c>
      <c r="D47" s="83">
        <v>0.57599999999999996</v>
      </c>
      <c r="E47" s="83">
        <v>0.57599999999999996</v>
      </c>
    </row>
    <row r="48" spans="2:7" s="80" customFormat="1">
      <c r="B48" s="81">
        <v>45887</v>
      </c>
      <c r="C48" s="82">
        <v>1003.5316</v>
      </c>
      <c r="D48" s="83">
        <v>2.5399999999999999E-2</v>
      </c>
      <c r="E48" s="83">
        <v>2.5399999999999999E-2</v>
      </c>
    </row>
    <row r="49" spans="2:5" s="80" customFormat="1">
      <c r="B49" s="81">
        <v>45888</v>
      </c>
      <c r="C49" s="82">
        <v>1003.5316</v>
      </c>
      <c r="D49" s="83">
        <v>0.1101</v>
      </c>
      <c r="E49" s="83">
        <v>0.1101</v>
      </c>
    </row>
    <row r="50" spans="2:5" s="80" customFormat="1">
      <c r="B50" s="81">
        <v>45889</v>
      </c>
      <c r="C50" s="82">
        <v>1003.5316</v>
      </c>
      <c r="D50" s="83">
        <v>0.17419999999999999</v>
      </c>
      <c r="E50" s="83">
        <v>0.17419999999999999</v>
      </c>
    </row>
    <row r="51" spans="2:5" s="80" customFormat="1">
      <c r="B51" s="81">
        <v>45890</v>
      </c>
      <c r="C51" s="82">
        <v>1003.5316</v>
      </c>
      <c r="D51" s="83">
        <v>0.18629999999999999</v>
      </c>
      <c r="E51" s="83">
        <v>0.18629999999999999</v>
      </c>
    </row>
    <row r="52" spans="2:5" s="80" customFormat="1">
      <c r="B52" s="81">
        <v>45891</v>
      </c>
      <c r="C52" s="82">
        <v>1003.5316</v>
      </c>
      <c r="D52" s="83">
        <v>2.8999999999999998E-3</v>
      </c>
      <c r="E52" s="83">
        <v>2.8999999999999998E-3</v>
      </c>
    </row>
    <row r="53" spans="2:5" s="80" customFormat="1">
      <c r="B53" s="81">
        <v>45894</v>
      </c>
      <c r="C53" s="82">
        <v>1003.5316</v>
      </c>
      <c r="D53" s="83">
        <v>0.40939999999999999</v>
      </c>
      <c r="E53" s="83">
        <v>0.40939999999999999</v>
      </c>
    </row>
    <row r="54" spans="2:5" s="80" customFormat="1">
      <c r="B54" s="81">
        <v>45897</v>
      </c>
      <c r="C54" s="82">
        <v>1003.5316</v>
      </c>
      <c r="D54" s="83">
        <v>0.32679999999999998</v>
      </c>
      <c r="E54" s="83">
        <v>0.32679999999999998</v>
      </c>
    </row>
    <row r="55" spans="2:5" s="80" customFormat="1">
      <c r="B55" s="81" t="s">
        <v>3549</v>
      </c>
      <c r="C55" s="82">
        <v>1003.5316</v>
      </c>
      <c r="D55" s="83">
        <v>5.6342999999999996</v>
      </c>
      <c r="E55" s="83">
        <v>5.6342999999999996</v>
      </c>
    </row>
    <row r="56" spans="2:5" s="80" customFormat="1">
      <c r="B56" s="81" t="s">
        <v>3550</v>
      </c>
      <c r="C56" s="82">
        <v>1003.5316</v>
      </c>
      <c r="D56" s="83">
        <v>5.8010999999999999</v>
      </c>
      <c r="E56" s="83">
        <v>5.8010999999999999</v>
      </c>
    </row>
    <row r="57" spans="2:5" s="80" customFormat="1">
      <c r="B57" s="81" t="s">
        <v>3551</v>
      </c>
      <c r="C57" s="82">
        <v>1003.5316</v>
      </c>
      <c r="D57" s="83">
        <v>5.2313999999999998</v>
      </c>
      <c r="E57" s="83">
        <v>5.2313999999999998</v>
      </c>
    </row>
    <row r="58" spans="2:5" s="80" customFormat="1">
      <c r="B58" s="81" t="s">
        <v>3552</v>
      </c>
      <c r="C58" s="82">
        <v>1003.5316</v>
      </c>
      <c r="D58" s="83">
        <v>4.2779999999999996</v>
      </c>
      <c r="E58" s="83">
        <v>4.2779999999999996</v>
      </c>
    </row>
    <row r="59" spans="2:5" s="80" customFormat="1">
      <c r="B59" s="81" t="s">
        <v>3553</v>
      </c>
      <c r="C59" s="82">
        <v>1003.5316</v>
      </c>
      <c r="D59" s="83">
        <v>2.4394999999999998</v>
      </c>
      <c r="E59" s="83">
        <v>2.4394999999999998</v>
      </c>
    </row>
    <row r="60" spans="2:5">
      <c r="C60" s="84"/>
      <c r="D60" s="85"/>
      <c r="E60" s="85"/>
    </row>
    <row r="61" spans="2:5" ht="16">
      <c r="B61" s="218" t="s">
        <v>3555</v>
      </c>
      <c r="C61" s="218"/>
      <c r="D61" s="218"/>
      <c r="E61" s="218"/>
    </row>
    <row r="62" spans="2:5" s="73" customFormat="1" ht="39">
      <c r="B62" s="74" t="s">
        <v>3543</v>
      </c>
      <c r="C62" s="75" t="s">
        <v>3544</v>
      </c>
      <c r="D62" s="76" t="s">
        <v>3545</v>
      </c>
      <c r="E62" s="76" t="s">
        <v>3546</v>
      </c>
    </row>
    <row r="63" spans="2:5">
      <c r="B63" s="77">
        <v>45874</v>
      </c>
      <c r="C63" s="78">
        <v>1008.0658</v>
      </c>
      <c r="D63" s="78">
        <v>1.3484</v>
      </c>
      <c r="E63" s="78">
        <v>1.3484</v>
      </c>
    </row>
    <row r="64" spans="2:5">
      <c r="B64" s="77">
        <v>45881</v>
      </c>
      <c r="C64" s="78">
        <v>1008.0658</v>
      </c>
      <c r="D64" s="78">
        <v>0.185</v>
      </c>
      <c r="E64" s="78">
        <v>0.185</v>
      </c>
    </row>
    <row r="65" spans="2:5">
      <c r="B65" s="77">
        <v>45888</v>
      </c>
      <c r="C65" s="78">
        <v>1008.0658</v>
      </c>
      <c r="D65" s="78">
        <v>0.86019999999999996</v>
      </c>
      <c r="E65" s="78">
        <v>0.86019999999999996</v>
      </c>
    </row>
    <row r="66" spans="2:5">
      <c r="B66" s="77">
        <v>45895</v>
      </c>
      <c r="C66" s="78">
        <v>1008.0658</v>
      </c>
      <c r="D66" s="78">
        <v>0.6472</v>
      </c>
      <c r="E66" s="78">
        <v>0.6472</v>
      </c>
    </row>
    <row r="67" spans="2:5">
      <c r="B67" s="77">
        <v>45902</v>
      </c>
      <c r="C67" s="78">
        <v>1008.0658</v>
      </c>
      <c r="D67" s="78">
        <v>0.67349999999999999</v>
      </c>
      <c r="E67" s="78">
        <v>0.67349999999999999</v>
      </c>
    </row>
    <row r="68" spans="2:5">
      <c r="B68" s="77">
        <v>45909</v>
      </c>
      <c r="C68" s="78">
        <v>1008.0658</v>
      </c>
      <c r="D68" s="78">
        <v>1.2925</v>
      </c>
      <c r="E68" s="78">
        <v>1.2925</v>
      </c>
    </row>
    <row r="69" spans="2:5">
      <c r="B69" s="77">
        <v>45916</v>
      </c>
      <c r="C69" s="78">
        <v>1008.0658</v>
      </c>
      <c r="D69" s="78">
        <v>1.0646</v>
      </c>
      <c r="E69" s="78">
        <v>1.0646</v>
      </c>
    </row>
    <row r="70" spans="2:5">
      <c r="B70" s="77">
        <v>45923</v>
      </c>
      <c r="C70" s="78">
        <v>1008.0658</v>
      </c>
      <c r="D70" s="78">
        <v>1.4166000000000001</v>
      </c>
      <c r="E70" s="78">
        <v>1.4166000000000001</v>
      </c>
    </row>
    <row r="71" spans="2:5">
      <c r="B71" s="77">
        <v>45930</v>
      </c>
      <c r="C71" s="78">
        <v>1008.0658</v>
      </c>
      <c r="D71" s="78">
        <v>1.2849999999999999</v>
      </c>
      <c r="E71" s="78">
        <v>1.2849999999999999</v>
      </c>
    </row>
    <row r="72" spans="2:5">
      <c r="B72" s="77">
        <v>45937</v>
      </c>
      <c r="C72" s="78">
        <v>1008.0658</v>
      </c>
      <c r="D72" s="78">
        <v>1.9423999999999999</v>
      </c>
      <c r="E72" s="78">
        <v>1.9423999999999999</v>
      </c>
    </row>
    <row r="73" spans="2:5">
      <c r="B73" s="77">
        <v>45944</v>
      </c>
      <c r="C73" s="78">
        <v>1008.0658</v>
      </c>
      <c r="D73" s="78">
        <v>0.97609999999999997</v>
      </c>
      <c r="E73" s="78">
        <v>0.97609999999999997</v>
      </c>
    </row>
    <row r="74" spans="2:5">
      <c r="B74" s="77">
        <v>45953</v>
      </c>
      <c r="C74" s="78">
        <v>1008.0658</v>
      </c>
      <c r="D74" s="78">
        <v>1.4359</v>
      </c>
      <c r="E74" s="78">
        <v>1.4359</v>
      </c>
    </row>
    <row r="75" spans="2:5">
      <c r="B75" s="77">
        <v>45958</v>
      </c>
      <c r="C75" s="78">
        <v>1008.0658</v>
      </c>
      <c r="D75" s="78">
        <v>0.67869999999999997</v>
      </c>
      <c r="E75" s="78">
        <v>0.67869999999999997</v>
      </c>
    </row>
    <row r="76" spans="2:5">
      <c r="B76" s="77">
        <v>45965</v>
      </c>
      <c r="C76" s="78">
        <v>1008.0658</v>
      </c>
      <c r="D76" s="78">
        <v>1.2541</v>
      </c>
      <c r="E76" s="78">
        <v>1.2541</v>
      </c>
    </row>
    <row r="77" spans="2:5">
      <c r="B77" s="77">
        <v>45972</v>
      </c>
      <c r="C77" s="78">
        <v>1008.0658</v>
      </c>
      <c r="D77" s="78">
        <v>1.3516999999999999</v>
      </c>
      <c r="E77" s="78">
        <v>1.3516999999999999</v>
      </c>
    </row>
    <row r="78" spans="2:5">
      <c r="B78" s="77">
        <v>45979</v>
      </c>
      <c r="C78" s="78">
        <v>1008.0658</v>
      </c>
      <c r="D78" s="78">
        <v>1.0732999999999999</v>
      </c>
      <c r="E78" s="78">
        <v>1.0732999999999999</v>
      </c>
    </row>
    <row r="79" spans="2:5">
      <c r="B79" s="77">
        <v>45986</v>
      </c>
      <c r="C79" s="78">
        <v>1008.0658</v>
      </c>
      <c r="D79" s="78">
        <v>1.08</v>
      </c>
      <c r="E79" s="78">
        <v>1.08</v>
      </c>
    </row>
    <row r="80" spans="2:5">
      <c r="B80" s="77">
        <v>45993</v>
      </c>
      <c r="C80" s="78">
        <v>1008.0658</v>
      </c>
      <c r="D80" s="78">
        <v>1.0892999999999999</v>
      </c>
      <c r="E80" s="78">
        <v>1.0892999999999999</v>
      </c>
    </row>
    <row r="81" spans="2:5">
      <c r="B81" s="77">
        <v>46000</v>
      </c>
      <c r="C81" s="78">
        <v>1008.0658</v>
      </c>
      <c r="D81" s="78">
        <v>0.75219999999999998</v>
      </c>
      <c r="E81" s="78">
        <v>0.75219999999999998</v>
      </c>
    </row>
    <row r="82" spans="2:5">
      <c r="B82" s="77">
        <v>46007</v>
      </c>
      <c r="C82" s="78">
        <v>1008.0658</v>
      </c>
      <c r="D82" s="78">
        <v>0.1925</v>
      </c>
      <c r="E82" s="78">
        <v>0.1925</v>
      </c>
    </row>
    <row r="83" spans="2:5">
      <c r="B83" s="77">
        <v>46014</v>
      </c>
      <c r="C83" s="78">
        <v>1008.0658</v>
      </c>
      <c r="D83" s="78">
        <v>0.64959999999999996</v>
      </c>
      <c r="E83" s="78">
        <v>0.64959999999999996</v>
      </c>
    </row>
    <row r="84" spans="2:5">
      <c r="B84" s="77">
        <v>46021</v>
      </c>
      <c r="C84" s="78">
        <v>1008.0658</v>
      </c>
      <c r="D84" s="78">
        <v>1.4268000000000001</v>
      </c>
      <c r="E84" s="78">
        <v>1.4268000000000001</v>
      </c>
    </row>
    <row r="85" spans="2:5">
      <c r="B85" s="77">
        <v>46028</v>
      </c>
      <c r="C85" s="78">
        <v>1008.0658</v>
      </c>
      <c r="D85" s="78">
        <v>1.1377999999999999</v>
      </c>
      <c r="E85" s="78">
        <v>1.1377999999999999</v>
      </c>
    </row>
    <row r="86" spans="2:5">
      <c r="B86" s="77">
        <v>46035</v>
      </c>
      <c r="C86" s="78">
        <v>1008.0658</v>
      </c>
      <c r="D86" s="78">
        <v>2.7400000000000001E-2</v>
      </c>
      <c r="E86" s="78">
        <v>2.7400000000000001E-2</v>
      </c>
    </row>
    <row r="87" spans="2:5">
      <c r="B87" s="77">
        <v>46049</v>
      </c>
      <c r="C87" s="78">
        <v>1008.0658</v>
      </c>
      <c r="D87" s="78">
        <v>1.0219</v>
      </c>
      <c r="E87" s="78">
        <v>1.0219</v>
      </c>
    </row>
    <row r="88" spans="2:5">
      <c r="B88" s="86"/>
      <c r="C88" s="87"/>
      <c r="D88" s="87"/>
      <c r="E88" s="87"/>
    </row>
    <row r="89" spans="2:5" ht="16">
      <c r="B89" s="218" t="s">
        <v>3556</v>
      </c>
      <c r="C89" s="218"/>
      <c r="D89" s="218"/>
      <c r="E89" s="218"/>
    </row>
    <row r="90" spans="2:5" s="73" customFormat="1" ht="39">
      <c r="B90" s="74" t="s">
        <v>3543</v>
      </c>
      <c r="C90" s="75" t="s">
        <v>3544</v>
      </c>
      <c r="D90" s="76" t="s">
        <v>3545</v>
      </c>
      <c r="E90" s="76" t="s">
        <v>3546</v>
      </c>
    </row>
    <row r="91" spans="2:5">
      <c r="B91" s="77">
        <v>45874</v>
      </c>
      <c r="C91" s="78">
        <v>1008.0658</v>
      </c>
      <c r="D91" s="78">
        <v>1.4137999999999999</v>
      </c>
      <c r="E91" s="78">
        <v>1.4137999999999999</v>
      </c>
    </row>
    <row r="92" spans="2:5">
      <c r="B92" s="77">
        <v>45881</v>
      </c>
      <c r="C92" s="78">
        <v>1008.0658</v>
      </c>
      <c r="D92" s="78">
        <v>0.25330000000000003</v>
      </c>
      <c r="E92" s="78">
        <v>0.25330000000000003</v>
      </c>
    </row>
    <row r="93" spans="2:5">
      <c r="B93" s="77">
        <v>45888</v>
      </c>
      <c r="C93" s="78">
        <v>1008.0658</v>
      </c>
      <c r="D93" s="78">
        <v>0.92559999999999998</v>
      </c>
      <c r="E93" s="78">
        <v>0.92559999999999998</v>
      </c>
    </row>
    <row r="94" spans="2:5">
      <c r="B94" s="77">
        <v>45895</v>
      </c>
      <c r="C94" s="78">
        <v>1008.0658</v>
      </c>
      <c r="D94" s="78">
        <v>0.70930000000000004</v>
      </c>
      <c r="E94" s="78">
        <v>0.70930000000000004</v>
      </c>
    </row>
    <row r="95" spans="2:5">
      <c r="B95" s="77">
        <v>45902</v>
      </c>
      <c r="C95" s="78">
        <v>1008.0658</v>
      </c>
      <c r="D95" s="78">
        <v>0.7389</v>
      </c>
      <c r="E95" s="78">
        <v>0.7389</v>
      </c>
    </row>
    <row r="96" spans="2:5">
      <c r="B96" s="77">
        <v>45909</v>
      </c>
      <c r="C96" s="78">
        <v>1008.0658</v>
      </c>
      <c r="D96" s="78">
        <v>1.3577999999999999</v>
      </c>
      <c r="E96" s="78">
        <v>1.3577999999999999</v>
      </c>
    </row>
    <row r="97" spans="2:5">
      <c r="B97" s="77">
        <v>45916</v>
      </c>
      <c r="C97" s="78">
        <v>1008.0658</v>
      </c>
      <c r="D97" s="78">
        <v>1.1298999999999999</v>
      </c>
      <c r="E97" s="78">
        <v>1.1298999999999999</v>
      </c>
    </row>
    <row r="98" spans="2:5">
      <c r="B98" s="77">
        <v>45923</v>
      </c>
      <c r="C98" s="78">
        <v>1008.0658</v>
      </c>
      <c r="D98" s="78">
        <v>1.4819</v>
      </c>
      <c r="E98" s="78">
        <v>1.4819</v>
      </c>
    </row>
    <row r="99" spans="2:5">
      <c r="B99" s="77">
        <v>45930</v>
      </c>
      <c r="C99" s="78">
        <v>1008.0658</v>
      </c>
      <c r="D99" s="78">
        <v>1.32</v>
      </c>
      <c r="E99" s="78">
        <v>1.32</v>
      </c>
    </row>
    <row r="100" spans="2:5">
      <c r="B100" s="77">
        <v>45937</v>
      </c>
      <c r="C100" s="78">
        <v>1008.0658</v>
      </c>
      <c r="D100" s="78">
        <v>2.0066999999999999</v>
      </c>
      <c r="E100" s="78">
        <v>2.0066999999999999</v>
      </c>
    </row>
    <row r="101" spans="2:5">
      <c r="B101" s="77">
        <v>45944</v>
      </c>
      <c r="C101" s="78">
        <v>1008.0658</v>
      </c>
      <c r="D101" s="78">
        <v>1.0412999999999999</v>
      </c>
      <c r="E101" s="78">
        <v>1.0412999999999999</v>
      </c>
    </row>
    <row r="102" spans="2:5">
      <c r="B102" s="77">
        <v>45953</v>
      </c>
      <c r="C102" s="78">
        <v>1008.0658</v>
      </c>
      <c r="D102" s="78">
        <v>1.5199</v>
      </c>
      <c r="E102" s="78">
        <v>1.5199</v>
      </c>
    </row>
    <row r="103" spans="2:5">
      <c r="B103" s="77">
        <v>45958</v>
      </c>
      <c r="C103" s="78">
        <v>1008.0658</v>
      </c>
      <c r="D103" s="78">
        <v>0.72550000000000003</v>
      </c>
      <c r="E103" s="78">
        <v>0.72550000000000003</v>
      </c>
    </row>
    <row r="104" spans="2:5">
      <c r="B104" s="77">
        <v>45965</v>
      </c>
      <c r="C104" s="78">
        <v>1008.0658</v>
      </c>
      <c r="D104" s="78">
        <v>1.3192999999999999</v>
      </c>
      <c r="E104" s="78">
        <v>1.3192999999999999</v>
      </c>
    </row>
    <row r="105" spans="2:5">
      <c r="B105" s="77">
        <v>45972</v>
      </c>
      <c r="C105" s="78">
        <v>1008.0658</v>
      </c>
      <c r="D105" s="78">
        <v>1.4173</v>
      </c>
      <c r="E105" s="78">
        <v>1.4173</v>
      </c>
    </row>
    <row r="106" spans="2:5">
      <c r="B106" s="77">
        <v>45979</v>
      </c>
      <c r="C106" s="78">
        <v>1008.0658</v>
      </c>
      <c r="D106" s="78">
        <v>1.1387</v>
      </c>
      <c r="E106" s="78">
        <v>1.1387</v>
      </c>
    </row>
    <row r="107" spans="2:5">
      <c r="B107" s="77">
        <v>45986</v>
      </c>
      <c r="C107" s="78">
        <v>1008.0658</v>
      </c>
      <c r="D107" s="78">
        <v>1.1451</v>
      </c>
      <c r="E107" s="78">
        <v>1.1451</v>
      </c>
    </row>
    <row r="108" spans="2:5">
      <c r="B108" s="77">
        <v>45993</v>
      </c>
      <c r="C108" s="78">
        <v>1008.0658</v>
      </c>
      <c r="D108" s="78">
        <v>1.1547000000000001</v>
      </c>
      <c r="E108" s="78">
        <v>1.1547000000000001</v>
      </c>
    </row>
    <row r="109" spans="2:5">
      <c r="B109" s="77">
        <v>46000</v>
      </c>
      <c r="C109" s="78">
        <v>1008.0658</v>
      </c>
      <c r="D109" s="78">
        <v>0.8175</v>
      </c>
      <c r="E109" s="78">
        <v>0.8175</v>
      </c>
    </row>
    <row r="110" spans="2:5">
      <c r="B110" s="77">
        <v>46007</v>
      </c>
      <c r="C110" s="78">
        <v>1008.0658</v>
      </c>
      <c r="D110" s="78">
        <v>0.25800000000000001</v>
      </c>
      <c r="E110" s="78">
        <v>0.25800000000000001</v>
      </c>
    </row>
    <row r="111" spans="2:5">
      <c r="B111" s="77">
        <v>46014</v>
      </c>
      <c r="C111" s="78">
        <v>1008.0658</v>
      </c>
      <c r="D111" s="78">
        <v>0.75049999999999994</v>
      </c>
      <c r="E111" s="78">
        <v>0.75049999999999994</v>
      </c>
    </row>
    <row r="112" spans="2:5">
      <c r="B112" s="77">
        <v>46021</v>
      </c>
      <c r="C112" s="78">
        <v>1008.0658</v>
      </c>
      <c r="D112" s="78">
        <v>1.4922</v>
      </c>
      <c r="E112" s="78">
        <v>1.4922</v>
      </c>
    </row>
    <row r="113" spans="2:5">
      <c r="B113" s="77">
        <v>46028</v>
      </c>
      <c r="C113" s="78">
        <v>1008.0658</v>
      </c>
      <c r="D113" s="78">
        <v>1.2033</v>
      </c>
      <c r="E113" s="78">
        <v>1.2033</v>
      </c>
    </row>
    <row r="114" spans="2:5">
      <c r="B114" s="77">
        <v>46035</v>
      </c>
      <c r="C114" s="78">
        <v>1008.0658</v>
      </c>
      <c r="D114" s="78">
        <v>9.3399999999999997E-2</v>
      </c>
      <c r="E114" s="78">
        <v>9.3399999999999997E-2</v>
      </c>
    </row>
    <row r="115" spans="2:5">
      <c r="B115" s="77">
        <v>46049</v>
      </c>
      <c r="C115" s="78">
        <v>1008.0658</v>
      </c>
      <c r="D115" s="78">
        <v>1.1526000000000001</v>
      </c>
      <c r="E115" s="78">
        <v>1.1526000000000001</v>
      </c>
    </row>
    <row r="116" spans="2:5">
      <c r="B116" s="86"/>
      <c r="C116" s="87"/>
      <c r="D116" s="87"/>
      <c r="E116" s="87"/>
    </row>
    <row r="117" spans="2:5" ht="16">
      <c r="B117" s="218" t="s">
        <v>3557</v>
      </c>
      <c r="C117" s="218"/>
      <c r="D117" s="218"/>
      <c r="E117" s="218"/>
    </row>
    <row r="118" spans="2:5" s="73" customFormat="1" ht="39">
      <c r="B118" s="74" t="s">
        <v>3543</v>
      </c>
      <c r="C118" s="75" t="s">
        <v>3544</v>
      </c>
      <c r="D118" s="76" t="s">
        <v>3545</v>
      </c>
      <c r="E118" s="76" t="s">
        <v>3546</v>
      </c>
    </row>
    <row r="119" spans="2:5">
      <c r="B119" s="77">
        <v>45875</v>
      </c>
      <c r="C119" s="78">
        <v>17.569099999999999</v>
      </c>
      <c r="D119" s="78">
        <v>5.8999999999999997E-2</v>
      </c>
      <c r="E119" s="78">
        <v>5.8999999999999997E-2</v>
      </c>
    </row>
    <row r="120" spans="2:5">
      <c r="B120" s="77">
        <v>45903</v>
      </c>
      <c r="C120" s="78">
        <v>17.5746</v>
      </c>
      <c r="D120" s="78">
        <v>5.8999999999999997E-2</v>
      </c>
      <c r="E120" s="78">
        <v>5.8999999999999997E-2</v>
      </c>
    </row>
    <row r="121" spans="2:5">
      <c r="B121" s="77">
        <v>45931</v>
      </c>
      <c r="C121" s="78">
        <v>17.540700000000001</v>
      </c>
      <c r="D121" s="78">
        <v>5.8999999999999997E-2</v>
      </c>
      <c r="E121" s="78">
        <v>5.8999999999999997E-2</v>
      </c>
    </row>
    <row r="122" spans="2:5">
      <c r="B122" s="77">
        <v>45967</v>
      </c>
      <c r="C122" s="78">
        <v>17.678599999999999</v>
      </c>
      <c r="D122" s="78">
        <v>5.8999999999999997E-2</v>
      </c>
      <c r="E122" s="78">
        <v>5.8999999999999997E-2</v>
      </c>
    </row>
    <row r="123" spans="2:5">
      <c r="B123" s="77">
        <v>45994</v>
      </c>
      <c r="C123" s="78">
        <v>17.752199999999998</v>
      </c>
      <c r="D123" s="78">
        <v>5.8999999999999997E-2</v>
      </c>
      <c r="E123" s="78">
        <v>5.8999999999999997E-2</v>
      </c>
    </row>
    <row r="124" spans="2:5">
      <c r="B124" s="77">
        <v>46029</v>
      </c>
      <c r="C124" s="78">
        <v>17.792300000000001</v>
      </c>
      <c r="D124" s="78">
        <v>5.8999999999999997E-2</v>
      </c>
      <c r="E124" s="78">
        <v>5.8999999999999997E-2</v>
      </c>
    </row>
    <row r="125" spans="2:5">
      <c r="B125" s="86"/>
      <c r="C125" s="87"/>
      <c r="D125" s="87"/>
      <c r="E125" s="87"/>
    </row>
    <row r="126" spans="2:5" ht="16">
      <c r="B126" s="218" t="s">
        <v>3558</v>
      </c>
      <c r="C126" s="218"/>
      <c r="D126" s="218"/>
      <c r="E126" s="218"/>
    </row>
    <row r="127" spans="2:5" s="73" customFormat="1" ht="39">
      <c r="B127" s="74" t="s">
        <v>3543</v>
      </c>
      <c r="C127" s="75" t="s">
        <v>3544</v>
      </c>
      <c r="D127" s="76" t="s">
        <v>3545</v>
      </c>
      <c r="E127" s="76" t="s">
        <v>3546</v>
      </c>
    </row>
    <row r="128" spans="2:5">
      <c r="B128" s="77">
        <v>45875</v>
      </c>
      <c r="C128" s="78">
        <v>21.517199999999999</v>
      </c>
      <c r="D128" s="78">
        <v>5.8999999999999997E-2</v>
      </c>
      <c r="E128" s="78">
        <v>5.8999999999999997E-2</v>
      </c>
    </row>
    <row r="129" spans="2:5">
      <c r="B129" s="77">
        <v>45903</v>
      </c>
      <c r="C129" s="78">
        <v>21.5474</v>
      </c>
      <c r="D129" s="78">
        <v>5.8999999999999997E-2</v>
      </c>
      <c r="E129" s="78">
        <v>5.8999999999999997E-2</v>
      </c>
    </row>
    <row r="130" spans="2:5">
      <c r="B130" s="77">
        <v>45931</v>
      </c>
      <c r="C130" s="78">
        <v>21.529299999999999</v>
      </c>
      <c r="D130" s="78">
        <v>5.8999999999999997E-2</v>
      </c>
      <c r="E130" s="78">
        <v>5.8999999999999997E-2</v>
      </c>
    </row>
    <row r="131" spans="2:5">
      <c r="B131" s="77">
        <v>45967</v>
      </c>
      <c r="C131" s="78">
        <v>21.725300000000001</v>
      </c>
      <c r="D131" s="78">
        <v>5.8999999999999997E-2</v>
      </c>
      <c r="E131" s="78">
        <v>5.8999999999999997E-2</v>
      </c>
    </row>
    <row r="132" spans="2:5">
      <c r="B132" s="77">
        <v>45994</v>
      </c>
      <c r="C132" s="78">
        <v>21.839200000000002</v>
      </c>
      <c r="D132" s="78">
        <v>5.8999999999999997E-2</v>
      </c>
      <c r="E132" s="78">
        <v>5.8999999999999997E-2</v>
      </c>
    </row>
    <row r="133" spans="2:5">
      <c r="B133" s="77">
        <v>46029</v>
      </c>
      <c r="C133" s="78">
        <v>21.915199999999999</v>
      </c>
      <c r="D133" s="78">
        <v>5.8999999999999997E-2</v>
      </c>
      <c r="E133" s="78">
        <v>5.8999999999999997E-2</v>
      </c>
    </row>
    <row r="135" spans="2:5" ht="16">
      <c r="B135" s="218" t="s">
        <v>3559</v>
      </c>
      <c r="C135" s="218"/>
      <c r="D135" s="218"/>
      <c r="E135" s="218"/>
    </row>
    <row r="136" spans="2:5" s="73" customFormat="1" ht="39">
      <c r="B136" s="74" t="s">
        <v>3543</v>
      </c>
      <c r="C136" s="75" t="s">
        <v>3544</v>
      </c>
      <c r="D136" s="76" t="s">
        <v>3545</v>
      </c>
      <c r="E136" s="76" t="s">
        <v>3546</v>
      </c>
    </row>
    <row r="137" spans="2:5" s="80" customFormat="1">
      <c r="B137" s="88" t="s">
        <v>3560</v>
      </c>
      <c r="C137" s="89">
        <v>1114.52</v>
      </c>
      <c r="D137" s="78">
        <v>4.7788000000000004</v>
      </c>
      <c r="E137" s="78">
        <v>4.7788000000000004</v>
      </c>
    </row>
    <row r="138" spans="2:5" s="80" customFormat="1">
      <c r="B138" s="88" t="s">
        <v>3549</v>
      </c>
      <c r="C138" s="89">
        <v>1114.52</v>
      </c>
      <c r="D138" s="78">
        <v>5.5140000000000002</v>
      </c>
      <c r="E138" s="78">
        <v>5.5140000000000002</v>
      </c>
    </row>
    <row r="139" spans="2:5" s="80" customFormat="1">
      <c r="B139" s="88" t="s">
        <v>3550</v>
      </c>
      <c r="C139" s="89">
        <v>1114.52</v>
      </c>
      <c r="D139" s="78">
        <v>5.5789999999999997</v>
      </c>
      <c r="E139" s="78">
        <v>5.5789999999999997</v>
      </c>
    </row>
    <row r="140" spans="2:5" s="80" customFormat="1">
      <c r="B140" s="88" t="s">
        <v>3551</v>
      </c>
      <c r="C140" s="89">
        <v>1114.52</v>
      </c>
      <c r="D140" s="78">
        <v>5.3657000000000004</v>
      </c>
      <c r="E140" s="78">
        <v>5.3657000000000004</v>
      </c>
    </row>
    <row r="141" spans="2:5" s="80" customFormat="1">
      <c r="B141" s="88" t="s">
        <v>3552</v>
      </c>
      <c r="C141" s="89">
        <v>1114.52</v>
      </c>
      <c r="D141" s="78">
        <v>5.4057000000000004</v>
      </c>
      <c r="E141" s="78">
        <v>5.4057000000000004</v>
      </c>
    </row>
    <row r="142" spans="2:5" s="80" customFormat="1">
      <c r="B142" s="88" t="s">
        <v>3553</v>
      </c>
      <c r="C142" s="89">
        <v>1114.52</v>
      </c>
      <c r="D142" s="78">
        <v>3.3761000000000001</v>
      </c>
      <c r="E142" s="78">
        <v>3.3761000000000001</v>
      </c>
    </row>
    <row r="144" spans="2:5" ht="16">
      <c r="B144" s="218" t="s">
        <v>3561</v>
      </c>
      <c r="C144" s="218"/>
      <c r="D144" s="218"/>
      <c r="E144" s="218"/>
    </row>
    <row r="145" spans="2:5" s="73" customFormat="1" ht="39">
      <c r="B145" s="74" t="s">
        <v>3543</v>
      </c>
      <c r="C145" s="75" t="s">
        <v>3544</v>
      </c>
      <c r="D145" s="76" t="s">
        <v>3545</v>
      </c>
      <c r="E145" s="76" t="s">
        <v>3546</v>
      </c>
    </row>
    <row r="146" spans="2:5">
      <c r="B146" s="88" t="s">
        <v>3560</v>
      </c>
      <c r="C146" s="89">
        <v>1114.52</v>
      </c>
      <c r="D146" s="78">
        <v>4.9991000000000003</v>
      </c>
      <c r="E146" s="78">
        <v>4.9991000000000003</v>
      </c>
    </row>
    <row r="147" spans="2:5">
      <c r="B147" s="88" t="s">
        <v>3549</v>
      </c>
      <c r="C147" s="89">
        <v>1114.52</v>
      </c>
      <c r="D147" s="78">
        <v>5.9401999999999999</v>
      </c>
      <c r="E147" s="78">
        <v>5.9401999999999999</v>
      </c>
    </row>
    <row r="148" spans="2:5">
      <c r="B148" s="88" t="s">
        <v>3550</v>
      </c>
      <c r="C148" s="89">
        <v>1114.52</v>
      </c>
      <c r="D148" s="78">
        <v>5.8227000000000002</v>
      </c>
      <c r="E148" s="78">
        <v>5.8227000000000002</v>
      </c>
    </row>
    <row r="149" spans="2:5">
      <c r="B149" s="88" t="s">
        <v>3551</v>
      </c>
      <c r="C149" s="89">
        <v>1114.52</v>
      </c>
      <c r="D149" s="78">
        <v>5.5395000000000003</v>
      </c>
      <c r="E149" s="78">
        <v>5.5395000000000003</v>
      </c>
    </row>
    <row r="150" spans="2:5">
      <c r="B150" s="88" t="s">
        <v>3552</v>
      </c>
      <c r="C150" s="89">
        <v>1114.52</v>
      </c>
      <c r="D150" s="78">
        <v>5.6664000000000003</v>
      </c>
      <c r="E150" s="78">
        <v>5.6664000000000003</v>
      </c>
    </row>
    <row r="151" spans="2:5">
      <c r="B151" s="88" t="s">
        <v>3553</v>
      </c>
      <c r="C151" s="89">
        <v>1114.52</v>
      </c>
      <c r="D151" s="78">
        <v>3.6175000000000002</v>
      </c>
      <c r="E151" s="78">
        <v>3.6175000000000002</v>
      </c>
    </row>
    <row r="152" spans="2:5">
      <c r="B152" s="90"/>
      <c r="C152" s="84"/>
    </row>
    <row r="153" spans="2:5" ht="16">
      <c r="B153" s="218" t="s">
        <v>3562</v>
      </c>
      <c r="C153" s="218"/>
      <c r="D153" s="218"/>
      <c r="E153" s="218"/>
    </row>
    <row r="154" spans="2:5" s="73" customFormat="1" ht="39">
      <c r="B154" s="74" t="s">
        <v>3543</v>
      </c>
      <c r="C154" s="75" t="s">
        <v>3544</v>
      </c>
      <c r="D154" s="76" t="s">
        <v>3545</v>
      </c>
      <c r="E154" s="76" t="s">
        <v>3546</v>
      </c>
    </row>
    <row r="155" spans="2:5">
      <c r="B155" s="81" t="s">
        <v>3560</v>
      </c>
      <c r="C155" s="89">
        <v>1001.5157</v>
      </c>
      <c r="D155" s="78">
        <v>4.6630000000000003</v>
      </c>
      <c r="E155" s="78">
        <v>4.6630000000000003</v>
      </c>
    </row>
    <row r="156" spans="2:5">
      <c r="B156" s="81" t="s">
        <v>3549</v>
      </c>
      <c r="C156" s="89">
        <v>1001.5157</v>
      </c>
      <c r="D156" s="78">
        <v>4.7039</v>
      </c>
      <c r="E156" s="78">
        <v>4.7039</v>
      </c>
    </row>
    <row r="157" spans="2:5">
      <c r="B157" s="81" t="s">
        <v>3550</v>
      </c>
      <c r="C157" s="89">
        <v>1001.5157</v>
      </c>
      <c r="D157" s="78">
        <v>4.7679999999999998</v>
      </c>
      <c r="E157" s="78">
        <v>4.7679999999999998</v>
      </c>
    </row>
    <row r="158" spans="2:5">
      <c r="B158" s="81" t="s">
        <v>3551</v>
      </c>
      <c r="C158" s="89">
        <v>1001.5157</v>
      </c>
      <c r="D158" s="78">
        <v>4.7626999999999997</v>
      </c>
      <c r="E158" s="78">
        <v>4.7626999999999997</v>
      </c>
    </row>
    <row r="159" spans="2:5">
      <c r="B159" s="88" t="s">
        <v>3552</v>
      </c>
      <c r="C159" s="89">
        <v>1001.5157</v>
      </c>
      <c r="D159" s="78">
        <v>5.0418000000000003</v>
      </c>
      <c r="E159" s="78">
        <v>5.0418000000000003</v>
      </c>
    </row>
    <row r="160" spans="2:5">
      <c r="B160" s="88" t="s">
        <v>3553</v>
      </c>
      <c r="C160" s="89">
        <v>1001.5157</v>
      </c>
      <c r="D160" s="78">
        <v>4.4379999999999997</v>
      </c>
      <c r="E160" s="78">
        <v>4.4379999999999997</v>
      </c>
    </row>
    <row r="161" spans="2:5">
      <c r="B161" s="91"/>
      <c r="C161" s="85"/>
      <c r="D161" s="85"/>
      <c r="E161" s="85"/>
    </row>
    <row r="162" spans="2:5" ht="16">
      <c r="B162" s="218" t="s">
        <v>3563</v>
      </c>
      <c r="C162" s="218"/>
      <c r="D162" s="218"/>
      <c r="E162" s="218"/>
    </row>
    <row r="163" spans="2:5" s="73" customFormat="1" ht="39">
      <c r="B163" s="74" t="s">
        <v>3543</v>
      </c>
      <c r="C163" s="75" t="s">
        <v>3544</v>
      </c>
      <c r="D163" s="76" t="s">
        <v>3545</v>
      </c>
      <c r="E163" s="76" t="s">
        <v>3546</v>
      </c>
    </row>
    <row r="164" spans="2:5">
      <c r="B164" s="81" t="s">
        <v>3560</v>
      </c>
      <c r="C164" s="89">
        <v>1001.5187</v>
      </c>
      <c r="D164" s="78">
        <v>4.7629000000000001</v>
      </c>
      <c r="E164" s="78">
        <v>4.7629000000000001</v>
      </c>
    </row>
    <row r="165" spans="2:5">
      <c r="B165" s="81" t="s">
        <v>3549</v>
      </c>
      <c r="C165" s="89">
        <v>1001.5187</v>
      </c>
      <c r="D165" s="78">
        <v>4.8009000000000004</v>
      </c>
      <c r="E165" s="78">
        <v>4.8009000000000004</v>
      </c>
    </row>
    <row r="166" spans="2:5">
      <c r="B166" s="81" t="s">
        <v>3550</v>
      </c>
      <c r="C166" s="89">
        <v>1001.5187</v>
      </c>
      <c r="D166" s="78">
        <v>4.8857999999999997</v>
      </c>
      <c r="E166" s="78">
        <v>4.8857999999999997</v>
      </c>
    </row>
    <row r="167" spans="2:5">
      <c r="B167" s="81" t="s">
        <v>3551</v>
      </c>
      <c r="C167" s="89">
        <v>1001.5187</v>
      </c>
      <c r="D167" s="78">
        <v>4.9518000000000004</v>
      </c>
      <c r="E167" s="78">
        <v>4.9518000000000004</v>
      </c>
    </row>
    <row r="168" spans="2:5">
      <c r="B168" s="81" t="s">
        <v>3552</v>
      </c>
      <c r="C168" s="89">
        <v>1001.5187</v>
      </c>
      <c r="D168" s="78">
        <v>5.1470000000000002</v>
      </c>
      <c r="E168" s="78">
        <v>5.1470000000000002</v>
      </c>
    </row>
    <row r="169" spans="2:5">
      <c r="B169" s="88" t="s">
        <v>3553</v>
      </c>
      <c r="C169" s="89">
        <v>1001.5187</v>
      </c>
      <c r="D169" s="78">
        <v>4.5696000000000003</v>
      </c>
      <c r="E169" s="78">
        <v>4.5696000000000003</v>
      </c>
    </row>
    <row r="170" spans="2:5">
      <c r="B170" s="92"/>
      <c r="C170" s="85"/>
      <c r="D170" s="85"/>
      <c r="E170" s="85"/>
    </row>
    <row r="171" spans="2:5" ht="16">
      <c r="B171" s="218" t="s">
        <v>3564</v>
      </c>
      <c r="C171" s="218"/>
      <c r="D171" s="218"/>
      <c r="E171" s="218"/>
    </row>
    <row r="172" spans="2:5" s="73" customFormat="1" ht="39">
      <c r="B172" s="74" t="s">
        <v>3543</v>
      </c>
      <c r="C172" s="75" t="s">
        <v>3544</v>
      </c>
      <c r="D172" s="76" t="s">
        <v>3545</v>
      </c>
      <c r="E172" s="76" t="s">
        <v>3546</v>
      </c>
    </row>
    <row r="173" spans="2:5" ht="15" customHeight="1">
      <c r="B173" s="81">
        <v>45870</v>
      </c>
      <c r="C173" s="89">
        <v>1000.0001999999999</v>
      </c>
      <c r="D173" s="78">
        <v>0.1363</v>
      </c>
      <c r="E173" s="78">
        <v>0.1363</v>
      </c>
    </row>
    <row r="174" spans="2:5" ht="15" customHeight="1">
      <c r="B174" s="81">
        <v>45871</v>
      </c>
      <c r="C174" s="89">
        <v>1000.0001</v>
      </c>
      <c r="D174" s="78">
        <v>0.1384</v>
      </c>
      <c r="E174" s="78">
        <v>0.1384</v>
      </c>
    </row>
    <row r="175" spans="2:5" ht="15" customHeight="1">
      <c r="B175" s="81">
        <v>45872</v>
      </c>
      <c r="C175" s="89">
        <v>1000.0001</v>
      </c>
      <c r="D175" s="78">
        <v>0.1381</v>
      </c>
      <c r="E175" s="78">
        <v>0.1381</v>
      </c>
    </row>
    <row r="176" spans="2:5" ht="15" customHeight="1">
      <c r="B176" s="81">
        <v>45873</v>
      </c>
      <c r="C176" s="89">
        <v>1000</v>
      </c>
      <c r="D176" s="78">
        <v>0.1341</v>
      </c>
      <c r="E176" s="78">
        <v>0.1341</v>
      </c>
    </row>
    <row r="177" spans="2:5" ht="15" customHeight="1">
      <c r="B177" s="81">
        <v>45874</v>
      </c>
      <c r="C177" s="89">
        <v>1000</v>
      </c>
      <c r="D177" s="78">
        <v>0.1343</v>
      </c>
      <c r="E177" s="78">
        <v>0.1343</v>
      </c>
    </row>
    <row r="178" spans="2:5" ht="15" customHeight="1">
      <c r="B178" s="81">
        <v>45875</v>
      </c>
      <c r="C178" s="89">
        <v>1000</v>
      </c>
      <c r="D178" s="78">
        <v>0.13320000000000001</v>
      </c>
      <c r="E178" s="78">
        <v>0.13320000000000001</v>
      </c>
    </row>
    <row r="179" spans="2:5" ht="15" customHeight="1">
      <c r="B179" s="81">
        <v>45876</v>
      </c>
      <c r="C179" s="89">
        <v>1000</v>
      </c>
      <c r="D179" s="78">
        <v>0.13800000000000001</v>
      </c>
      <c r="E179" s="78">
        <v>0.13800000000000001</v>
      </c>
    </row>
    <row r="180" spans="2:5" ht="15" customHeight="1">
      <c r="B180" s="81">
        <v>45877</v>
      </c>
      <c r="C180" s="89">
        <v>1000</v>
      </c>
      <c r="D180" s="78">
        <v>0.13980000000000001</v>
      </c>
      <c r="E180" s="78">
        <v>0.13980000000000001</v>
      </c>
    </row>
    <row r="181" spans="2:5" ht="15" customHeight="1">
      <c r="B181" s="81">
        <v>45878</v>
      </c>
      <c r="C181" s="89">
        <v>1000</v>
      </c>
      <c r="D181" s="78">
        <v>0.1409</v>
      </c>
      <c r="E181" s="78">
        <v>0.1409</v>
      </c>
    </row>
    <row r="182" spans="2:5" ht="15" customHeight="1">
      <c r="B182" s="81">
        <v>45879</v>
      </c>
      <c r="C182" s="89">
        <v>1000</v>
      </c>
      <c r="D182" s="78">
        <v>0.14080000000000001</v>
      </c>
      <c r="E182" s="78">
        <v>0.14080000000000001</v>
      </c>
    </row>
    <row r="183" spans="2:5" ht="15" customHeight="1">
      <c r="B183" s="81">
        <v>45880</v>
      </c>
      <c r="C183" s="89">
        <v>1000</v>
      </c>
      <c r="D183" s="78">
        <v>0.1366</v>
      </c>
      <c r="E183" s="78">
        <v>0.1366</v>
      </c>
    </row>
    <row r="184" spans="2:5" ht="15" customHeight="1">
      <c r="B184" s="81">
        <v>45881</v>
      </c>
      <c r="C184" s="89">
        <v>1000</v>
      </c>
      <c r="D184" s="78">
        <v>0.13789999999999999</v>
      </c>
      <c r="E184" s="78">
        <v>0.13789999999999999</v>
      </c>
    </row>
    <row r="185" spans="2:5" ht="15" customHeight="1">
      <c r="B185" s="81">
        <v>45882</v>
      </c>
      <c r="C185" s="89">
        <v>1000</v>
      </c>
      <c r="D185" s="78">
        <v>0.13789999999999999</v>
      </c>
      <c r="E185" s="78">
        <v>0.13789999999999999</v>
      </c>
    </row>
    <row r="186" spans="2:5" ht="15" customHeight="1">
      <c r="B186" s="81">
        <v>45883</v>
      </c>
      <c r="C186" s="89">
        <v>1000.0006</v>
      </c>
      <c r="D186" s="78">
        <v>0.13780000000000001</v>
      </c>
      <c r="E186" s="78">
        <v>0.13780000000000001</v>
      </c>
    </row>
    <row r="187" spans="2:5" ht="15" customHeight="1">
      <c r="B187" s="81">
        <v>45884</v>
      </c>
      <c r="C187" s="89">
        <v>1000.0005</v>
      </c>
      <c r="D187" s="78">
        <v>0.1386</v>
      </c>
      <c r="E187" s="78">
        <v>0.1386</v>
      </c>
    </row>
    <row r="188" spans="2:5" ht="15" customHeight="1">
      <c r="B188" s="81">
        <v>45885</v>
      </c>
      <c r="C188" s="89">
        <v>1000.0005</v>
      </c>
      <c r="D188" s="78">
        <v>0.13730000000000001</v>
      </c>
      <c r="E188" s="78">
        <v>0.13730000000000001</v>
      </c>
    </row>
    <row r="189" spans="2:5" ht="15" customHeight="1">
      <c r="B189" s="81">
        <v>45886</v>
      </c>
      <c r="C189" s="89">
        <v>1000.0005</v>
      </c>
      <c r="D189" s="78">
        <v>0.13830000000000001</v>
      </c>
      <c r="E189" s="78">
        <v>0.13830000000000001</v>
      </c>
    </row>
    <row r="190" spans="2:5" ht="15" customHeight="1">
      <c r="B190" s="81">
        <v>45887</v>
      </c>
      <c r="C190" s="89">
        <v>1000.0009</v>
      </c>
      <c r="D190" s="78">
        <v>0.1386</v>
      </c>
      <c r="E190" s="78">
        <v>0.1386</v>
      </c>
    </row>
    <row r="191" spans="2:5" ht="15" customHeight="1">
      <c r="B191" s="81">
        <v>45888</v>
      </c>
      <c r="C191" s="89">
        <v>1000</v>
      </c>
      <c r="D191" s="78">
        <v>0.1358</v>
      </c>
      <c r="E191" s="78">
        <v>0.1358</v>
      </c>
    </row>
    <row r="192" spans="2:5" ht="15" customHeight="1">
      <c r="B192" s="81">
        <v>45889</v>
      </c>
      <c r="C192" s="89">
        <v>1000.0001999999999</v>
      </c>
      <c r="D192" s="78">
        <v>0.1391</v>
      </c>
      <c r="E192" s="78">
        <v>0.1391</v>
      </c>
    </row>
    <row r="193" spans="2:5" ht="15" customHeight="1">
      <c r="B193" s="81">
        <v>45890</v>
      </c>
      <c r="C193" s="89">
        <v>1000</v>
      </c>
      <c r="D193" s="78">
        <v>0.1431</v>
      </c>
      <c r="E193" s="78">
        <v>0.1431</v>
      </c>
    </row>
    <row r="194" spans="2:5" ht="15" customHeight="1">
      <c r="B194" s="81">
        <v>45891</v>
      </c>
      <c r="C194" s="89">
        <v>1000</v>
      </c>
      <c r="D194" s="78">
        <v>0.1414</v>
      </c>
      <c r="E194" s="78">
        <v>0.1414</v>
      </c>
    </row>
    <row r="195" spans="2:5" ht="15" customHeight="1">
      <c r="B195" s="81">
        <v>45892</v>
      </c>
      <c r="C195" s="89">
        <v>1000</v>
      </c>
      <c r="D195" s="78">
        <v>0.1421</v>
      </c>
      <c r="E195" s="78">
        <v>0.1421</v>
      </c>
    </row>
    <row r="196" spans="2:5" ht="15" customHeight="1">
      <c r="B196" s="81">
        <v>45893</v>
      </c>
      <c r="C196" s="89">
        <v>1000</v>
      </c>
      <c r="D196" s="78">
        <v>0.14169999999999999</v>
      </c>
      <c r="E196" s="78">
        <v>0.14169999999999999</v>
      </c>
    </row>
    <row r="197" spans="2:5" ht="15" customHeight="1">
      <c r="B197" s="81">
        <v>45894</v>
      </c>
      <c r="C197" s="89">
        <v>1000</v>
      </c>
      <c r="D197" s="78">
        <v>0.1381</v>
      </c>
      <c r="E197" s="78">
        <v>0.1381</v>
      </c>
    </row>
    <row r="198" spans="2:5" ht="15" customHeight="1">
      <c r="B198" s="81">
        <v>45895</v>
      </c>
      <c r="C198" s="89">
        <v>1000</v>
      </c>
      <c r="D198" s="78">
        <v>0.1371</v>
      </c>
      <c r="E198" s="78">
        <v>0.1371</v>
      </c>
    </row>
    <row r="199" spans="2:5" ht="15" customHeight="1">
      <c r="B199" s="81">
        <v>45896</v>
      </c>
      <c r="C199" s="89">
        <v>1000</v>
      </c>
      <c r="D199" s="78">
        <v>0.13819999999999999</v>
      </c>
      <c r="E199" s="78">
        <v>0.13819999999999999</v>
      </c>
    </row>
    <row r="200" spans="2:5" ht="15" customHeight="1">
      <c r="B200" s="81">
        <v>45897</v>
      </c>
      <c r="C200" s="89">
        <v>1000</v>
      </c>
      <c r="D200" s="78">
        <v>0.13650000000000001</v>
      </c>
      <c r="E200" s="78">
        <v>0.13650000000000001</v>
      </c>
    </row>
    <row r="201" spans="2:5" ht="15" customHeight="1">
      <c r="B201" s="81">
        <v>45898</v>
      </c>
      <c r="C201" s="89">
        <v>1000</v>
      </c>
      <c r="D201" s="78">
        <v>0.1384</v>
      </c>
      <c r="E201" s="78">
        <v>0.1384</v>
      </c>
    </row>
    <row r="202" spans="2:5" ht="15" customHeight="1">
      <c r="B202" s="81">
        <v>45899</v>
      </c>
      <c r="C202" s="89">
        <v>1000</v>
      </c>
      <c r="D202" s="78">
        <v>0.13930000000000001</v>
      </c>
      <c r="E202" s="78">
        <v>0.13930000000000001</v>
      </c>
    </row>
    <row r="203" spans="2:5" ht="15" customHeight="1">
      <c r="B203" s="81">
        <v>45900</v>
      </c>
      <c r="C203" s="89">
        <v>1000</v>
      </c>
      <c r="D203" s="78">
        <v>0.1399</v>
      </c>
      <c r="E203" s="78">
        <v>0.1399</v>
      </c>
    </row>
    <row r="204" spans="2:5" ht="15" customHeight="1">
      <c r="B204" s="81">
        <v>45901</v>
      </c>
      <c r="C204" s="89">
        <v>1000.0001</v>
      </c>
      <c r="D204" s="78">
        <v>0.1358</v>
      </c>
      <c r="E204" s="78">
        <v>0.1358</v>
      </c>
    </row>
    <row r="205" spans="2:5" ht="15" customHeight="1">
      <c r="B205" s="81">
        <v>45902</v>
      </c>
      <c r="C205" s="89">
        <v>1000</v>
      </c>
      <c r="D205" s="78">
        <v>0.1348</v>
      </c>
      <c r="E205" s="78">
        <v>0.1348</v>
      </c>
    </row>
    <row r="206" spans="2:5" ht="15" customHeight="1">
      <c r="B206" s="81">
        <v>45903</v>
      </c>
      <c r="C206" s="89">
        <v>1000</v>
      </c>
      <c r="D206" s="78">
        <v>0.1358</v>
      </c>
      <c r="E206" s="78">
        <v>0.1358</v>
      </c>
    </row>
    <row r="207" spans="2:5" ht="15" customHeight="1">
      <c r="B207" s="81">
        <v>45904</v>
      </c>
      <c r="C207" s="89">
        <v>1000.0003</v>
      </c>
      <c r="D207" s="78">
        <v>0.13700000000000001</v>
      </c>
      <c r="E207" s="78">
        <v>0.13700000000000001</v>
      </c>
    </row>
    <row r="208" spans="2:5" ht="15" customHeight="1">
      <c r="B208" s="81">
        <v>45905</v>
      </c>
      <c r="C208" s="89">
        <v>1000.0024</v>
      </c>
      <c r="D208" s="78">
        <v>0.1384</v>
      </c>
      <c r="E208" s="78">
        <v>0.1384</v>
      </c>
    </row>
    <row r="209" spans="2:5" ht="15" customHeight="1">
      <c r="B209" s="81">
        <v>45906</v>
      </c>
      <c r="C209" s="89">
        <v>1000.0012</v>
      </c>
      <c r="D209" s="78">
        <v>0.13719999999999999</v>
      </c>
      <c r="E209" s="78">
        <v>0.13719999999999999</v>
      </c>
    </row>
    <row r="210" spans="2:5" ht="15" customHeight="1">
      <c r="B210" s="81">
        <v>45907</v>
      </c>
      <c r="C210" s="89">
        <v>1000</v>
      </c>
      <c r="D210" s="78">
        <v>0.13850000000000001</v>
      </c>
      <c r="E210" s="78">
        <v>0.13850000000000001</v>
      </c>
    </row>
    <row r="211" spans="2:5" ht="15" customHeight="1">
      <c r="B211" s="81">
        <v>45908</v>
      </c>
      <c r="C211" s="89">
        <v>1000</v>
      </c>
      <c r="D211" s="78">
        <v>0.13569999999999999</v>
      </c>
      <c r="E211" s="78">
        <v>0.13569999999999999</v>
      </c>
    </row>
    <row r="212" spans="2:5" ht="15" customHeight="1">
      <c r="B212" s="81">
        <v>45909</v>
      </c>
      <c r="C212" s="89">
        <v>1000</v>
      </c>
      <c r="D212" s="78">
        <v>0.13919999999999999</v>
      </c>
      <c r="E212" s="78">
        <v>0.13919999999999999</v>
      </c>
    </row>
    <row r="213" spans="2:5" ht="15" customHeight="1">
      <c r="B213" s="81">
        <v>45910</v>
      </c>
      <c r="C213" s="89">
        <v>1000</v>
      </c>
      <c r="D213" s="78">
        <v>0.13880000000000001</v>
      </c>
      <c r="E213" s="78">
        <v>0.13880000000000001</v>
      </c>
    </row>
    <row r="214" spans="2:5" ht="15" customHeight="1">
      <c r="B214" s="81">
        <v>45911</v>
      </c>
      <c r="C214" s="89">
        <v>1000</v>
      </c>
      <c r="D214" s="78">
        <v>0.1356</v>
      </c>
      <c r="E214" s="78">
        <v>0.1356</v>
      </c>
    </row>
    <row r="215" spans="2:5" ht="15" customHeight="1">
      <c r="B215" s="81">
        <v>45912</v>
      </c>
      <c r="C215" s="89">
        <v>1000</v>
      </c>
      <c r="D215" s="78">
        <v>0.13930000000000001</v>
      </c>
      <c r="E215" s="78">
        <v>0.13930000000000001</v>
      </c>
    </row>
    <row r="216" spans="2:5" ht="15" customHeight="1">
      <c r="B216" s="81">
        <v>45913</v>
      </c>
      <c r="C216" s="89">
        <v>1000</v>
      </c>
      <c r="D216" s="78">
        <v>0.13969999999999999</v>
      </c>
      <c r="E216" s="78">
        <v>0.13969999999999999</v>
      </c>
    </row>
    <row r="217" spans="2:5" ht="15" customHeight="1">
      <c r="B217" s="81">
        <v>45914</v>
      </c>
      <c r="C217" s="89">
        <v>1000</v>
      </c>
      <c r="D217" s="78">
        <v>0.13930000000000001</v>
      </c>
      <c r="E217" s="78">
        <v>0.13930000000000001</v>
      </c>
    </row>
    <row r="218" spans="2:5" ht="15" customHeight="1">
      <c r="B218" s="81">
        <v>45915</v>
      </c>
      <c r="C218" s="89">
        <v>1000</v>
      </c>
      <c r="D218" s="78">
        <v>0.13700000000000001</v>
      </c>
      <c r="E218" s="78">
        <v>0.13700000000000001</v>
      </c>
    </row>
    <row r="219" spans="2:5" ht="15" customHeight="1">
      <c r="B219" s="81">
        <v>45916</v>
      </c>
      <c r="C219" s="89">
        <v>1000.0001999999999</v>
      </c>
      <c r="D219" s="78">
        <v>0.14000000000000001</v>
      </c>
      <c r="E219" s="78">
        <v>0.14000000000000001</v>
      </c>
    </row>
    <row r="220" spans="2:5" ht="15" customHeight="1">
      <c r="B220" s="81">
        <v>45917</v>
      </c>
      <c r="C220" s="89">
        <v>1000.0001</v>
      </c>
      <c r="D220" s="78">
        <v>0.1406</v>
      </c>
      <c r="E220" s="78">
        <v>0.1406</v>
      </c>
    </row>
    <row r="221" spans="2:5" ht="15" customHeight="1">
      <c r="B221" s="81">
        <v>45918</v>
      </c>
      <c r="C221" s="89">
        <v>1000.0004</v>
      </c>
      <c r="D221" s="78">
        <v>0.1434</v>
      </c>
      <c r="E221" s="78">
        <v>0.1434</v>
      </c>
    </row>
    <row r="222" spans="2:5" ht="15" customHeight="1">
      <c r="B222" s="81">
        <v>45919</v>
      </c>
      <c r="C222" s="89">
        <v>1000.0001</v>
      </c>
      <c r="D222" s="78">
        <v>0.14180000000000001</v>
      </c>
      <c r="E222" s="78">
        <v>0.14180000000000001</v>
      </c>
    </row>
    <row r="223" spans="2:5" ht="15" customHeight="1">
      <c r="B223" s="81">
        <v>45920</v>
      </c>
      <c r="C223" s="89">
        <v>1000.0001</v>
      </c>
      <c r="D223" s="78">
        <v>0.1419</v>
      </c>
      <c r="E223" s="78">
        <v>0.1419</v>
      </c>
    </row>
    <row r="224" spans="2:5" ht="15" customHeight="1">
      <c r="B224" s="81">
        <v>45921</v>
      </c>
      <c r="C224" s="89">
        <v>1000</v>
      </c>
      <c r="D224" s="78">
        <v>0.1421</v>
      </c>
      <c r="E224" s="78">
        <v>0.1421</v>
      </c>
    </row>
    <row r="225" spans="2:5" ht="15" customHeight="1">
      <c r="B225" s="81">
        <v>45922</v>
      </c>
      <c r="C225" s="89">
        <v>1000</v>
      </c>
      <c r="D225" s="78">
        <v>0.1424</v>
      </c>
      <c r="E225" s="78">
        <v>0.1424</v>
      </c>
    </row>
    <row r="226" spans="2:5" ht="15" customHeight="1">
      <c r="B226" s="81">
        <v>45923</v>
      </c>
      <c r="C226" s="89">
        <v>1000</v>
      </c>
      <c r="D226" s="78">
        <v>0.1419</v>
      </c>
      <c r="E226" s="78">
        <v>0.1419</v>
      </c>
    </row>
    <row r="227" spans="2:5" ht="15" customHeight="1">
      <c r="B227" s="81">
        <v>45924</v>
      </c>
      <c r="C227" s="89">
        <v>1000</v>
      </c>
      <c r="D227" s="78">
        <v>0.1401</v>
      </c>
      <c r="E227" s="78">
        <v>0.1401</v>
      </c>
    </row>
    <row r="228" spans="2:5" ht="15" customHeight="1">
      <c r="B228" s="81">
        <v>45925</v>
      </c>
      <c r="C228" s="89">
        <v>1000.0001999999999</v>
      </c>
      <c r="D228" s="78">
        <v>0.1426</v>
      </c>
      <c r="E228" s="78">
        <v>0.1426</v>
      </c>
    </row>
    <row r="229" spans="2:5" ht="15" customHeight="1">
      <c r="B229" s="81">
        <v>45926</v>
      </c>
      <c r="C229" s="89">
        <v>1000</v>
      </c>
      <c r="D229" s="78">
        <v>0.14030000000000001</v>
      </c>
      <c r="E229" s="78">
        <v>0.14030000000000001</v>
      </c>
    </row>
    <row r="230" spans="2:5" ht="15" customHeight="1">
      <c r="B230" s="81">
        <v>45927</v>
      </c>
      <c r="C230" s="89">
        <v>1000</v>
      </c>
      <c r="D230" s="78">
        <v>0.14069999999999999</v>
      </c>
      <c r="E230" s="78">
        <v>0.14069999999999999</v>
      </c>
    </row>
    <row r="231" spans="2:5" ht="15" customHeight="1">
      <c r="B231" s="81">
        <v>45928</v>
      </c>
      <c r="C231" s="89">
        <v>1000</v>
      </c>
      <c r="D231" s="78">
        <v>0.14099999999999999</v>
      </c>
      <c r="E231" s="78">
        <v>0.14099999999999999</v>
      </c>
    </row>
    <row r="232" spans="2:5" ht="15" customHeight="1">
      <c r="B232" s="81">
        <v>45929</v>
      </c>
      <c r="C232" s="89">
        <v>1000.0001</v>
      </c>
      <c r="D232" s="78">
        <v>0.1416</v>
      </c>
      <c r="E232" s="78">
        <v>0.1416</v>
      </c>
    </row>
    <row r="233" spans="2:5" ht="15" customHeight="1">
      <c r="B233" s="81">
        <v>45930</v>
      </c>
      <c r="C233" s="89">
        <v>1000.0008</v>
      </c>
      <c r="D233" s="78">
        <v>0.1449</v>
      </c>
      <c r="E233" s="78">
        <v>0.1449</v>
      </c>
    </row>
    <row r="234" spans="2:5" ht="15" customHeight="1">
      <c r="B234" s="81">
        <v>45931</v>
      </c>
      <c r="C234" s="89">
        <v>1000.0005</v>
      </c>
      <c r="D234" s="78">
        <v>0.1384</v>
      </c>
      <c r="E234" s="78">
        <v>0.1384</v>
      </c>
    </row>
    <row r="235" spans="2:5" ht="15" customHeight="1">
      <c r="B235" s="81">
        <v>45932</v>
      </c>
      <c r="C235" s="89">
        <v>1000.0005</v>
      </c>
      <c r="D235" s="78">
        <v>0.13850000000000001</v>
      </c>
      <c r="E235" s="78">
        <v>0.13850000000000001</v>
      </c>
    </row>
    <row r="236" spans="2:5" ht="15" customHeight="1">
      <c r="B236" s="81">
        <v>45933</v>
      </c>
      <c r="C236" s="89">
        <v>1000.0004</v>
      </c>
      <c r="D236" s="78">
        <v>0.13739999999999999</v>
      </c>
      <c r="E236" s="78">
        <v>0.13739999999999999</v>
      </c>
    </row>
    <row r="237" spans="2:5" ht="15" customHeight="1">
      <c r="B237" s="81">
        <v>45934</v>
      </c>
      <c r="C237" s="89">
        <v>1000.0003</v>
      </c>
      <c r="D237" s="78">
        <v>0.13750000000000001</v>
      </c>
      <c r="E237" s="78">
        <v>0.13750000000000001</v>
      </c>
    </row>
    <row r="238" spans="2:5" ht="15" customHeight="1">
      <c r="B238" s="81">
        <v>45935</v>
      </c>
      <c r="C238" s="89">
        <v>1000.0003</v>
      </c>
      <c r="D238" s="78">
        <v>0.13750000000000001</v>
      </c>
      <c r="E238" s="78">
        <v>0.13750000000000001</v>
      </c>
    </row>
    <row r="239" spans="2:5" ht="15" customHeight="1">
      <c r="B239" s="81">
        <v>45936</v>
      </c>
      <c r="C239" s="89">
        <v>1000.0003</v>
      </c>
      <c r="D239" s="78">
        <v>0.13439999999999999</v>
      </c>
      <c r="E239" s="78">
        <v>0.13439999999999999</v>
      </c>
    </row>
    <row r="240" spans="2:5" ht="15" customHeight="1">
      <c r="B240" s="81">
        <v>45937</v>
      </c>
      <c r="C240" s="89">
        <v>1000.0003</v>
      </c>
      <c r="D240" s="78">
        <v>0.13789999999999999</v>
      </c>
      <c r="E240" s="78">
        <v>0.13789999999999999</v>
      </c>
    </row>
    <row r="241" spans="2:5" ht="15" customHeight="1">
      <c r="B241" s="81">
        <v>45938</v>
      </c>
      <c r="C241" s="89">
        <v>1000.0001999999999</v>
      </c>
      <c r="D241" s="78">
        <v>0.1351</v>
      </c>
      <c r="E241" s="78">
        <v>0.1351</v>
      </c>
    </row>
    <row r="242" spans="2:5" ht="15" customHeight="1">
      <c r="B242" s="81">
        <v>45939</v>
      </c>
      <c r="C242" s="89">
        <v>1000.0001</v>
      </c>
      <c r="D242" s="78">
        <v>0.1431</v>
      </c>
      <c r="E242" s="78">
        <v>0.1431</v>
      </c>
    </row>
    <row r="243" spans="2:5" ht="15" customHeight="1">
      <c r="B243" s="81">
        <v>45940</v>
      </c>
      <c r="C243" s="89">
        <v>1000</v>
      </c>
      <c r="D243" s="78">
        <v>0.14580000000000001</v>
      </c>
      <c r="E243" s="78">
        <v>0.14580000000000001</v>
      </c>
    </row>
    <row r="244" spans="2:5" ht="15" customHeight="1">
      <c r="B244" s="81">
        <v>45941</v>
      </c>
      <c r="C244" s="89">
        <v>1000.0001</v>
      </c>
      <c r="D244" s="78">
        <v>0.14299999999999999</v>
      </c>
      <c r="E244" s="78">
        <v>0.14299999999999999</v>
      </c>
    </row>
    <row r="245" spans="2:5" ht="15" customHeight="1">
      <c r="B245" s="81">
        <v>45942</v>
      </c>
      <c r="C245" s="89">
        <v>1000.0001</v>
      </c>
      <c r="D245" s="78">
        <v>0.14319999999999999</v>
      </c>
      <c r="E245" s="78">
        <v>0.14319999999999999</v>
      </c>
    </row>
    <row r="246" spans="2:5" ht="15" customHeight="1">
      <c r="B246" s="81">
        <v>45943</v>
      </c>
      <c r="C246" s="89">
        <v>1000</v>
      </c>
      <c r="D246" s="78">
        <v>0.13869999999999999</v>
      </c>
      <c r="E246" s="78">
        <v>0.13869999999999999</v>
      </c>
    </row>
    <row r="247" spans="2:5" ht="15" customHeight="1">
      <c r="B247" s="81">
        <v>45944</v>
      </c>
      <c r="C247" s="89">
        <v>1000</v>
      </c>
      <c r="D247" s="78">
        <v>0.13600000000000001</v>
      </c>
      <c r="E247" s="78">
        <v>0.13600000000000001</v>
      </c>
    </row>
    <row r="248" spans="2:5" ht="15" customHeight="1">
      <c r="B248" s="81">
        <v>45945</v>
      </c>
      <c r="C248" s="89">
        <v>1000</v>
      </c>
      <c r="D248" s="78">
        <v>0.13589999999999999</v>
      </c>
      <c r="E248" s="78">
        <v>0.13589999999999999</v>
      </c>
    </row>
    <row r="249" spans="2:5" ht="15" customHeight="1">
      <c r="B249" s="81">
        <v>45946</v>
      </c>
      <c r="C249" s="89">
        <v>1000</v>
      </c>
      <c r="D249" s="78">
        <v>0.13830000000000001</v>
      </c>
      <c r="E249" s="78">
        <v>0.13830000000000001</v>
      </c>
    </row>
    <row r="250" spans="2:5" ht="15" customHeight="1">
      <c r="B250" s="81">
        <v>45947</v>
      </c>
      <c r="C250" s="89">
        <v>1000</v>
      </c>
      <c r="D250" s="78">
        <v>0.14269999999999999</v>
      </c>
      <c r="E250" s="78">
        <v>0.14269999999999999</v>
      </c>
    </row>
    <row r="251" spans="2:5" ht="15" customHeight="1">
      <c r="B251" s="81">
        <v>45948</v>
      </c>
      <c r="C251" s="89">
        <v>1000</v>
      </c>
      <c r="D251" s="78">
        <v>0.14560000000000001</v>
      </c>
      <c r="E251" s="78">
        <v>0.14560000000000001</v>
      </c>
    </row>
    <row r="252" spans="2:5" ht="15" customHeight="1">
      <c r="B252" s="81">
        <v>45949</v>
      </c>
      <c r="C252" s="89">
        <v>1000</v>
      </c>
      <c r="D252" s="78">
        <v>0.14480000000000001</v>
      </c>
      <c r="E252" s="78">
        <v>0.14480000000000001</v>
      </c>
    </row>
    <row r="253" spans="2:5" ht="15" customHeight="1">
      <c r="B253" s="81">
        <v>45950</v>
      </c>
      <c r="C253" s="89">
        <v>1000</v>
      </c>
      <c r="D253" s="78">
        <v>0.1414</v>
      </c>
      <c r="E253" s="78">
        <v>0.1414</v>
      </c>
    </row>
    <row r="254" spans="2:5" ht="15" customHeight="1">
      <c r="B254" s="81">
        <v>45951</v>
      </c>
      <c r="C254" s="89">
        <v>1000</v>
      </c>
      <c r="D254" s="78">
        <v>0.14269999999999999</v>
      </c>
      <c r="E254" s="78">
        <v>0.14269999999999999</v>
      </c>
    </row>
    <row r="255" spans="2:5" ht="15" customHeight="1">
      <c r="B255" s="81">
        <v>45952</v>
      </c>
      <c r="C255" s="89">
        <v>1000</v>
      </c>
      <c r="D255" s="78">
        <v>0.14330000000000001</v>
      </c>
      <c r="E255" s="78">
        <v>0.14330000000000001</v>
      </c>
    </row>
    <row r="256" spans="2:5" ht="15" customHeight="1">
      <c r="B256" s="81">
        <v>45953</v>
      </c>
      <c r="C256" s="89">
        <v>1000</v>
      </c>
      <c r="D256" s="78">
        <v>0.13830000000000001</v>
      </c>
      <c r="E256" s="78">
        <v>0.13830000000000001</v>
      </c>
    </row>
    <row r="257" spans="2:5" ht="15" customHeight="1">
      <c r="B257" s="81">
        <v>45954</v>
      </c>
      <c r="C257" s="89">
        <v>1000.0003</v>
      </c>
      <c r="D257" s="78">
        <v>0.14299999999999999</v>
      </c>
      <c r="E257" s="78">
        <v>0.14299999999999999</v>
      </c>
    </row>
    <row r="258" spans="2:5" ht="15" customHeight="1">
      <c r="B258" s="81">
        <v>45955</v>
      </c>
      <c r="C258" s="89">
        <v>1000.0001999999999</v>
      </c>
      <c r="D258" s="78">
        <v>0.1447</v>
      </c>
      <c r="E258" s="78">
        <v>0.1447</v>
      </c>
    </row>
    <row r="259" spans="2:5" ht="15" customHeight="1">
      <c r="B259" s="81">
        <v>45956</v>
      </c>
      <c r="C259" s="89">
        <v>1000.0003</v>
      </c>
      <c r="D259" s="78">
        <v>0.14330000000000001</v>
      </c>
      <c r="E259" s="78">
        <v>0.14330000000000001</v>
      </c>
    </row>
    <row r="260" spans="2:5" ht="15" customHeight="1">
      <c r="B260" s="81">
        <v>45957</v>
      </c>
      <c r="C260" s="89">
        <v>1000</v>
      </c>
      <c r="D260" s="78">
        <v>0.14269999999999999</v>
      </c>
      <c r="E260" s="78">
        <v>0.14269999999999999</v>
      </c>
    </row>
    <row r="261" spans="2:5" ht="15" customHeight="1">
      <c r="B261" s="81">
        <v>45958</v>
      </c>
      <c r="C261" s="89">
        <v>1000</v>
      </c>
      <c r="D261" s="78">
        <v>0.14249999999999999</v>
      </c>
      <c r="E261" s="78">
        <v>0.14249999999999999</v>
      </c>
    </row>
    <row r="262" spans="2:5" ht="15" customHeight="1">
      <c r="B262" s="81">
        <v>45959</v>
      </c>
      <c r="C262" s="89">
        <v>1000</v>
      </c>
      <c r="D262" s="78">
        <v>0.14299999999999999</v>
      </c>
      <c r="E262" s="78">
        <v>0.14299999999999999</v>
      </c>
    </row>
    <row r="263" spans="2:5" ht="15" customHeight="1">
      <c r="B263" s="81">
        <v>45960</v>
      </c>
      <c r="C263" s="89">
        <v>1000</v>
      </c>
      <c r="D263" s="78">
        <v>0.1424</v>
      </c>
      <c r="E263" s="78">
        <v>0.1424</v>
      </c>
    </row>
    <row r="264" spans="2:5" ht="15" customHeight="1">
      <c r="B264" s="81">
        <v>45961</v>
      </c>
      <c r="C264" s="89">
        <v>1000.0001</v>
      </c>
      <c r="D264" s="78">
        <v>0.14480000000000001</v>
      </c>
      <c r="E264" s="78">
        <v>0.14480000000000001</v>
      </c>
    </row>
    <row r="265" spans="2:5" ht="15" customHeight="1">
      <c r="B265" s="81">
        <v>45962</v>
      </c>
      <c r="C265" s="89">
        <v>1000</v>
      </c>
      <c r="D265" s="78">
        <v>0.14449999999999999</v>
      </c>
      <c r="E265" s="78">
        <v>0.14449999999999999</v>
      </c>
    </row>
    <row r="266" spans="2:5" ht="15" customHeight="1">
      <c r="B266" s="81">
        <v>45963</v>
      </c>
      <c r="C266" s="89">
        <v>1000</v>
      </c>
      <c r="D266" s="78">
        <v>0.14419999999999999</v>
      </c>
      <c r="E266" s="78">
        <v>0.14419999999999999</v>
      </c>
    </row>
    <row r="267" spans="2:5" ht="15" customHeight="1">
      <c r="B267" s="81">
        <v>45964</v>
      </c>
      <c r="C267" s="89">
        <v>1000</v>
      </c>
      <c r="D267" s="78">
        <v>0.1396</v>
      </c>
      <c r="E267" s="78">
        <v>0.1396</v>
      </c>
    </row>
    <row r="268" spans="2:5" ht="15" customHeight="1">
      <c r="B268" s="81">
        <v>45965</v>
      </c>
      <c r="C268" s="89">
        <v>1000.0004</v>
      </c>
      <c r="D268" s="78">
        <v>0.13159999999999999</v>
      </c>
      <c r="E268" s="78">
        <v>0.13159999999999999</v>
      </c>
    </row>
    <row r="269" spans="2:5" ht="15" customHeight="1">
      <c r="B269" s="81">
        <v>45966</v>
      </c>
      <c r="C269" s="89">
        <v>1000.0003</v>
      </c>
      <c r="D269" s="78">
        <v>0.1343</v>
      </c>
      <c r="E269" s="78">
        <v>0.1343</v>
      </c>
    </row>
    <row r="270" spans="2:5" ht="15" customHeight="1">
      <c r="B270" s="81">
        <v>45967</v>
      </c>
      <c r="C270" s="89">
        <v>1000.0001999999999</v>
      </c>
      <c r="D270" s="78">
        <v>0.1328</v>
      </c>
      <c r="E270" s="78">
        <v>0.1328</v>
      </c>
    </row>
    <row r="271" spans="2:5" ht="15" customHeight="1">
      <c r="B271" s="81">
        <v>45968</v>
      </c>
      <c r="C271" s="89">
        <v>1000.0001999999999</v>
      </c>
      <c r="D271" s="78">
        <v>0.13159999999999999</v>
      </c>
      <c r="E271" s="78">
        <v>0.13159999999999999</v>
      </c>
    </row>
    <row r="272" spans="2:5" ht="15" customHeight="1">
      <c r="B272" s="81">
        <v>45969</v>
      </c>
      <c r="C272" s="89">
        <v>1000.0001999999999</v>
      </c>
      <c r="D272" s="78">
        <v>0.13370000000000001</v>
      </c>
      <c r="E272" s="78">
        <v>0.13370000000000001</v>
      </c>
    </row>
    <row r="273" spans="2:5" ht="15" customHeight="1">
      <c r="B273" s="81">
        <v>45970</v>
      </c>
      <c r="C273" s="89">
        <v>1000.0001999999999</v>
      </c>
      <c r="D273" s="78">
        <v>0.13339999999999999</v>
      </c>
      <c r="E273" s="78">
        <v>0.13339999999999999</v>
      </c>
    </row>
    <row r="274" spans="2:5" ht="15" customHeight="1">
      <c r="B274" s="81">
        <v>45971</v>
      </c>
      <c r="C274" s="89">
        <v>1000</v>
      </c>
      <c r="D274" s="78">
        <v>0.13639999999999999</v>
      </c>
      <c r="E274" s="78">
        <v>0.13639999999999999</v>
      </c>
    </row>
    <row r="275" spans="2:5" ht="15" customHeight="1">
      <c r="B275" s="81">
        <v>45972</v>
      </c>
      <c r="C275" s="89">
        <v>1000</v>
      </c>
      <c r="D275" s="78">
        <v>0.1278</v>
      </c>
      <c r="E275" s="78">
        <v>0.1278</v>
      </c>
    </row>
    <row r="276" spans="2:5" ht="15" customHeight="1">
      <c r="B276" s="81">
        <v>45973</v>
      </c>
      <c r="C276" s="89">
        <v>1000.0001999999999</v>
      </c>
      <c r="D276" s="78">
        <v>0.13159999999999999</v>
      </c>
      <c r="E276" s="78">
        <v>0.13159999999999999</v>
      </c>
    </row>
    <row r="277" spans="2:5" ht="15" customHeight="1">
      <c r="B277" s="81">
        <v>45974</v>
      </c>
      <c r="C277" s="89">
        <v>1000.0001</v>
      </c>
      <c r="D277" s="78">
        <v>0.13189999999999999</v>
      </c>
      <c r="E277" s="78">
        <v>0.13189999999999999</v>
      </c>
    </row>
    <row r="278" spans="2:5" ht="15" customHeight="1">
      <c r="B278" s="81">
        <v>45975</v>
      </c>
      <c r="C278" s="89">
        <v>1000.0001</v>
      </c>
      <c r="D278" s="78">
        <v>0.1356</v>
      </c>
      <c r="E278" s="78">
        <v>0.1356</v>
      </c>
    </row>
    <row r="279" spans="2:5" ht="15" customHeight="1">
      <c r="B279" s="81">
        <v>45976</v>
      </c>
      <c r="C279" s="89">
        <v>1000</v>
      </c>
      <c r="D279" s="78">
        <v>0.13700000000000001</v>
      </c>
      <c r="E279" s="78">
        <v>0.13700000000000001</v>
      </c>
    </row>
    <row r="280" spans="2:5" ht="15" customHeight="1">
      <c r="B280" s="81">
        <v>45977</v>
      </c>
      <c r="C280" s="89">
        <v>1000.0001</v>
      </c>
      <c r="D280" s="78">
        <v>0.13589999999999999</v>
      </c>
      <c r="E280" s="78">
        <v>0.13589999999999999</v>
      </c>
    </row>
    <row r="281" spans="2:5" ht="15" customHeight="1">
      <c r="B281" s="81">
        <v>45978</v>
      </c>
      <c r="C281" s="89">
        <v>1000.0001</v>
      </c>
      <c r="D281" s="78">
        <v>0.1326</v>
      </c>
      <c r="E281" s="78">
        <v>0.1326</v>
      </c>
    </row>
    <row r="282" spans="2:5" ht="15" customHeight="1">
      <c r="B282" s="81">
        <v>45979</v>
      </c>
      <c r="C282" s="89">
        <v>1000</v>
      </c>
      <c r="D282" s="78">
        <v>0.13189999999999999</v>
      </c>
      <c r="E282" s="78">
        <v>0.13189999999999999</v>
      </c>
    </row>
    <row r="283" spans="2:5" ht="15" customHeight="1">
      <c r="B283" s="81">
        <v>45980</v>
      </c>
      <c r="C283" s="89">
        <v>1000</v>
      </c>
      <c r="D283" s="78">
        <v>0.13100000000000001</v>
      </c>
      <c r="E283" s="78">
        <v>0.13100000000000001</v>
      </c>
    </row>
    <row r="284" spans="2:5" ht="15" customHeight="1">
      <c r="B284" s="81">
        <v>45981</v>
      </c>
      <c r="C284" s="89">
        <v>1000</v>
      </c>
      <c r="D284" s="78">
        <v>0.13519999999999999</v>
      </c>
      <c r="E284" s="78">
        <v>0.13519999999999999</v>
      </c>
    </row>
    <row r="285" spans="2:5" ht="15" customHeight="1">
      <c r="B285" s="81">
        <v>45982</v>
      </c>
      <c r="C285" s="89">
        <v>1000.0001</v>
      </c>
      <c r="D285" s="78">
        <v>0.13650000000000001</v>
      </c>
      <c r="E285" s="78">
        <v>0.13650000000000001</v>
      </c>
    </row>
    <row r="286" spans="2:5" ht="15" customHeight="1">
      <c r="B286" s="81">
        <v>45983</v>
      </c>
      <c r="C286" s="89">
        <v>1000.0001</v>
      </c>
      <c r="D286" s="78">
        <v>0.1368</v>
      </c>
      <c r="E286" s="78">
        <v>0.1368</v>
      </c>
    </row>
    <row r="287" spans="2:5" ht="15" customHeight="1">
      <c r="B287" s="81">
        <v>45984</v>
      </c>
      <c r="C287" s="89">
        <v>1000.0001</v>
      </c>
      <c r="D287" s="78">
        <v>0.1371</v>
      </c>
      <c r="E287" s="78">
        <v>0.1371</v>
      </c>
    </row>
    <row r="288" spans="2:5" ht="15" customHeight="1">
      <c r="B288" s="81">
        <v>45985</v>
      </c>
      <c r="C288" s="89">
        <v>1000</v>
      </c>
      <c r="D288" s="78">
        <v>0.1351</v>
      </c>
      <c r="E288" s="78">
        <v>0.1351</v>
      </c>
    </row>
    <row r="289" spans="2:5" ht="15" customHeight="1">
      <c r="B289" s="81">
        <v>45986</v>
      </c>
      <c r="C289" s="89">
        <v>1000</v>
      </c>
      <c r="D289" s="78">
        <v>0.13200000000000001</v>
      </c>
      <c r="E289" s="78">
        <v>0.13200000000000001</v>
      </c>
    </row>
    <row r="290" spans="2:5" ht="15" customHeight="1">
      <c r="B290" s="81">
        <v>45987</v>
      </c>
      <c r="C290" s="89">
        <v>1000.0001999999999</v>
      </c>
      <c r="D290" s="78">
        <v>0.1323</v>
      </c>
      <c r="E290" s="78">
        <v>0.1323</v>
      </c>
    </row>
    <row r="291" spans="2:5" ht="15" customHeight="1">
      <c r="B291" s="81">
        <v>45988</v>
      </c>
      <c r="C291" s="89">
        <v>1000</v>
      </c>
      <c r="D291" s="78">
        <v>0.13339999999999999</v>
      </c>
      <c r="E291" s="78">
        <v>0.13339999999999999</v>
      </c>
    </row>
    <row r="292" spans="2:5" ht="15" customHeight="1">
      <c r="B292" s="81">
        <v>45989</v>
      </c>
      <c r="C292" s="89">
        <v>1000.0001999999999</v>
      </c>
      <c r="D292" s="78">
        <v>0.1386</v>
      </c>
      <c r="E292" s="78">
        <v>0.1386</v>
      </c>
    </row>
    <row r="293" spans="2:5" ht="15" customHeight="1">
      <c r="B293" s="81">
        <v>45990</v>
      </c>
      <c r="C293" s="89">
        <v>1000.0001999999999</v>
      </c>
      <c r="D293" s="78">
        <v>0.1394</v>
      </c>
      <c r="E293" s="78">
        <v>0.1394</v>
      </c>
    </row>
    <row r="294" spans="2:5" ht="15" customHeight="1">
      <c r="B294" s="81">
        <v>45991</v>
      </c>
      <c r="C294" s="89">
        <v>1000.0001</v>
      </c>
      <c r="D294" s="78">
        <v>0.13900000000000001</v>
      </c>
      <c r="E294" s="78">
        <v>0.13900000000000001</v>
      </c>
    </row>
    <row r="295" spans="2:5" ht="15" customHeight="1">
      <c r="B295" s="81">
        <v>45992</v>
      </c>
      <c r="C295" s="89">
        <v>1000.0003</v>
      </c>
      <c r="D295" s="78">
        <v>0.13420000000000001</v>
      </c>
      <c r="E295" s="78">
        <v>0.13420000000000001</v>
      </c>
    </row>
    <row r="296" spans="2:5" ht="15" customHeight="1">
      <c r="B296" s="81">
        <v>45993</v>
      </c>
      <c r="C296" s="89">
        <v>1000.0001</v>
      </c>
      <c r="D296" s="78">
        <v>0.13389999999999999</v>
      </c>
      <c r="E296" s="78">
        <v>0.13389999999999999</v>
      </c>
    </row>
    <row r="297" spans="2:5" ht="15" customHeight="1">
      <c r="B297" s="81">
        <v>45994</v>
      </c>
      <c r="C297" s="89">
        <v>1000.0001999999999</v>
      </c>
      <c r="D297" s="78">
        <v>0.1341</v>
      </c>
      <c r="E297" s="78">
        <v>0.1341</v>
      </c>
    </row>
    <row r="298" spans="2:5" ht="15" customHeight="1">
      <c r="B298" s="81">
        <v>45995</v>
      </c>
      <c r="C298" s="89">
        <v>1000</v>
      </c>
      <c r="D298" s="78">
        <v>0.13650000000000001</v>
      </c>
      <c r="E298" s="78">
        <v>0.13650000000000001</v>
      </c>
    </row>
    <row r="299" spans="2:5" ht="15" customHeight="1">
      <c r="B299" s="81">
        <v>45996</v>
      </c>
      <c r="C299" s="89">
        <v>1000.0001</v>
      </c>
      <c r="D299" s="78">
        <v>0.1321</v>
      </c>
      <c r="E299" s="78">
        <v>0.1321</v>
      </c>
    </row>
    <row r="300" spans="2:5" ht="15" customHeight="1">
      <c r="B300" s="81">
        <v>45997</v>
      </c>
      <c r="C300" s="89">
        <v>1000.0001</v>
      </c>
      <c r="D300" s="78">
        <v>0.13339999999999999</v>
      </c>
      <c r="E300" s="78">
        <v>0.13339999999999999</v>
      </c>
    </row>
    <row r="301" spans="2:5" ht="15" customHeight="1">
      <c r="B301" s="81">
        <v>45998</v>
      </c>
      <c r="C301" s="89">
        <v>1000</v>
      </c>
      <c r="D301" s="78">
        <v>0.13469999999999999</v>
      </c>
      <c r="E301" s="78">
        <v>0.13469999999999999</v>
      </c>
    </row>
    <row r="302" spans="2:5" ht="15" customHeight="1">
      <c r="B302" s="81">
        <v>45999</v>
      </c>
      <c r="C302" s="89">
        <v>1000</v>
      </c>
      <c r="D302" s="78">
        <v>0.12959999999999999</v>
      </c>
      <c r="E302" s="78">
        <v>0.12959999999999999</v>
      </c>
    </row>
    <row r="303" spans="2:5" ht="15" customHeight="1">
      <c r="B303" s="81">
        <v>46000</v>
      </c>
      <c r="C303" s="89">
        <v>1000.0001999999999</v>
      </c>
      <c r="D303" s="78">
        <v>0.12939999999999999</v>
      </c>
      <c r="E303" s="78">
        <v>0.12939999999999999</v>
      </c>
    </row>
    <row r="304" spans="2:5" ht="15" customHeight="1">
      <c r="B304" s="81">
        <v>46001</v>
      </c>
      <c r="C304" s="89">
        <v>1000.0001999999999</v>
      </c>
      <c r="D304" s="78">
        <v>0.13100000000000001</v>
      </c>
      <c r="E304" s="78">
        <v>0.13100000000000001</v>
      </c>
    </row>
    <row r="305" spans="2:5" ht="15" customHeight="1">
      <c r="B305" s="81">
        <v>46002</v>
      </c>
      <c r="C305" s="89">
        <v>1000.0001</v>
      </c>
      <c r="D305" s="78">
        <v>0.1295</v>
      </c>
      <c r="E305" s="78">
        <v>0.1295</v>
      </c>
    </row>
    <row r="306" spans="2:5" ht="15" customHeight="1">
      <c r="B306" s="81">
        <v>46003</v>
      </c>
      <c r="C306" s="89">
        <v>1000.0003</v>
      </c>
      <c r="D306" s="78">
        <v>0.12770000000000001</v>
      </c>
      <c r="E306" s="78">
        <v>0.12770000000000001</v>
      </c>
    </row>
    <row r="307" spans="2:5" ht="15" customHeight="1">
      <c r="B307" s="81">
        <v>46004</v>
      </c>
      <c r="C307" s="89">
        <v>1000.0003</v>
      </c>
      <c r="D307" s="78">
        <v>0.1295</v>
      </c>
      <c r="E307" s="78">
        <v>0.1295</v>
      </c>
    </row>
    <row r="308" spans="2:5" ht="15" customHeight="1">
      <c r="B308" s="81">
        <v>46005</v>
      </c>
      <c r="C308" s="89">
        <v>1000.0003</v>
      </c>
      <c r="D308" s="78">
        <v>0.12889999999999999</v>
      </c>
      <c r="E308" s="78">
        <v>0.12889999999999999</v>
      </c>
    </row>
    <row r="309" spans="2:5" ht="15" customHeight="1">
      <c r="B309" s="81">
        <v>46006</v>
      </c>
      <c r="C309" s="89">
        <v>1000</v>
      </c>
      <c r="D309" s="78">
        <v>0.12939999999999999</v>
      </c>
      <c r="E309" s="78">
        <v>0.12939999999999999</v>
      </c>
    </row>
    <row r="310" spans="2:5" ht="15" customHeight="1">
      <c r="B310" s="81">
        <v>46007</v>
      </c>
      <c r="C310" s="89">
        <v>1000</v>
      </c>
      <c r="D310" s="78">
        <v>0.1376</v>
      </c>
      <c r="E310" s="78">
        <v>0.1376</v>
      </c>
    </row>
    <row r="311" spans="2:5" ht="15" customHeight="1">
      <c r="B311" s="81">
        <v>46008</v>
      </c>
      <c r="C311" s="89">
        <v>1000</v>
      </c>
      <c r="D311" s="78">
        <v>0.1353</v>
      </c>
      <c r="E311" s="78">
        <v>0.1353</v>
      </c>
    </row>
    <row r="312" spans="2:5" ht="15" customHeight="1">
      <c r="B312" s="81">
        <v>46009</v>
      </c>
      <c r="C312" s="89">
        <v>1000</v>
      </c>
      <c r="D312" s="78">
        <v>0.1346</v>
      </c>
      <c r="E312" s="78">
        <v>0.1346</v>
      </c>
    </row>
    <row r="313" spans="2:5" ht="15" customHeight="1">
      <c r="B313" s="81">
        <v>46010</v>
      </c>
      <c r="C313" s="89">
        <v>1000</v>
      </c>
      <c r="D313" s="78">
        <v>0.13350000000000001</v>
      </c>
      <c r="E313" s="78">
        <v>0.13350000000000001</v>
      </c>
    </row>
    <row r="314" spans="2:5" ht="15" customHeight="1">
      <c r="B314" s="81">
        <v>46011</v>
      </c>
      <c r="C314" s="89">
        <v>1000</v>
      </c>
      <c r="D314" s="78">
        <v>0.13569999999999999</v>
      </c>
      <c r="E314" s="78">
        <v>0.13569999999999999</v>
      </c>
    </row>
    <row r="315" spans="2:5" ht="15" customHeight="1">
      <c r="B315" s="81">
        <v>46012</v>
      </c>
      <c r="C315" s="89">
        <v>1000.0001</v>
      </c>
      <c r="D315" s="78">
        <v>0.13450000000000001</v>
      </c>
      <c r="E315" s="78">
        <v>0.13450000000000001</v>
      </c>
    </row>
    <row r="316" spans="2:5" ht="15" customHeight="1">
      <c r="B316" s="81">
        <v>46013</v>
      </c>
      <c r="C316" s="89">
        <v>1000</v>
      </c>
      <c r="D316" s="78">
        <v>0.1361</v>
      </c>
      <c r="E316" s="78">
        <v>0.1361</v>
      </c>
    </row>
    <row r="317" spans="2:5" ht="15" customHeight="1">
      <c r="B317" s="81">
        <v>46014</v>
      </c>
      <c r="C317" s="89">
        <v>1000.0001</v>
      </c>
      <c r="D317" s="78">
        <v>0.1358</v>
      </c>
      <c r="E317" s="78">
        <v>0.1358</v>
      </c>
    </row>
    <row r="318" spans="2:5" ht="15" customHeight="1">
      <c r="B318" s="81">
        <v>46015</v>
      </c>
      <c r="C318" s="89">
        <v>1000</v>
      </c>
      <c r="D318" s="78">
        <v>0.13789999999999999</v>
      </c>
      <c r="E318" s="78">
        <v>0.13789999999999999</v>
      </c>
    </row>
    <row r="319" spans="2:5" ht="15" customHeight="1">
      <c r="B319" s="81">
        <v>46016</v>
      </c>
      <c r="C319" s="89">
        <v>1000</v>
      </c>
      <c r="D319" s="78">
        <v>0.1389</v>
      </c>
      <c r="E319" s="78">
        <v>0.1389</v>
      </c>
    </row>
    <row r="320" spans="2:5" ht="15" customHeight="1">
      <c r="B320" s="81">
        <v>46017</v>
      </c>
      <c r="C320" s="89">
        <v>1000</v>
      </c>
      <c r="D320" s="78">
        <v>0.1366</v>
      </c>
      <c r="E320" s="78">
        <v>0.1366</v>
      </c>
    </row>
    <row r="321" spans="2:5" ht="15" customHeight="1">
      <c r="B321" s="81">
        <v>46018</v>
      </c>
      <c r="C321" s="89">
        <v>1000</v>
      </c>
      <c r="D321" s="78">
        <v>0.13669999999999999</v>
      </c>
      <c r="E321" s="78">
        <v>0.13669999999999999</v>
      </c>
    </row>
    <row r="322" spans="2:5" ht="15" customHeight="1">
      <c r="B322" s="81">
        <v>46019</v>
      </c>
      <c r="C322" s="89">
        <v>1000</v>
      </c>
      <c r="D322" s="78">
        <v>0.1368</v>
      </c>
      <c r="E322" s="78">
        <v>0.1368</v>
      </c>
    </row>
    <row r="323" spans="2:5" ht="15" customHeight="1">
      <c r="B323" s="81">
        <v>46020</v>
      </c>
      <c r="C323" s="89">
        <v>1000</v>
      </c>
      <c r="D323" s="78">
        <v>0.1343</v>
      </c>
      <c r="E323" s="78">
        <v>0.1343</v>
      </c>
    </row>
    <row r="324" spans="2:5" ht="15" customHeight="1">
      <c r="B324" s="81">
        <v>46021</v>
      </c>
      <c r="C324" s="89">
        <v>1000</v>
      </c>
      <c r="D324" s="78">
        <v>0.13730000000000001</v>
      </c>
      <c r="E324" s="78">
        <v>0.13730000000000001</v>
      </c>
    </row>
    <row r="325" spans="2:5" ht="15" customHeight="1">
      <c r="B325" s="81">
        <v>46022</v>
      </c>
      <c r="C325" s="89">
        <v>1000</v>
      </c>
      <c r="D325" s="78">
        <v>0.14610000000000001</v>
      </c>
      <c r="E325" s="78">
        <v>0.14610000000000001</v>
      </c>
    </row>
    <row r="326" spans="2:5" ht="15" customHeight="1">
      <c r="B326" s="81">
        <v>46023</v>
      </c>
      <c r="C326" s="89">
        <v>1000.0009</v>
      </c>
      <c r="D326" s="78">
        <v>0.13189999999999999</v>
      </c>
      <c r="E326" s="78">
        <v>0.13189999999999999</v>
      </c>
    </row>
    <row r="327" spans="2:5" ht="15" customHeight="1">
      <c r="B327" s="81">
        <v>46024</v>
      </c>
      <c r="C327" s="89">
        <v>1000</v>
      </c>
      <c r="D327" s="78">
        <v>0.13320000000000001</v>
      </c>
      <c r="E327" s="78">
        <v>0.13320000000000001</v>
      </c>
    </row>
    <row r="328" spans="2:5" ht="15" customHeight="1">
      <c r="B328" s="81">
        <v>46025</v>
      </c>
      <c r="C328" s="89">
        <v>1000</v>
      </c>
      <c r="D328" s="78">
        <v>0.1358</v>
      </c>
      <c r="E328" s="78">
        <v>0.1358</v>
      </c>
    </row>
    <row r="329" spans="2:5" ht="15" customHeight="1">
      <c r="B329" s="81">
        <v>46026</v>
      </c>
      <c r="C329" s="89">
        <v>1000</v>
      </c>
      <c r="D329" s="78">
        <v>0.1338</v>
      </c>
      <c r="E329" s="78">
        <v>0.1338</v>
      </c>
    </row>
    <row r="330" spans="2:5" ht="15" customHeight="1">
      <c r="B330" s="81">
        <v>46027</v>
      </c>
      <c r="C330" s="89">
        <v>1000.0001</v>
      </c>
      <c r="D330" s="78">
        <v>0.1348</v>
      </c>
      <c r="E330" s="78">
        <v>0.1348</v>
      </c>
    </row>
    <row r="331" spans="2:5" ht="15" customHeight="1">
      <c r="B331" s="81">
        <v>46028</v>
      </c>
      <c r="C331" s="89">
        <v>1000.0004</v>
      </c>
      <c r="D331" s="78">
        <v>0.1338</v>
      </c>
      <c r="E331" s="78">
        <v>0.1338</v>
      </c>
    </row>
    <row r="332" spans="2:5" ht="15" customHeight="1">
      <c r="B332" s="81">
        <v>46029</v>
      </c>
      <c r="C332" s="89">
        <v>1000</v>
      </c>
      <c r="D332" s="78">
        <v>0.13420000000000001</v>
      </c>
      <c r="E332" s="78">
        <v>0.13420000000000001</v>
      </c>
    </row>
    <row r="333" spans="2:5" ht="15" customHeight="1">
      <c r="B333" s="81">
        <v>46030</v>
      </c>
      <c r="C333" s="89">
        <v>1000.0005</v>
      </c>
      <c r="D333" s="78">
        <v>0.13739999999999999</v>
      </c>
      <c r="E333" s="78">
        <v>0.13739999999999999</v>
      </c>
    </row>
    <row r="334" spans="2:5" ht="15" customHeight="1">
      <c r="B334" s="81">
        <v>46031</v>
      </c>
      <c r="C334" s="89">
        <v>1000.0003</v>
      </c>
      <c r="D334" s="78">
        <v>0.13739999999999999</v>
      </c>
      <c r="E334" s="78">
        <v>0.13739999999999999</v>
      </c>
    </row>
    <row r="335" spans="2:5" ht="15" customHeight="1">
      <c r="B335" s="81">
        <v>46032</v>
      </c>
      <c r="C335" s="89">
        <v>1000.0003</v>
      </c>
      <c r="D335" s="78">
        <v>0.1386</v>
      </c>
      <c r="E335" s="78">
        <v>0.1386</v>
      </c>
    </row>
    <row r="336" spans="2:5" ht="15" customHeight="1">
      <c r="B336" s="81">
        <v>46033</v>
      </c>
      <c r="C336" s="89">
        <v>1000.0003</v>
      </c>
      <c r="D336" s="78">
        <v>0.1386</v>
      </c>
      <c r="E336" s="78">
        <v>0.1386</v>
      </c>
    </row>
    <row r="337" spans="2:5" ht="15" customHeight="1">
      <c r="B337" s="81">
        <v>46034</v>
      </c>
      <c r="C337" s="89">
        <v>1000</v>
      </c>
      <c r="D337" s="78">
        <v>0.13800000000000001</v>
      </c>
      <c r="E337" s="78">
        <v>0.13800000000000001</v>
      </c>
    </row>
    <row r="338" spans="2:5" ht="15" customHeight="1">
      <c r="B338" s="81">
        <v>46035</v>
      </c>
      <c r="C338" s="89">
        <v>1000.0001</v>
      </c>
      <c r="D338" s="78">
        <v>0.13639999999999999</v>
      </c>
      <c r="E338" s="78">
        <v>0.13639999999999999</v>
      </c>
    </row>
    <row r="339" spans="2:5" ht="15" customHeight="1">
      <c r="B339" s="81">
        <v>46036</v>
      </c>
      <c r="C339" s="89">
        <v>1000</v>
      </c>
      <c r="D339" s="78">
        <v>0.1338</v>
      </c>
      <c r="E339" s="78">
        <v>0.1338</v>
      </c>
    </row>
    <row r="340" spans="2:5" ht="15" customHeight="1">
      <c r="B340" s="81">
        <v>46037</v>
      </c>
      <c r="C340" s="89">
        <v>1000</v>
      </c>
      <c r="D340" s="78">
        <v>0.1361</v>
      </c>
      <c r="E340" s="78">
        <v>0.1361</v>
      </c>
    </row>
    <row r="341" spans="2:5" ht="15" customHeight="1">
      <c r="B341" s="81">
        <v>46038</v>
      </c>
      <c r="C341" s="89">
        <v>1000.0001</v>
      </c>
      <c r="D341" s="78">
        <v>0.13389999999999999</v>
      </c>
      <c r="E341" s="78">
        <v>0.13389999999999999</v>
      </c>
    </row>
    <row r="342" spans="2:5" ht="15" customHeight="1">
      <c r="B342" s="81">
        <v>46039</v>
      </c>
      <c r="C342" s="89">
        <v>1000</v>
      </c>
      <c r="D342" s="78">
        <v>0.1343</v>
      </c>
      <c r="E342" s="78">
        <v>0.1343</v>
      </c>
    </row>
    <row r="343" spans="2:5" ht="15" customHeight="1">
      <c r="B343" s="81">
        <v>46040</v>
      </c>
      <c r="C343" s="89">
        <v>1000</v>
      </c>
      <c r="D343" s="78">
        <v>0.1346</v>
      </c>
      <c r="E343" s="78">
        <v>0.1346</v>
      </c>
    </row>
    <row r="344" spans="2:5" ht="15" customHeight="1">
      <c r="B344" s="81">
        <v>46041</v>
      </c>
      <c r="C344" s="89">
        <v>1000</v>
      </c>
      <c r="D344" s="78">
        <v>0.12939999999999999</v>
      </c>
      <c r="E344" s="78">
        <v>0.12939999999999999</v>
      </c>
    </row>
    <row r="345" spans="2:5" ht="15" customHeight="1">
      <c r="B345" s="81">
        <v>46042</v>
      </c>
      <c r="C345" s="89">
        <v>1000</v>
      </c>
      <c r="D345" s="78">
        <v>0.13370000000000001</v>
      </c>
      <c r="E345" s="78">
        <v>0.13370000000000001</v>
      </c>
    </row>
    <row r="346" spans="2:5" ht="15" customHeight="1">
      <c r="B346" s="81">
        <v>46043</v>
      </c>
      <c r="C346" s="89">
        <v>1000</v>
      </c>
      <c r="D346" s="78">
        <v>0.13569999999999999</v>
      </c>
      <c r="E346" s="78">
        <v>0.13569999999999999</v>
      </c>
    </row>
    <row r="347" spans="2:5" ht="15" customHeight="1">
      <c r="B347" s="81">
        <v>46044</v>
      </c>
      <c r="C347" s="89">
        <v>1000.0003</v>
      </c>
      <c r="D347" s="78">
        <v>0.13450000000000001</v>
      </c>
      <c r="E347" s="78">
        <v>0.13450000000000001</v>
      </c>
    </row>
    <row r="348" spans="2:5" ht="15" customHeight="1">
      <c r="B348" s="81">
        <v>46045</v>
      </c>
      <c r="C348" s="89">
        <v>1000.0005</v>
      </c>
      <c r="D348" s="78">
        <v>0.12859999999999999</v>
      </c>
      <c r="E348" s="78">
        <v>0.12859999999999999</v>
      </c>
    </row>
    <row r="349" spans="2:5" ht="15" customHeight="1">
      <c r="B349" s="81">
        <v>46046</v>
      </c>
      <c r="C349" s="89">
        <v>1000.0004</v>
      </c>
      <c r="D349" s="78">
        <v>0.1285</v>
      </c>
      <c r="E349" s="78">
        <v>0.1285</v>
      </c>
    </row>
    <row r="350" spans="2:5" ht="15" customHeight="1">
      <c r="B350" s="81">
        <v>46047</v>
      </c>
      <c r="C350" s="89">
        <v>1000.0004</v>
      </c>
      <c r="D350" s="78">
        <v>0.12839999999999999</v>
      </c>
      <c r="E350" s="78">
        <v>0.12839999999999999</v>
      </c>
    </row>
    <row r="351" spans="2:5" ht="15" customHeight="1">
      <c r="B351" s="81">
        <v>46048</v>
      </c>
      <c r="C351" s="89">
        <v>1000.0003</v>
      </c>
      <c r="D351" s="78">
        <v>0.12839999999999999</v>
      </c>
      <c r="E351" s="78">
        <v>0.12839999999999999</v>
      </c>
    </row>
    <row r="352" spans="2:5" ht="15" customHeight="1">
      <c r="B352" s="81">
        <v>46049</v>
      </c>
      <c r="C352" s="89">
        <v>1000.0004</v>
      </c>
      <c r="D352" s="78">
        <v>0.13059999999999999</v>
      </c>
      <c r="E352" s="78">
        <v>0.13059999999999999</v>
      </c>
    </row>
    <row r="353" spans="2:5" ht="15" customHeight="1">
      <c r="B353" s="81">
        <v>46050</v>
      </c>
      <c r="C353" s="89">
        <v>1000.0005</v>
      </c>
      <c r="D353" s="78">
        <v>0.13070000000000001</v>
      </c>
      <c r="E353" s="78">
        <v>0.13070000000000001</v>
      </c>
    </row>
    <row r="354" spans="2:5" ht="15" customHeight="1">
      <c r="B354" s="81">
        <v>46051</v>
      </c>
      <c r="C354" s="89">
        <v>1000.0005</v>
      </c>
      <c r="D354" s="78">
        <v>0.1348</v>
      </c>
      <c r="E354" s="78">
        <v>0.1348</v>
      </c>
    </row>
    <row r="355" spans="2:5" ht="15" customHeight="1">
      <c r="B355" s="81">
        <v>46052</v>
      </c>
      <c r="C355" s="89">
        <v>1000</v>
      </c>
      <c r="D355" s="78">
        <v>0.12790000000000001</v>
      </c>
      <c r="E355" s="78">
        <v>0.12790000000000001</v>
      </c>
    </row>
    <row r="356" spans="2:5" ht="15" customHeight="1">
      <c r="B356" s="81">
        <v>46053</v>
      </c>
      <c r="C356" s="89">
        <v>1000</v>
      </c>
      <c r="D356" s="78">
        <v>0.13100000000000001</v>
      </c>
      <c r="E356" s="78">
        <v>0.13100000000000001</v>
      </c>
    </row>
    <row r="357" spans="2:5" ht="15" customHeight="1">
      <c r="B357" s="90"/>
      <c r="C357" s="93"/>
      <c r="D357" s="85"/>
      <c r="E357" s="85"/>
    </row>
    <row r="358" spans="2:5" ht="16">
      <c r="B358" s="218" t="s">
        <v>3565</v>
      </c>
      <c r="C358" s="218"/>
      <c r="D358" s="218"/>
      <c r="E358" s="218"/>
    </row>
    <row r="359" spans="2:5" s="73" customFormat="1" ht="39">
      <c r="B359" s="74" t="s">
        <v>3543</v>
      </c>
      <c r="C359" s="75" t="s">
        <v>3544</v>
      </c>
      <c r="D359" s="76" t="s">
        <v>3545</v>
      </c>
      <c r="E359" s="76" t="s">
        <v>3546</v>
      </c>
    </row>
    <row r="360" spans="2:5" s="80" customFormat="1">
      <c r="B360" s="81">
        <v>45870</v>
      </c>
      <c r="C360" s="89">
        <v>1000.0001</v>
      </c>
      <c r="D360" s="78">
        <v>0.1439</v>
      </c>
      <c r="E360" s="78">
        <v>0.1439</v>
      </c>
    </row>
    <row r="361" spans="2:5" s="80" customFormat="1">
      <c r="B361" s="81">
        <v>45871</v>
      </c>
      <c r="C361" s="89">
        <v>1000.0001999999999</v>
      </c>
      <c r="D361" s="78">
        <v>0.14419999999999999</v>
      </c>
      <c r="E361" s="78">
        <v>0.14419999999999999</v>
      </c>
    </row>
    <row r="362" spans="2:5" s="80" customFormat="1">
      <c r="B362" s="81">
        <v>45872</v>
      </c>
      <c r="C362" s="89">
        <v>1000.0001</v>
      </c>
      <c r="D362" s="78">
        <v>0.14460000000000001</v>
      </c>
      <c r="E362" s="78">
        <v>0.14460000000000001</v>
      </c>
    </row>
    <row r="363" spans="2:5" s="80" customFormat="1">
      <c r="B363" s="81">
        <v>45873</v>
      </c>
      <c r="C363" s="89">
        <v>1000</v>
      </c>
      <c r="D363" s="78">
        <v>0.1406</v>
      </c>
      <c r="E363" s="78">
        <v>0.1406</v>
      </c>
    </row>
    <row r="364" spans="2:5" s="80" customFormat="1">
      <c r="B364" s="81">
        <v>45874</v>
      </c>
      <c r="C364" s="89">
        <v>1000</v>
      </c>
      <c r="D364" s="78">
        <v>0.14099999999999999</v>
      </c>
      <c r="E364" s="78">
        <v>0.14099999999999999</v>
      </c>
    </row>
    <row r="365" spans="2:5" s="80" customFormat="1">
      <c r="B365" s="81">
        <v>45875</v>
      </c>
      <c r="C365" s="89">
        <v>1000</v>
      </c>
      <c r="D365" s="78">
        <v>0.13930000000000001</v>
      </c>
      <c r="E365" s="78">
        <v>0.13930000000000001</v>
      </c>
    </row>
    <row r="366" spans="2:5" s="80" customFormat="1">
      <c r="B366" s="81">
        <v>45876</v>
      </c>
      <c r="C366" s="89">
        <v>1000</v>
      </c>
      <c r="D366" s="78">
        <v>0.14560000000000001</v>
      </c>
      <c r="E366" s="78">
        <v>0.14560000000000001</v>
      </c>
    </row>
    <row r="367" spans="2:5" s="80" customFormat="1">
      <c r="B367" s="81">
        <v>45877</v>
      </c>
      <c r="C367" s="89">
        <v>1000</v>
      </c>
      <c r="D367" s="78">
        <v>0.14680000000000001</v>
      </c>
      <c r="E367" s="78">
        <v>0.14680000000000001</v>
      </c>
    </row>
    <row r="368" spans="2:5" s="80" customFormat="1">
      <c r="B368" s="81">
        <v>45878</v>
      </c>
      <c r="C368" s="89">
        <v>1000</v>
      </c>
      <c r="D368" s="78">
        <v>0.1477</v>
      </c>
      <c r="E368" s="78">
        <v>0.1477</v>
      </c>
    </row>
    <row r="369" spans="2:5" s="80" customFormat="1">
      <c r="B369" s="81">
        <v>45879</v>
      </c>
      <c r="C369" s="89">
        <v>1000</v>
      </c>
      <c r="D369" s="78">
        <v>0.14799999999999999</v>
      </c>
      <c r="E369" s="78">
        <v>0.14799999999999999</v>
      </c>
    </row>
    <row r="370" spans="2:5" s="80" customFormat="1">
      <c r="B370" s="81">
        <v>45880</v>
      </c>
      <c r="C370" s="89">
        <v>1000</v>
      </c>
      <c r="D370" s="78">
        <v>0.14399999999999999</v>
      </c>
      <c r="E370" s="78">
        <v>0.14399999999999999</v>
      </c>
    </row>
    <row r="371" spans="2:5" s="80" customFormat="1">
      <c r="B371" s="81">
        <v>45881</v>
      </c>
      <c r="C371" s="89">
        <v>1000</v>
      </c>
      <c r="D371" s="78">
        <v>0.14460000000000001</v>
      </c>
      <c r="E371" s="78">
        <v>0.14460000000000001</v>
      </c>
    </row>
    <row r="372" spans="2:5" s="80" customFormat="1">
      <c r="B372" s="81">
        <v>45882</v>
      </c>
      <c r="C372" s="89">
        <v>1000</v>
      </c>
      <c r="D372" s="78">
        <v>0.1444</v>
      </c>
      <c r="E372" s="78">
        <v>0.1444</v>
      </c>
    </row>
    <row r="373" spans="2:5" s="80" customFormat="1">
      <c r="B373" s="81">
        <v>45883</v>
      </c>
      <c r="C373" s="89">
        <v>1000.0006</v>
      </c>
      <c r="D373" s="78">
        <v>0.14419999999999999</v>
      </c>
      <c r="E373" s="78">
        <v>0.14419999999999999</v>
      </c>
    </row>
    <row r="374" spans="2:5" s="80" customFormat="1">
      <c r="B374" s="81">
        <v>45884</v>
      </c>
      <c r="C374" s="89">
        <v>1000.0006</v>
      </c>
      <c r="D374" s="78">
        <v>0.14530000000000001</v>
      </c>
      <c r="E374" s="78">
        <v>0.14530000000000001</v>
      </c>
    </row>
    <row r="375" spans="2:5" s="80" customFormat="1">
      <c r="B375" s="81">
        <v>45885</v>
      </c>
      <c r="C375" s="89">
        <v>1000.0005</v>
      </c>
      <c r="D375" s="78">
        <v>0.1454</v>
      </c>
      <c r="E375" s="78">
        <v>0.1454</v>
      </c>
    </row>
    <row r="376" spans="2:5" s="80" customFormat="1">
      <c r="B376" s="81">
        <v>45886</v>
      </c>
      <c r="C376" s="89">
        <v>1000.0004</v>
      </c>
      <c r="D376" s="78">
        <v>0.14549999999999999</v>
      </c>
      <c r="E376" s="78">
        <v>0.14549999999999999</v>
      </c>
    </row>
    <row r="377" spans="2:5" s="80" customFormat="1">
      <c r="B377" s="81">
        <v>45887</v>
      </c>
      <c r="C377" s="89">
        <v>1000.0008</v>
      </c>
      <c r="D377" s="78">
        <v>0.14530000000000001</v>
      </c>
      <c r="E377" s="78">
        <v>0.14530000000000001</v>
      </c>
    </row>
    <row r="378" spans="2:5" s="80" customFormat="1">
      <c r="B378" s="81">
        <v>45888</v>
      </c>
      <c r="C378" s="89">
        <v>1000.0001</v>
      </c>
      <c r="D378" s="78">
        <v>0.1439</v>
      </c>
      <c r="E378" s="78">
        <v>0.1439</v>
      </c>
    </row>
    <row r="379" spans="2:5" s="80" customFormat="1">
      <c r="B379" s="81">
        <v>45889</v>
      </c>
      <c r="C379" s="89">
        <v>1000.0001999999999</v>
      </c>
      <c r="D379" s="78">
        <v>0.14530000000000001</v>
      </c>
      <c r="E379" s="78">
        <v>0.14530000000000001</v>
      </c>
    </row>
    <row r="380" spans="2:5" s="80" customFormat="1">
      <c r="B380" s="81">
        <v>45890</v>
      </c>
      <c r="C380" s="89">
        <v>1000</v>
      </c>
      <c r="D380" s="78">
        <v>0.1507</v>
      </c>
      <c r="E380" s="78">
        <v>0.1507</v>
      </c>
    </row>
    <row r="381" spans="2:5" s="80" customFormat="1">
      <c r="B381" s="81">
        <v>45891</v>
      </c>
      <c r="C381" s="89">
        <v>1000</v>
      </c>
      <c r="D381" s="78">
        <v>0.14649999999999999</v>
      </c>
      <c r="E381" s="78">
        <v>0.14649999999999999</v>
      </c>
    </row>
    <row r="382" spans="2:5" s="80" customFormat="1">
      <c r="B382" s="81">
        <v>45892</v>
      </c>
      <c r="C382" s="89">
        <v>1000</v>
      </c>
      <c r="D382" s="78">
        <v>0.14899999999999999</v>
      </c>
      <c r="E382" s="78">
        <v>0.14899999999999999</v>
      </c>
    </row>
    <row r="383" spans="2:5" s="80" customFormat="1">
      <c r="B383" s="81">
        <v>45893</v>
      </c>
      <c r="C383" s="89">
        <v>1000</v>
      </c>
      <c r="D383" s="78">
        <v>0.14910000000000001</v>
      </c>
      <c r="E383" s="78">
        <v>0.14910000000000001</v>
      </c>
    </row>
    <row r="384" spans="2:5" s="80" customFormat="1">
      <c r="B384" s="81">
        <v>45894</v>
      </c>
      <c r="C384" s="89">
        <v>1000</v>
      </c>
      <c r="D384" s="78">
        <v>0.1444</v>
      </c>
      <c r="E384" s="78">
        <v>0.1444</v>
      </c>
    </row>
    <row r="385" spans="2:5" s="80" customFormat="1">
      <c r="B385" s="81">
        <v>45895</v>
      </c>
      <c r="C385" s="89">
        <v>1000</v>
      </c>
      <c r="D385" s="78">
        <v>0.14330000000000001</v>
      </c>
      <c r="E385" s="78">
        <v>0.14330000000000001</v>
      </c>
    </row>
    <row r="386" spans="2:5" s="80" customFormat="1">
      <c r="B386" s="81">
        <v>45896</v>
      </c>
      <c r="C386" s="89">
        <v>1000</v>
      </c>
      <c r="D386" s="78">
        <v>0.14460000000000001</v>
      </c>
      <c r="E386" s="78">
        <v>0.14460000000000001</v>
      </c>
    </row>
    <row r="387" spans="2:5" s="80" customFormat="1">
      <c r="B387" s="81">
        <v>45897</v>
      </c>
      <c r="C387" s="89">
        <v>1000</v>
      </c>
      <c r="D387" s="78">
        <v>0.14280000000000001</v>
      </c>
      <c r="E387" s="78">
        <v>0.14280000000000001</v>
      </c>
    </row>
    <row r="388" spans="2:5" s="80" customFormat="1">
      <c r="B388" s="81">
        <v>45898</v>
      </c>
      <c r="C388" s="89">
        <v>1000</v>
      </c>
      <c r="D388" s="78">
        <v>0.1449</v>
      </c>
      <c r="E388" s="78">
        <v>0.1449</v>
      </c>
    </row>
    <row r="389" spans="2:5" s="80" customFormat="1">
      <c r="B389" s="81">
        <v>45899</v>
      </c>
      <c r="C389" s="89">
        <v>1000</v>
      </c>
      <c r="D389" s="78">
        <v>0.1472</v>
      </c>
      <c r="E389" s="78">
        <v>0.1472</v>
      </c>
    </row>
    <row r="390" spans="2:5" s="80" customFormat="1">
      <c r="B390" s="81">
        <v>45900</v>
      </c>
      <c r="C390" s="89">
        <v>1000</v>
      </c>
      <c r="D390" s="78">
        <v>0.1474</v>
      </c>
      <c r="E390" s="78">
        <v>0.1474</v>
      </c>
    </row>
    <row r="391" spans="2:5" s="80" customFormat="1">
      <c r="B391" s="81">
        <v>45901</v>
      </c>
      <c r="C391" s="89">
        <v>1000</v>
      </c>
      <c r="D391" s="78">
        <v>0.1429</v>
      </c>
      <c r="E391" s="78">
        <v>0.1429</v>
      </c>
    </row>
    <row r="392" spans="2:5" s="80" customFormat="1">
      <c r="B392" s="81">
        <v>45902</v>
      </c>
      <c r="C392" s="89">
        <v>1000</v>
      </c>
      <c r="D392" s="78">
        <v>0.14119999999999999</v>
      </c>
      <c r="E392" s="78">
        <v>0.14119999999999999</v>
      </c>
    </row>
    <row r="393" spans="2:5" s="80" customFormat="1">
      <c r="B393" s="81">
        <v>45903</v>
      </c>
      <c r="C393" s="89">
        <v>1000</v>
      </c>
      <c r="D393" s="78">
        <v>0.1419</v>
      </c>
      <c r="E393" s="78">
        <v>0.1419</v>
      </c>
    </row>
    <row r="394" spans="2:5" s="80" customFormat="1">
      <c r="B394" s="81">
        <v>45904</v>
      </c>
      <c r="C394" s="89">
        <v>1000.0003</v>
      </c>
      <c r="D394" s="78">
        <v>0.14269999999999999</v>
      </c>
      <c r="E394" s="78">
        <v>0.14269999999999999</v>
      </c>
    </row>
    <row r="395" spans="2:5" s="80" customFormat="1">
      <c r="B395" s="81">
        <v>45905</v>
      </c>
      <c r="C395" s="89">
        <v>1000.0024</v>
      </c>
      <c r="D395" s="78">
        <v>0.14430000000000001</v>
      </c>
      <c r="E395" s="78">
        <v>0.14430000000000001</v>
      </c>
    </row>
    <row r="396" spans="2:5" s="80" customFormat="1">
      <c r="B396" s="81">
        <v>45906</v>
      </c>
      <c r="C396" s="89">
        <v>1000.0012</v>
      </c>
      <c r="D396" s="78">
        <v>0.1444</v>
      </c>
      <c r="E396" s="78">
        <v>0.1444</v>
      </c>
    </row>
    <row r="397" spans="2:5" s="80" customFormat="1">
      <c r="B397" s="81">
        <v>45907</v>
      </c>
      <c r="C397" s="89">
        <v>1000</v>
      </c>
      <c r="D397" s="78">
        <v>0.14449999999999999</v>
      </c>
      <c r="E397" s="78">
        <v>0.14449999999999999</v>
      </c>
    </row>
    <row r="398" spans="2:5" s="80" customFormat="1">
      <c r="B398" s="81">
        <v>45908</v>
      </c>
      <c r="C398" s="89">
        <v>1000</v>
      </c>
      <c r="D398" s="78">
        <v>0.1429</v>
      </c>
      <c r="E398" s="78">
        <v>0.1429</v>
      </c>
    </row>
    <row r="399" spans="2:5" s="80" customFormat="1">
      <c r="B399" s="81">
        <v>45909</v>
      </c>
      <c r="C399" s="89">
        <v>1000</v>
      </c>
      <c r="D399" s="78">
        <v>0.1454</v>
      </c>
      <c r="E399" s="78">
        <v>0.1454</v>
      </c>
    </row>
    <row r="400" spans="2:5" s="80" customFormat="1">
      <c r="B400" s="81">
        <v>45910</v>
      </c>
      <c r="C400" s="89">
        <v>1000</v>
      </c>
      <c r="D400" s="78">
        <v>0.1459</v>
      </c>
      <c r="E400" s="78">
        <v>0.1459</v>
      </c>
    </row>
    <row r="401" spans="2:5" s="80" customFormat="1">
      <c r="B401" s="81">
        <v>45911</v>
      </c>
      <c r="C401" s="89">
        <v>1000</v>
      </c>
      <c r="D401" s="78">
        <v>0.14269999999999999</v>
      </c>
      <c r="E401" s="78">
        <v>0.14269999999999999</v>
      </c>
    </row>
    <row r="402" spans="2:5" s="80" customFormat="1">
      <c r="B402" s="81">
        <v>45912</v>
      </c>
      <c r="C402" s="89">
        <v>1000</v>
      </c>
      <c r="D402" s="78">
        <v>0.1449</v>
      </c>
      <c r="E402" s="78">
        <v>0.1449</v>
      </c>
    </row>
    <row r="403" spans="2:5" s="80" customFormat="1">
      <c r="B403" s="81">
        <v>45913</v>
      </c>
      <c r="C403" s="89">
        <v>1000</v>
      </c>
      <c r="D403" s="78">
        <v>0.1467</v>
      </c>
      <c r="E403" s="78">
        <v>0.1467</v>
      </c>
    </row>
    <row r="404" spans="2:5" s="80" customFormat="1">
      <c r="B404" s="81">
        <v>45914</v>
      </c>
      <c r="C404" s="89">
        <v>1000</v>
      </c>
      <c r="D404" s="78">
        <v>0.14649999999999999</v>
      </c>
      <c r="E404" s="78">
        <v>0.14649999999999999</v>
      </c>
    </row>
    <row r="405" spans="2:5" s="80" customFormat="1">
      <c r="B405" s="81">
        <v>45915</v>
      </c>
      <c r="C405" s="89">
        <v>1000</v>
      </c>
      <c r="D405" s="78">
        <v>0.14360000000000001</v>
      </c>
      <c r="E405" s="78">
        <v>0.14360000000000001</v>
      </c>
    </row>
    <row r="406" spans="2:5" s="80" customFormat="1">
      <c r="B406" s="81">
        <v>45916</v>
      </c>
      <c r="C406" s="89">
        <v>1000.0001999999999</v>
      </c>
      <c r="D406" s="78">
        <v>0.14610000000000001</v>
      </c>
      <c r="E406" s="78">
        <v>0.14610000000000001</v>
      </c>
    </row>
    <row r="407" spans="2:5" s="80" customFormat="1">
      <c r="B407" s="81">
        <v>45917</v>
      </c>
      <c r="C407" s="89">
        <v>1000.0001</v>
      </c>
      <c r="D407" s="78">
        <v>0.14699999999999999</v>
      </c>
      <c r="E407" s="78">
        <v>0.14699999999999999</v>
      </c>
    </row>
    <row r="408" spans="2:5" s="80" customFormat="1">
      <c r="B408" s="81">
        <v>45918</v>
      </c>
      <c r="C408" s="89">
        <v>1000.0004</v>
      </c>
      <c r="D408" s="78">
        <v>0.15</v>
      </c>
      <c r="E408" s="78">
        <v>0.15</v>
      </c>
    </row>
    <row r="409" spans="2:5" s="80" customFormat="1">
      <c r="B409" s="81">
        <v>45919</v>
      </c>
      <c r="C409" s="89">
        <v>1000.0001</v>
      </c>
      <c r="D409" s="78">
        <v>0.1472</v>
      </c>
      <c r="E409" s="78">
        <v>0.1472</v>
      </c>
    </row>
    <row r="410" spans="2:5" s="80" customFormat="1">
      <c r="B410" s="81">
        <v>45920</v>
      </c>
      <c r="C410" s="89">
        <v>1000</v>
      </c>
      <c r="D410" s="78">
        <v>0.14910000000000001</v>
      </c>
      <c r="E410" s="78">
        <v>0.14910000000000001</v>
      </c>
    </row>
    <row r="411" spans="2:5" s="80" customFormat="1">
      <c r="B411" s="81">
        <v>45921</v>
      </c>
      <c r="C411" s="89">
        <v>1000.0001</v>
      </c>
      <c r="D411" s="78">
        <v>0.1489</v>
      </c>
      <c r="E411" s="78">
        <v>0.1489</v>
      </c>
    </row>
    <row r="412" spans="2:5" s="80" customFormat="1">
      <c r="B412" s="81">
        <v>45922</v>
      </c>
      <c r="C412" s="89">
        <v>1000</v>
      </c>
      <c r="D412" s="78">
        <v>0.14879999999999999</v>
      </c>
      <c r="E412" s="78">
        <v>0.14879999999999999</v>
      </c>
    </row>
    <row r="413" spans="2:5" s="80" customFormat="1">
      <c r="B413" s="81">
        <v>45923</v>
      </c>
      <c r="C413" s="89">
        <v>1000</v>
      </c>
      <c r="D413" s="78">
        <v>0.14799999999999999</v>
      </c>
      <c r="E413" s="78">
        <v>0.14799999999999999</v>
      </c>
    </row>
    <row r="414" spans="2:5" s="80" customFormat="1">
      <c r="B414" s="81">
        <v>45924</v>
      </c>
      <c r="C414" s="89">
        <v>1000</v>
      </c>
      <c r="D414" s="78">
        <v>0.14710000000000001</v>
      </c>
      <c r="E414" s="78">
        <v>0.14710000000000001</v>
      </c>
    </row>
    <row r="415" spans="2:5" s="80" customFormat="1">
      <c r="B415" s="81">
        <v>45925</v>
      </c>
      <c r="C415" s="89">
        <v>1000.0001999999999</v>
      </c>
      <c r="D415" s="78">
        <v>0.14860000000000001</v>
      </c>
      <c r="E415" s="78">
        <v>0.14860000000000001</v>
      </c>
    </row>
    <row r="416" spans="2:5" s="80" customFormat="1">
      <c r="B416" s="81">
        <v>45926</v>
      </c>
      <c r="C416" s="89">
        <v>1000</v>
      </c>
      <c r="D416" s="78">
        <v>0.1477</v>
      </c>
      <c r="E416" s="78">
        <v>0.1477</v>
      </c>
    </row>
    <row r="417" spans="2:5" s="80" customFormat="1">
      <c r="B417" s="81">
        <v>45927</v>
      </c>
      <c r="C417" s="89">
        <v>1000</v>
      </c>
      <c r="D417" s="78">
        <v>0.14729999999999999</v>
      </c>
      <c r="E417" s="78">
        <v>0.14729999999999999</v>
      </c>
    </row>
    <row r="418" spans="2:5" s="80" customFormat="1">
      <c r="B418" s="81">
        <v>45928</v>
      </c>
      <c r="C418" s="89">
        <v>1000</v>
      </c>
      <c r="D418" s="78">
        <v>0.14729999999999999</v>
      </c>
      <c r="E418" s="78">
        <v>0.14729999999999999</v>
      </c>
    </row>
    <row r="419" spans="2:5" s="80" customFormat="1">
      <c r="B419" s="81">
        <v>45929</v>
      </c>
      <c r="C419" s="89">
        <v>1000</v>
      </c>
      <c r="D419" s="78">
        <v>0.1479</v>
      </c>
      <c r="E419" s="78">
        <v>0.1479</v>
      </c>
    </row>
    <row r="420" spans="2:5" s="80" customFormat="1">
      <c r="B420" s="81">
        <v>45930</v>
      </c>
      <c r="C420" s="89">
        <v>1000.0008</v>
      </c>
      <c r="D420" s="78">
        <v>0.15160000000000001</v>
      </c>
      <c r="E420" s="78">
        <v>0.15160000000000001</v>
      </c>
    </row>
    <row r="421" spans="2:5" s="80" customFormat="1">
      <c r="B421" s="81">
        <v>45931</v>
      </c>
      <c r="C421" s="89">
        <v>1000.0004</v>
      </c>
      <c r="D421" s="78">
        <v>0.14430000000000001</v>
      </c>
      <c r="E421" s="78">
        <v>0.14430000000000001</v>
      </c>
    </row>
    <row r="422" spans="2:5" s="80" customFormat="1">
      <c r="B422" s="81">
        <v>45932</v>
      </c>
      <c r="C422" s="89">
        <v>1000.0005</v>
      </c>
      <c r="D422" s="78">
        <v>0.14560000000000001</v>
      </c>
      <c r="E422" s="78">
        <v>0.14560000000000001</v>
      </c>
    </row>
    <row r="423" spans="2:5" s="80" customFormat="1">
      <c r="B423" s="81">
        <v>45933</v>
      </c>
      <c r="C423" s="89">
        <v>1000.0004</v>
      </c>
      <c r="D423" s="78">
        <v>0.14380000000000001</v>
      </c>
      <c r="E423" s="78">
        <v>0.14380000000000001</v>
      </c>
    </row>
    <row r="424" spans="2:5" s="80" customFormat="1">
      <c r="B424" s="81">
        <v>45934</v>
      </c>
      <c r="C424" s="89">
        <v>1000.0003</v>
      </c>
      <c r="D424" s="78">
        <v>0.1449</v>
      </c>
      <c r="E424" s="78">
        <v>0.1449</v>
      </c>
    </row>
    <row r="425" spans="2:5" s="80" customFormat="1">
      <c r="B425" s="81">
        <v>45935</v>
      </c>
      <c r="C425" s="89">
        <v>1000.0003</v>
      </c>
      <c r="D425" s="78">
        <v>0.14510000000000001</v>
      </c>
      <c r="E425" s="78">
        <v>0.14510000000000001</v>
      </c>
    </row>
    <row r="426" spans="2:5" s="80" customFormat="1">
      <c r="B426" s="81">
        <v>45936</v>
      </c>
      <c r="C426" s="89">
        <v>1000.0003</v>
      </c>
      <c r="D426" s="78">
        <v>0.14230000000000001</v>
      </c>
      <c r="E426" s="78">
        <v>0.14230000000000001</v>
      </c>
    </row>
    <row r="427" spans="2:5" s="80" customFormat="1">
      <c r="B427" s="81">
        <v>45937</v>
      </c>
      <c r="C427" s="89">
        <v>1000.0003</v>
      </c>
      <c r="D427" s="78">
        <v>0.1439</v>
      </c>
      <c r="E427" s="78">
        <v>0.1439</v>
      </c>
    </row>
    <row r="428" spans="2:5" s="80" customFormat="1">
      <c r="B428" s="81">
        <v>45938</v>
      </c>
      <c r="C428" s="89">
        <v>1000.0001</v>
      </c>
      <c r="D428" s="78">
        <v>0.14230000000000001</v>
      </c>
      <c r="E428" s="78">
        <v>0.14230000000000001</v>
      </c>
    </row>
    <row r="429" spans="2:5" s="80" customFormat="1">
      <c r="B429" s="81">
        <v>45939</v>
      </c>
      <c r="C429" s="89">
        <v>1000.0001</v>
      </c>
      <c r="D429" s="78">
        <v>0.14860000000000001</v>
      </c>
      <c r="E429" s="78">
        <v>0.14860000000000001</v>
      </c>
    </row>
    <row r="430" spans="2:5" s="80" customFormat="1">
      <c r="B430" s="81">
        <v>45940</v>
      </c>
      <c r="C430" s="89">
        <v>1000</v>
      </c>
      <c r="D430" s="78">
        <v>0.1522</v>
      </c>
      <c r="E430" s="78">
        <v>0.1522</v>
      </c>
    </row>
    <row r="431" spans="2:5" s="80" customFormat="1">
      <c r="B431" s="81">
        <v>45941</v>
      </c>
      <c r="C431" s="89">
        <v>1000</v>
      </c>
      <c r="D431" s="78">
        <v>0.1492</v>
      </c>
      <c r="E431" s="78">
        <v>0.1492</v>
      </c>
    </row>
    <row r="432" spans="2:5" s="80" customFormat="1">
      <c r="B432" s="81">
        <v>45942</v>
      </c>
      <c r="C432" s="89">
        <v>1000.0001</v>
      </c>
      <c r="D432" s="78">
        <v>0.14910000000000001</v>
      </c>
      <c r="E432" s="78">
        <v>0.14910000000000001</v>
      </c>
    </row>
    <row r="433" spans="2:5" s="80" customFormat="1">
      <c r="B433" s="81">
        <v>45943</v>
      </c>
      <c r="C433" s="89">
        <v>1000</v>
      </c>
      <c r="D433" s="78">
        <v>0.1447</v>
      </c>
      <c r="E433" s="78">
        <v>0.1447</v>
      </c>
    </row>
    <row r="434" spans="2:5" s="80" customFormat="1">
      <c r="B434" s="81">
        <v>45944</v>
      </c>
      <c r="C434" s="89">
        <v>1000</v>
      </c>
      <c r="D434" s="78">
        <v>0.1426</v>
      </c>
      <c r="E434" s="78">
        <v>0.1426</v>
      </c>
    </row>
    <row r="435" spans="2:5" s="80" customFormat="1">
      <c r="B435" s="81">
        <v>45945</v>
      </c>
      <c r="C435" s="89">
        <v>1000</v>
      </c>
      <c r="D435" s="78">
        <v>0.14199999999999999</v>
      </c>
      <c r="E435" s="78">
        <v>0.14199999999999999</v>
      </c>
    </row>
    <row r="436" spans="2:5" s="80" customFormat="1">
      <c r="B436" s="81">
        <v>45946</v>
      </c>
      <c r="C436" s="89">
        <v>1000</v>
      </c>
      <c r="D436" s="78">
        <v>0.14369999999999999</v>
      </c>
      <c r="E436" s="78">
        <v>0.14369999999999999</v>
      </c>
    </row>
    <row r="437" spans="2:5" s="80" customFormat="1">
      <c r="B437" s="81">
        <v>45947</v>
      </c>
      <c r="C437" s="89">
        <v>1000</v>
      </c>
      <c r="D437" s="78">
        <v>0.14849999999999999</v>
      </c>
      <c r="E437" s="78">
        <v>0.14849999999999999</v>
      </c>
    </row>
    <row r="438" spans="2:5" s="80" customFormat="1">
      <c r="B438" s="81">
        <v>45948</v>
      </c>
      <c r="C438" s="89">
        <v>1000</v>
      </c>
      <c r="D438" s="78">
        <v>0.14990000000000001</v>
      </c>
      <c r="E438" s="78">
        <v>0.14990000000000001</v>
      </c>
    </row>
    <row r="439" spans="2:5" s="80" customFormat="1">
      <c r="B439" s="81">
        <v>45949</v>
      </c>
      <c r="C439" s="89">
        <v>1000</v>
      </c>
      <c r="D439" s="78">
        <v>0.14960000000000001</v>
      </c>
      <c r="E439" s="78">
        <v>0.14960000000000001</v>
      </c>
    </row>
    <row r="440" spans="2:5" s="80" customFormat="1">
      <c r="B440" s="81">
        <v>45950</v>
      </c>
      <c r="C440" s="89">
        <v>1000</v>
      </c>
      <c r="D440" s="78">
        <v>0.14660000000000001</v>
      </c>
      <c r="E440" s="78">
        <v>0.14660000000000001</v>
      </c>
    </row>
    <row r="441" spans="2:5" s="80" customFormat="1">
      <c r="B441" s="81">
        <v>45951</v>
      </c>
      <c r="C441" s="89">
        <v>1000</v>
      </c>
      <c r="D441" s="78">
        <v>0.1487</v>
      </c>
      <c r="E441" s="78">
        <v>0.1487</v>
      </c>
    </row>
    <row r="442" spans="2:5" s="80" customFormat="1">
      <c r="B442" s="81">
        <v>45952</v>
      </c>
      <c r="C442" s="89">
        <v>1000</v>
      </c>
      <c r="D442" s="78">
        <v>0.1487</v>
      </c>
      <c r="E442" s="78">
        <v>0.1487</v>
      </c>
    </row>
    <row r="443" spans="2:5" s="80" customFormat="1">
      <c r="B443" s="81">
        <v>45953</v>
      </c>
      <c r="C443" s="89">
        <v>1000</v>
      </c>
      <c r="D443" s="78">
        <v>0.14449999999999999</v>
      </c>
      <c r="E443" s="78">
        <v>0.14449999999999999</v>
      </c>
    </row>
    <row r="444" spans="2:5" s="80" customFormat="1">
      <c r="B444" s="81">
        <v>45954</v>
      </c>
      <c r="C444" s="89">
        <v>1000.0003</v>
      </c>
      <c r="D444" s="78">
        <v>0.1492</v>
      </c>
      <c r="E444" s="78">
        <v>0.1492</v>
      </c>
    </row>
    <row r="445" spans="2:5" s="80" customFormat="1">
      <c r="B445" s="81">
        <v>45955</v>
      </c>
      <c r="C445" s="89">
        <v>1000.0003</v>
      </c>
      <c r="D445" s="78">
        <v>0.14849999999999999</v>
      </c>
      <c r="E445" s="78">
        <v>0.14849999999999999</v>
      </c>
    </row>
    <row r="446" spans="2:5" s="80" customFormat="1">
      <c r="B446" s="81">
        <v>45956</v>
      </c>
      <c r="C446" s="89">
        <v>1000.0003</v>
      </c>
      <c r="D446" s="78">
        <v>0.14990000000000001</v>
      </c>
      <c r="E446" s="78">
        <v>0.14990000000000001</v>
      </c>
    </row>
    <row r="447" spans="2:5" s="80" customFormat="1">
      <c r="B447" s="81">
        <v>45957</v>
      </c>
      <c r="C447" s="89">
        <v>1000</v>
      </c>
      <c r="D447" s="78">
        <v>0.1484</v>
      </c>
      <c r="E447" s="78">
        <v>0.1484</v>
      </c>
    </row>
    <row r="448" spans="2:5" s="80" customFormat="1">
      <c r="B448" s="81">
        <v>45958</v>
      </c>
      <c r="C448" s="89">
        <v>1000</v>
      </c>
      <c r="D448" s="78">
        <v>0.1482</v>
      </c>
      <c r="E448" s="78">
        <v>0.1482</v>
      </c>
    </row>
    <row r="449" spans="2:5" s="80" customFormat="1">
      <c r="B449" s="81">
        <v>45959</v>
      </c>
      <c r="C449" s="89">
        <v>1000</v>
      </c>
      <c r="D449" s="78">
        <v>0.14749999999999999</v>
      </c>
      <c r="E449" s="78">
        <v>0.14749999999999999</v>
      </c>
    </row>
    <row r="450" spans="2:5" s="80" customFormat="1">
      <c r="B450" s="81">
        <v>45960</v>
      </c>
      <c r="C450" s="89">
        <v>1000</v>
      </c>
      <c r="D450" s="78">
        <v>0.1472</v>
      </c>
      <c r="E450" s="78">
        <v>0.1472</v>
      </c>
    </row>
    <row r="451" spans="2:5" s="80" customFormat="1">
      <c r="B451" s="81">
        <v>45961</v>
      </c>
      <c r="C451" s="89">
        <v>1000</v>
      </c>
      <c r="D451" s="78">
        <v>0.1497</v>
      </c>
      <c r="E451" s="78">
        <v>0.1497</v>
      </c>
    </row>
    <row r="452" spans="2:5" s="80" customFormat="1">
      <c r="B452" s="81">
        <v>45962</v>
      </c>
      <c r="C452" s="89">
        <v>1000</v>
      </c>
      <c r="D452" s="78">
        <v>0.15029999999999999</v>
      </c>
      <c r="E452" s="78">
        <v>0.15029999999999999</v>
      </c>
    </row>
    <row r="453" spans="2:5" s="80" customFormat="1">
      <c r="B453" s="81">
        <v>45963</v>
      </c>
      <c r="C453" s="89">
        <v>1000.0001</v>
      </c>
      <c r="D453" s="78">
        <v>0.15049999999999999</v>
      </c>
      <c r="E453" s="78">
        <v>0.15049999999999999</v>
      </c>
    </row>
    <row r="454" spans="2:5" s="80" customFormat="1">
      <c r="B454" s="81">
        <v>45964</v>
      </c>
      <c r="C454" s="89">
        <v>1000</v>
      </c>
      <c r="D454" s="78">
        <v>0.1452</v>
      </c>
      <c r="E454" s="78">
        <v>0.1452</v>
      </c>
    </row>
    <row r="455" spans="2:5" s="80" customFormat="1">
      <c r="B455" s="81">
        <v>45965</v>
      </c>
      <c r="C455" s="89">
        <v>1000.0003</v>
      </c>
      <c r="D455" s="78">
        <v>0.14050000000000001</v>
      </c>
      <c r="E455" s="78">
        <v>0.14050000000000001</v>
      </c>
    </row>
    <row r="456" spans="2:5" s="80" customFormat="1">
      <c r="B456" s="81">
        <v>45966</v>
      </c>
      <c r="C456" s="89">
        <v>1000.0003</v>
      </c>
      <c r="D456" s="78">
        <v>0.14219999999999999</v>
      </c>
      <c r="E456" s="78">
        <v>0.14219999999999999</v>
      </c>
    </row>
    <row r="457" spans="2:5" s="80" customFormat="1">
      <c r="B457" s="81">
        <v>45967</v>
      </c>
      <c r="C457" s="89">
        <v>1000.0001999999999</v>
      </c>
      <c r="D457" s="78">
        <v>0.13950000000000001</v>
      </c>
      <c r="E457" s="78">
        <v>0.13950000000000001</v>
      </c>
    </row>
    <row r="458" spans="2:5" s="80" customFormat="1">
      <c r="B458" s="81">
        <v>45968</v>
      </c>
      <c r="C458" s="89">
        <v>1000.0003</v>
      </c>
      <c r="D458" s="78">
        <v>0.14050000000000001</v>
      </c>
      <c r="E458" s="78">
        <v>0.14050000000000001</v>
      </c>
    </row>
    <row r="459" spans="2:5" s="80" customFormat="1">
      <c r="B459" s="81">
        <v>45969</v>
      </c>
      <c r="C459" s="89">
        <v>1000.0003</v>
      </c>
      <c r="D459" s="78">
        <v>0.14169999999999999</v>
      </c>
      <c r="E459" s="78">
        <v>0.14169999999999999</v>
      </c>
    </row>
    <row r="460" spans="2:5" s="80" customFormat="1">
      <c r="B460" s="81">
        <v>45970</v>
      </c>
      <c r="C460" s="89">
        <v>1000.0001999999999</v>
      </c>
      <c r="D460" s="78">
        <v>0.14119999999999999</v>
      </c>
      <c r="E460" s="78">
        <v>0.14119999999999999</v>
      </c>
    </row>
    <row r="461" spans="2:5" s="80" customFormat="1">
      <c r="B461" s="81">
        <v>45971</v>
      </c>
      <c r="C461" s="89">
        <v>1000</v>
      </c>
      <c r="D461" s="78">
        <v>0.1439</v>
      </c>
      <c r="E461" s="78">
        <v>0.1439</v>
      </c>
    </row>
    <row r="462" spans="2:5" s="80" customFormat="1">
      <c r="B462" s="81">
        <v>45972</v>
      </c>
      <c r="C462" s="89">
        <v>1000</v>
      </c>
      <c r="D462" s="78">
        <v>0.13750000000000001</v>
      </c>
      <c r="E462" s="78">
        <v>0.13750000000000001</v>
      </c>
    </row>
    <row r="463" spans="2:5" s="80" customFormat="1">
      <c r="B463" s="81">
        <v>45973</v>
      </c>
      <c r="C463" s="89">
        <v>1000.0001999999999</v>
      </c>
      <c r="D463" s="78">
        <v>0.14180000000000001</v>
      </c>
      <c r="E463" s="78">
        <v>0.14180000000000001</v>
      </c>
    </row>
    <row r="464" spans="2:5" s="80" customFormat="1">
      <c r="B464" s="81">
        <v>45974</v>
      </c>
      <c r="C464" s="89">
        <v>1000.0001</v>
      </c>
      <c r="D464" s="78">
        <v>0.1396</v>
      </c>
      <c r="E464" s="78">
        <v>0.1396</v>
      </c>
    </row>
    <row r="465" spans="2:5" s="80" customFormat="1">
      <c r="B465" s="81">
        <v>45975</v>
      </c>
      <c r="C465" s="89">
        <v>1000.0001</v>
      </c>
      <c r="D465" s="78">
        <v>0.14449999999999999</v>
      </c>
      <c r="E465" s="78">
        <v>0.14449999999999999</v>
      </c>
    </row>
    <row r="466" spans="2:5" s="80" customFormat="1">
      <c r="B466" s="81">
        <v>45976</v>
      </c>
      <c r="C466" s="89">
        <v>1000.0001</v>
      </c>
      <c r="D466" s="78">
        <v>0.14560000000000001</v>
      </c>
      <c r="E466" s="78">
        <v>0.14560000000000001</v>
      </c>
    </row>
    <row r="467" spans="2:5" s="80" customFormat="1">
      <c r="B467" s="81">
        <v>45977</v>
      </c>
      <c r="C467" s="89">
        <v>1000</v>
      </c>
      <c r="D467" s="78">
        <v>0.14599999999999999</v>
      </c>
      <c r="E467" s="78">
        <v>0.14599999999999999</v>
      </c>
    </row>
    <row r="468" spans="2:5" s="80" customFormat="1">
      <c r="B468" s="81">
        <v>45978</v>
      </c>
      <c r="C468" s="89">
        <v>1000</v>
      </c>
      <c r="D468" s="78">
        <v>0.14230000000000001</v>
      </c>
      <c r="E468" s="78">
        <v>0.14230000000000001</v>
      </c>
    </row>
    <row r="469" spans="2:5" s="80" customFormat="1">
      <c r="B469" s="81">
        <v>45979</v>
      </c>
      <c r="C469" s="89">
        <v>1000</v>
      </c>
      <c r="D469" s="78">
        <v>0.1401</v>
      </c>
      <c r="E469" s="78">
        <v>0.1401</v>
      </c>
    </row>
    <row r="470" spans="2:5" s="80" customFormat="1">
      <c r="B470" s="81">
        <v>45980</v>
      </c>
      <c r="C470" s="89">
        <v>1000</v>
      </c>
      <c r="D470" s="78">
        <v>0.14000000000000001</v>
      </c>
      <c r="E470" s="78">
        <v>0.14000000000000001</v>
      </c>
    </row>
    <row r="471" spans="2:5" s="80" customFormat="1">
      <c r="B471" s="81">
        <v>45981</v>
      </c>
      <c r="C471" s="89">
        <v>1000.0001</v>
      </c>
      <c r="D471" s="78">
        <v>0.1434</v>
      </c>
      <c r="E471" s="78">
        <v>0.1434</v>
      </c>
    </row>
    <row r="472" spans="2:5" s="80" customFormat="1">
      <c r="B472" s="81">
        <v>45982</v>
      </c>
      <c r="C472" s="89">
        <v>1000.0001999999999</v>
      </c>
      <c r="D472" s="78">
        <v>0.1454</v>
      </c>
      <c r="E472" s="78">
        <v>0.1454</v>
      </c>
    </row>
    <row r="473" spans="2:5" s="80" customFormat="1">
      <c r="B473" s="81">
        <v>45983</v>
      </c>
      <c r="C473" s="89">
        <v>1000.0001</v>
      </c>
      <c r="D473" s="78">
        <v>0.1469</v>
      </c>
      <c r="E473" s="78">
        <v>0.1469</v>
      </c>
    </row>
    <row r="474" spans="2:5" s="80" customFormat="1">
      <c r="B474" s="81">
        <v>45984</v>
      </c>
      <c r="C474" s="89">
        <v>1000.0001</v>
      </c>
      <c r="D474" s="78">
        <v>0.1464</v>
      </c>
      <c r="E474" s="78">
        <v>0.1464</v>
      </c>
    </row>
    <row r="475" spans="2:5" s="80" customFormat="1">
      <c r="B475" s="81">
        <v>45985</v>
      </c>
      <c r="C475" s="89">
        <v>1000</v>
      </c>
      <c r="D475" s="78">
        <v>0.1447</v>
      </c>
      <c r="E475" s="78">
        <v>0.1447</v>
      </c>
    </row>
    <row r="476" spans="2:5" s="80" customFormat="1">
      <c r="B476" s="81">
        <v>45986</v>
      </c>
      <c r="C476" s="89">
        <v>1000</v>
      </c>
      <c r="D476" s="78">
        <v>0.1404</v>
      </c>
      <c r="E476" s="78">
        <v>0.1404</v>
      </c>
    </row>
    <row r="477" spans="2:5" s="80" customFormat="1">
      <c r="B477" s="81">
        <v>45987</v>
      </c>
      <c r="C477" s="89">
        <v>1000.0001999999999</v>
      </c>
      <c r="D477" s="78">
        <v>0.14080000000000001</v>
      </c>
      <c r="E477" s="78">
        <v>0.14080000000000001</v>
      </c>
    </row>
    <row r="478" spans="2:5" s="80" customFormat="1">
      <c r="B478" s="81">
        <v>45988</v>
      </c>
      <c r="C478" s="89">
        <v>1000</v>
      </c>
      <c r="D478" s="78">
        <v>0.14130000000000001</v>
      </c>
      <c r="E478" s="78">
        <v>0.14130000000000001</v>
      </c>
    </row>
    <row r="479" spans="2:5" s="80" customFormat="1">
      <c r="B479" s="81">
        <v>45989</v>
      </c>
      <c r="C479" s="89">
        <v>1000.0001999999999</v>
      </c>
      <c r="D479" s="78">
        <v>0.14560000000000001</v>
      </c>
      <c r="E479" s="78">
        <v>0.14560000000000001</v>
      </c>
    </row>
    <row r="480" spans="2:5" s="80" customFormat="1">
      <c r="B480" s="81">
        <v>45990</v>
      </c>
      <c r="C480" s="89">
        <v>1000.0001999999999</v>
      </c>
      <c r="D480" s="78">
        <v>0.14760000000000001</v>
      </c>
      <c r="E480" s="78">
        <v>0.14760000000000001</v>
      </c>
    </row>
    <row r="481" spans="2:5" s="80" customFormat="1">
      <c r="B481" s="81">
        <v>45991</v>
      </c>
      <c r="C481" s="89">
        <v>1000.0001999999999</v>
      </c>
      <c r="D481" s="78">
        <v>0.1474</v>
      </c>
      <c r="E481" s="78">
        <v>0.1474</v>
      </c>
    </row>
    <row r="482" spans="2:5" s="80" customFormat="1">
      <c r="B482" s="81">
        <v>45992</v>
      </c>
      <c r="C482" s="89">
        <v>1000.0004</v>
      </c>
      <c r="D482" s="78">
        <v>0.14280000000000001</v>
      </c>
      <c r="E482" s="78">
        <v>0.14280000000000001</v>
      </c>
    </row>
    <row r="483" spans="2:5" s="80" customFormat="1">
      <c r="B483" s="81">
        <v>45993</v>
      </c>
      <c r="C483" s="89">
        <v>1000.0001</v>
      </c>
      <c r="D483" s="78">
        <v>0.1411</v>
      </c>
      <c r="E483" s="78">
        <v>0.1411</v>
      </c>
    </row>
    <row r="484" spans="2:5" s="80" customFormat="1">
      <c r="B484" s="81">
        <v>45994</v>
      </c>
      <c r="C484" s="89">
        <v>1000.0001999999999</v>
      </c>
      <c r="D484" s="78">
        <v>0.14030000000000001</v>
      </c>
      <c r="E484" s="78">
        <v>0.14030000000000001</v>
      </c>
    </row>
    <row r="485" spans="2:5" s="80" customFormat="1">
      <c r="B485" s="81">
        <v>45995</v>
      </c>
      <c r="C485" s="89">
        <v>1000</v>
      </c>
      <c r="D485" s="78">
        <v>0.14199999999999999</v>
      </c>
      <c r="E485" s="78">
        <v>0.14199999999999999</v>
      </c>
    </row>
    <row r="486" spans="2:5" s="80" customFormat="1">
      <c r="B486" s="81">
        <v>45996</v>
      </c>
      <c r="C486" s="89">
        <v>1000.0001</v>
      </c>
      <c r="D486" s="78">
        <v>0.14069999999999999</v>
      </c>
      <c r="E486" s="78">
        <v>0.14069999999999999</v>
      </c>
    </row>
    <row r="487" spans="2:5" s="80" customFormat="1">
      <c r="B487" s="81">
        <v>45997</v>
      </c>
      <c r="C487" s="89">
        <v>1000</v>
      </c>
      <c r="D487" s="78">
        <v>0.14119999999999999</v>
      </c>
      <c r="E487" s="78">
        <v>0.14119999999999999</v>
      </c>
    </row>
    <row r="488" spans="2:5" s="80" customFormat="1">
      <c r="B488" s="81">
        <v>45998</v>
      </c>
      <c r="C488" s="89">
        <v>1000</v>
      </c>
      <c r="D488" s="78">
        <v>0.1416</v>
      </c>
      <c r="E488" s="78">
        <v>0.1416</v>
      </c>
    </row>
    <row r="489" spans="2:5" s="80" customFormat="1">
      <c r="B489" s="81">
        <v>45999</v>
      </c>
      <c r="C489" s="89">
        <v>1000</v>
      </c>
      <c r="D489" s="78">
        <v>0.13730000000000001</v>
      </c>
      <c r="E489" s="78">
        <v>0.13730000000000001</v>
      </c>
    </row>
    <row r="490" spans="2:5" s="80" customFormat="1">
      <c r="B490" s="81">
        <v>46000</v>
      </c>
      <c r="C490" s="89">
        <v>1000.0001999999999</v>
      </c>
      <c r="D490" s="78">
        <v>0.13750000000000001</v>
      </c>
      <c r="E490" s="78">
        <v>0.13750000000000001</v>
      </c>
    </row>
    <row r="491" spans="2:5" s="80" customFormat="1">
      <c r="B491" s="81">
        <v>46001</v>
      </c>
      <c r="C491" s="89">
        <v>1000.0001999999999</v>
      </c>
      <c r="D491" s="78">
        <v>0.1389</v>
      </c>
      <c r="E491" s="78">
        <v>0.1389</v>
      </c>
    </row>
    <row r="492" spans="2:5" s="80" customFormat="1">
      <c r="B492" s="81">
        <v>46002</v>
      </c>
      <c r="C492" s="89">
        <v>1000.0001</v>
      </c>
      <c r="D492" s="78">
        <v>0.1361</v>
      </c>
      <c r="E492" s="78">
        <v>0.1361</v>
      </c>
    </row>
    <row r="493" spans="2:5" s="80" customFormat="1">
      <c r="B493" s="81">
        <v>46003</v>
      </c>
      <c r="C493" s="89">
        <v>1000.0003</v>
      </c>
      <c r="D493" s="78">
        <v>0.13650000000000001</v>
      </c>
      <c r="E493" s="78">
        <v>0.13650000000000001</v>
      </c>
    </row>
    <row r="494" spans="2:5" s="80" customFormat="1">
      <c r="B494" s="81">
        <v>46004</v>
      </c>
      <c r="C494" s="89">
        <v>1000.0001999999999</v>
      </c>
      <c r="D494" s="78">
        <v>0.13819999999999999</v>
      </c>
      <c r="E494" s="78">
        <v>0.13819999999999999</v>
      </c>
    </row>
    <row r="495" spans="2:5" s="80" customFormat="1">
      <c r="B495" s="81">
        <v>46005</v>
      </c>
      <c r="C495" s="89">
        <v>1000.0001999999999</v>
      </c>
      <c r="D495" s="78">
        <v>0.13700000000000001</v>
      </c>
      <c r="E495" s="78">
        <v>0.13700000000000001</v>
      </c>
    </row>
    <row r="496" spans="2:5" s="80" customFormat="1">
      <c r="B496" s="81">
        <v>46006</v>
      </c>
      <c r="C496" s="89">
        <v>1000.0001</v>
      </c>
      <c r="D496" s="78">
        <v>0.1381</v>
      </c>
      <c r="E496" s="78">
        <v>0.1381</v>
      </c>
    </row>
    <row r="497" spans="2:5" s="80" customFormat="1">
      <c r="B497" s="81">
        <v>46007</v>
      </c>
      <c r="C497" s="89">
        <v>1000</v>
      </c>
      <c r="D497" s="78">
        <v>0.1457</v>
      </c>
      <c r="E497" s="78">
        <v>0.1457</v>
      </c>
    </row>
    <row r="498" spans="2:5" s="80" customFormat="1">
      <c r="B498" s="81">
        <v>46008</v>
      </c>
      <c r="C498" s="89">
        <v>1000</v>
      </c>
      <c r="D498" s="78">
        <v>0.14419999999999999</v>
      </c>
      <c r="E498" s="78">
        <v>0.14419999999999999</v>
      </c>
    </row>
    <row r="499" spans="2:5" s="80" customFormat="1">
      <c r="B499" s="81">
        <v>46009</v>
      </c>
      <c r="C499" s="89">
        <v>1000</v>
      </c>
      <c r="D499" s="78">
        <v>0.14319999999999999</v>
      </c>
      <c r="E499" s="78">
        <v>0.14319999999999999</v>
      </c>
    </row>
    <row r="500" spans="2:5" s="80" customFormat="1">
      <c r="B500" s="81">
        <v>46010</v>
      </c>
      <c r="C500" s="89">
        <v>1000</v>
      </c>
      <c r="D500" s="78">
        <v>0.14149999999999999</v>
      </c>
      <c r="E500" s="78">
        <v>0.14149999999999999</v>
      </c>
    </row>
    <row r="501" spans="2:5" s="80" customFormat="1">
      <c r="B501" s="81">
        <v>46011</v>
      </c>
      <c r="C501" s="89">
        <v>1000</v>
      </c>
      <c r="D501" s="78">
        <v>0.14219999999999999</v>
      </c>
      <c r="E501" s="78">
        <v>0.14219999999999999</v>
      </c>
    </row>
    <row r="502" spans="2:5" s="80" customFormat="1">
      <c r="B502" s="81">
        <v>46012</v>
      </c>
      <c r="C502" s="89">
        <v>1000</v>
      </c>
      <c r="D502" s="78">
        <v>0.14280000000000001</v>
      </c>
      <c r="E502" s="78">
        <v>0.14280000000000001</v>
      </c>
    </row>
    <row r="503" spans="2:5" s="80" customFormat="1">
      <c r="B503" s="81">
        <v>46013</v>
      </c>
      <c r="C503" s="89">
        <v>1000</v>
      </c>
      <c r="D503" s="78">
        <v>0.14530000000000001</v>
      </c>
      <c r="E503" s="78">
        <v>0.14530000000000001</v>
      </c>
    </row>
    <row r="504" spans="2:5" s="80" customFormat="1">
      <c r="B504" s="81">
        <v>46014</v>
      </c>
      <c r="C504" s="89">
        <v>1000.0001999999999</v>
      </c>
      <c r="D504" s="78">
        <v>0.1452</v>
      </c>
      <c r="E504" s="78">
        <v>0.1452</v>
      </c>
    </row>
    <row r="505" spans="2:5" s="80" customFormat="1">
      <c r="B505" s="81">
        <v>46015</v>
      </c>
      <c r="C505" s="89">
        <v>1000</v>
      </c>
      <c r="D505" s="78">
        <v>0.1464</v>
      </c>
      <c r="E505" s="78">
        <v>0.1464</v>
      </c>
    </row>
    <row r="506" spans="2:5" s="80" customFormat="1">
      <c r="B506" s="81">
        <v>46016</v>
      </c>
      <c r="C506" s="89">
        <v>1000</v>
      </c>
      <c r="D506" s="78">
        <v>0.14729999999999999</v>
      </c>
      <c r="E506" s="78">
        <v>0.14729999999999999</v>
      </c>
    </row>
    <row r="507" spans="2:5" s="80" customFormat="1">
      <c r="B507" s="81">
        <v>46017</v>
      </c>
      <c r="C507" s="89">
        <v>1000</v>
      </c>
      <c r="D507" s="78">
        <v>0.14549999999999999</v>
      </c>
      <c r="E507" s="78">
        <v>0.14549999999999999</v>
      </c>
    </row>
    <row r="508" spans="2:5" s="80" customFormat="1">
      <c r="B508" s="81">
        <v>46018</v>
      </c>
      <c r="C508" s="89">
        <v>1000</v>
      </c>
      <c r="D508" s="78">
        <v>0.1459</v>
      </c>
      <c r="E508" s="78">
        <v>0.1459</v>
      </c>
    </row>
    <row r="509" spans="2:5" s="80" customFormat="1">
      <c r="B509" s="81">
        <v>46019</v>
      </c>
      <c r="C509" s="89">
        <v>1000</v>
      </c>
      <c r="D509" s="78">
        <v>0.14630000000000001</v>
      </c>
      <c r="E509" s="78">
        <v>0.14630000000000001</v>
      </c>
    </row>
    <row r="510" spans="2:5" s="80" customFormat="1">
      <c r="B510" s="81">
        <v>46020</v>
      </c>
      <c r="C510" s="89">
        <v>1000</v>
      </c>
      <c r="D510" s="78">
        <v>0.14330000000000001</v>
      </c>
      <c r="E510" s="78">
        <v>0.14330000000000001</v>
      </c>
    </row>
    <row r="511" spans="2:5" s="80" customFormat="1">
      <c r="B511" s="81">
        <v>46021</v>
      </c>
      <c r="C511" s="89">
        <v>1000</v>
      </c>
      <c r="D511" s="78">
        <v>0.14530000000000001</v>
      </c>
      <c r="E511" s="78">
        <v>0.14530000000000001</v>
      </c>
    </row>
    <row r="512" spans="2:5" s="80" customFormat="1">
      <c r="B512" s="81">
        <v>46022</v>
      </c>
      <c r="C512" s="89">
        <v>1000</v>
      </c>
      <c r="D512" s="78">
        <v>0.1547</v>
      </c>
      <c r="E512" s="78">
        <v>0.1547</v>
      </c>
    </row>
    <row r="513" spans="2:5" s="80" customFormat="1">
      <c r="B513" s="81">
        <v>46023</v>
      </c>
      <c r="C513" s="89">
        <v>1000.0009</v>
      </c>
      <c r="D513" s="78">
        <v>0.1416</v>
      </c>
      <c r="E513" s="78">
        <v>0.1416</v>
      </c>
    </row>
    <row r="514" spans="2:5" s="80" customFormat="1">
      <c r="B514" s="81">
        <v>46024</v>
      </c>
      <c r="C514" s="89">
        <v>1000</v>
      </c>
      <c r="D514" s="78">
        <v>0.14130000000000001</v>
      </c>
      <c r="E514" s="78">
        <v>0.14130000000000001</v>
      </c>
    </row>
    <row r="515" spans="2:5" s="80" customFormat="1">
      <c r="B515" s="81">
        <v>46025</v>
      </c>
      <c r="C515" s="89">
        <v>1000</v>
      </c>
      <c r="D515" s="78">
        <v>0.14230000000000001</v>
      </c>
      <c r="E515" s="78">
        <v>0.14230000000000001</v>
      </c>
    </row>
    <row r="516" spans="2:5" s="80" customFormat="1">
      <c r="B516" s="81">
        <v>46026</v>
      </c>
      <c r="C516" s="89">
        <v>1000</v>
      </c>
      <c r="D516" s="78">
        <v>0.14330000000000001</v>
      </c>
      <c r="E516" s="78">
        <v>0.14330000000000001</v>
      </c>
    </row>
    <row r="517" spans="2:5" s="80" customFormat="1">
      <c r="B517" s="81">
        <v>46027</v>
      </c>
      <c r="C517" s="89">
        <v>1000.0001999999999</v>
      </c>
      <c r="D517" s="78">
        <v>0.14349999999999999</v>
      </c>
      <c r="E517" s="78">
        <v>0.14349999999999999</v>
      </c>
    </row>
    <row r="518" spans="2:5" s="80" customFormat="1">
      <c r="B518" s="81">
        <v>46028</v>
      </c>
      <c r="C518" s="89">
        <v>1000.0003</v>
      </c>
      <c r="D518" s="78">
        <v>0.1414</v>
      </c>
      <c r="E518" s="78">
        <v>0.1414</v>
      </c>
    </row>
    <row r="519" spans="2:5" s="80" customFormat="1">
      <c r="B519" s="81">
        <v>46029</v>
      </c>
      <c r="C519" s="89">
        <v>1000</v>
      </c>
      <c r="D519" s="78">
        <v>0.14169999999999999</v>
      </c>
      <c r="E519" s="78">
        <v>0.14169999999999999</v>
      </c>
    </row>
    <row r="520" spans="2:5" s="80" customFormat="1">
      <c r="B520" s="81">
        <v>46030</v>
      </c>
      <c r="C520" s="89">
        <v>1000.0005</v>
      </c>
      <c r="D520" s="78">
        <v>0.1449</v>
      </c>
      <c r="E520" s="78">
        <v>0.1449</v>
      </c>
    </row>
    <row r="521" spans="2:5" s="80" customFormat="1">
      <c r="B521" s="81">
        <v>46031</v>
      </c>
      <c r="C521" s="89">
        <v>1000.0004</v>
      </c>
      <c r="D521" s="78">
        <v>0.14610000000000001</v>
      </c>
      <c r="E521" s="78">
        <v>0.14610000000000001</v>
      </c>
    </row>
    <row r="522" spans="2:5" s="80" customFormat="1">
      <c r="B522" s="81">
        <v>46032</v>
      </c>
      <c r="C522" s="89">
        <v>1000.0003</v>
      </c>
      <c r="D522" s="78">
        <v>0.14699999999999999</v>
      </c>
      <c r="E522" s="78">
        <v>0.14699999999999999</v>
      </c>
    </row>
    <row r="523" spans="2:5" s="80" customFormat="1">
      <c r="B523" s="81">
        <v>46033</v>
      </c>
      <c r="C523" s="89">
        <v>1000.0003</v>
      </c>
      <c r="D523" s="78">
        <v>0.14710000000000001</v>
      </c>
      <c r="E523" s="78">
        <v>0.14710000000000001</v>
      </c>
    </row>
    <row r="524" spans="2:5" s="80" customFormat="1">
      <c r="B524" s="81">
        <v>46034</v>
      </c>
      <c r="C524" s="89">
        <v>1000</v>
      </c>
      <c r="D524" s="78">
        <v>0.1467</v>
      </c>
      <c r="E524" s="78">
        <v>0.1467</v>
      </c>
    </row>
    <row r="525" spans="2:5" s="80" customFormat="1">
      <c r="B525" s="81">
        <v>46035</v>
      </c>
      <c r="C525" s="89">
        <v>1000</v>
      </c>
      <c r="D525" s="78">
        <v>0.1434</v>
      </c>
      <c r="E525" s="78">
        <v>0.1434</v>
      </c>
    </row>
    <row r="526" spans="2:5" s="80" customFormat="1">
      <c r="B526" s="81">
        <v>46036</v>
      </c>
      <c r="C526" s="89">
        <v>1000</v>
      </c>
      <c r="D526" s="78">
        <v>0.14349999999999999</v>
      </c>
      <c r="E526" s="78">
        <v>0.14349999999999999</v>
      </c>
    </row>
    <row r="527" spans="2:5" s="80" customFormat="1">
      <c r="B527" s="81">
        <v>46037</v>
      </c>
      <c r="C527" s="89">
        <v>1000</v>
      </c>
      <c r="D527" s="78">
        <v>0.14499999999999999</v>
      </c>
      <c r="E527" s="78">
        <v>0.14499999999999999</v>
      </c>
    </row>
    <row r="528" spans="2:5" s="80" customFormat="1">
      <c r="B528" s="81">
        <v>46038</v>
      </c>
      <c r="C528" s="89">
        <v>1000</v>
      </c>
      <c r="D528" s="78">
        <v>0.14299999999999999</v>
      </c>
      <c r="E528" s="78">
        <v>0.14299999999999999</v>
      </c>
    </row>
    <row r="529" spans="2:5" s="80" customFormat="1">
      <c r="B529" s="81">
        <v>46039</v>
      </c>
      <c r="C529" s="89">
        <v>1000</v>
      </c>
      <c r="D529" s="78">
        <v>0.14230000000000001</v>
      </c>
      <c r="E529" s="78">
        <v>0.14230000000000001</v>
      </c>
    </row>
    <row r="530" spans="2:5" s="80" customFormat="1">
      <c r="B530" s="81">
        <v>46040</v>
      </c>
      <c r="C530" s="89">
        <v>1000</v>
      </c>
      <c r="D530" s="78">
        <v>0.1426</v>
      </c>
      <c r="E530" s="78">
        <v>0.1426</v>
      </c>
    </row>
    <row r="531" spans="2:5" s="80" customFormat="1">
      <c r="B531" s="81">
        <v>46041</v>
      </c>
      <c r="C531" s="89">
        <v>1000</v>
      </c>
      <c r="D531" s="78">
        <v>0.13789999999999999</v>
      </c>
      <c r="E531" s="78">
        <v>0.13789999999999999</v>
      </c>
    </row>
    <row r="532" spans="2:5" s="80" customFormat="1">
      <c r="B532" s="81">
        <v>46042</v>
      </c>
      <c r="C532" s="89">
        <v>1000</v>
      </c>
      <c r="D532" s="78">
        <v>0.1419</v>
      </c>
      <c r="E532" s="78">
        <v>0.1419</v>
      </c>
    </row>
    <row r="533" spans="2:5" s="80" customFormat="1">
      <c r="B533" s="81">
        <v>46043</v>
      </c>
      <c r="C533" s="89">
        <v>1000</v>
      </c>
      <c r="D533" s="78">
        <v>0.14419999999999999</v>
      </c>
      <c r="E533" s="78">
        <v>0.14419999999999999</v>
      </c>
    </row>
    <row r="534" spans="2:5" s="80" customFormat="1">
      <c r="B534" s="81">
        <v>46044</v>
      </c>
      <c r="C534" s="89">
        <v>1000.0003</v>
      </c>
      <c r="D534" s="78">
        <v>0.1447</v>
      </c>
      <c r="E534" s="78">
        <v>0.1447</v>
      </c>
    </row>
    <row r="535" spans="2:5" s="80" customFormat="1">
      <c r="B535" s="81">
        <v>46045</v>
      </c>
      <c r="C535" s="89">
        <v>1000.0005</v>
      </c>
      <c r="D535" s="78">
        <v>0.13589999999999999</v>
      </c>
      <c r="E535" s="78">
        <v>0.13589999999999999</v>
      </c>
    </row>
    <row r="536" spans="2:5" s="80" customFormat="1">
      <c r="B536" s="81">
        <v>46046</v>
      </c>
      <c r="C536" s="89">
        <v>1000.0004</v>
      </c>
      <c r="D536" s="78">
        <v>0.13730000000000001</v>
      </c>
      <c r="E536" s="78">
        <v>0.13730000000000001</v>
      </c>
    </row>
    <row r="537" spans="2:5" s="80" customFormat="1">
      <c r="B537" s="81">
        <v>46047</v>
      </c>
      <c r="C537" s="89">
        <v>1000.0004</v>
      </c>
      <c r="D537" s="78">
        <v>0.13730000000000001</v>
      </c>
      <c r="E537" s="78">
        <v>0.13730000000000001</v>
      </c>
    </row>
    <row r="538" spans="2:5" s="80" customFormat="1">
      <c r="B538" s="81">
        <v>46048</v>
      </c>
      <c r="C538" s="89">
        <v>1000.0003</v>
      </c>
      <c r="D538" s="78">
        <v>0.13730000000000001</v>
      </c>
      <c r="E538" s="78">
        <v>0.13730000000000001</v>
      </c>
    </row>
    <row r="539" spans="2:5" s="80" customFormat="1">
      <c r="B539" s="81">
        <v>46049</v>
      </c>
      <c r="C539" s="89">
        <v>1000.0004</v>
      </c>
      <c r="D539" s="78">
        <v>0.13980000000000001</v>
      </c>
      <c r="E539" s="78">
        <v>0.13980000000000001</v>
      </c>
    </row>
    <row r="540" spans="2:5" s="80" customFormat="1">
      <c r="B540" s="81">
        <v>46050</v>
      </c>
      <c r="C540" s="89">
        <v>1000.0005</v>
      </c>
      <c r="D540" s="78">
        <v>0.13850000000000001</v>
      </c>
      <c r="E540" s="78">
        <v>0.13850000000000001</v>
      </c>
    </row>
    <row r="541" spans="2:5" s="80" customFormat="1">
      <c r="B541" s="81">
        <v>46051</v>
      </c>
      <c r="C541" s="89">
        <v>1000.0005</v>
      </c>
      <c r="D541" s="78">
        <v>0.1424</v>
      </c>
      <c r="E541" s="78">
        <v>0.1424</v>
      </c>
    </row>
    <row r="542" spans="2:5" s="80" customFormat="1">
      <c r="B542" s="81">
        <v>46052</v>
      </c>
      <c r="C542" s="89">
        <v>1000</v>
      </c>
      <c r="D542" s="78">
        <v>0.1361</v>
      </c>
      <c r="E542" s="78">
        <v>0.1361</v>
      </c>
    </row>
    <row r="543" spans="2:5" s="80" customFormat="1">
      <c r="B543" s="81">
        <v>46053</v>
      </c>
      <c r="C543" s="89">
        <v>1000</v>
      </c>
      <c r="D543" s="78">
        <v>0.14000000000000001</v>
      </c>
      <c r="E543" s="78">
        <v>0.14000000000000001</v>
      </c>
    </row>
    <row r="545" spans="2:5" ht="16">
      <c r="B545" s="218" t="s">
        <v>3566</v>
      </c>
      <c r="C545" s="218"/>
      <c r="D545" s="218"/>
      <c r="E545" s="218"/>
    </row>
    <row r="546" spans="2:5" s="73" customFormat="1" ht="39">
      <c r="B546" s="74" t="s">
        <v>3543</v>
      </c>
      <c r="C546" s="75" t="s">
        <v>3544</v>
      </c>
      <c r="D546" s="76" t="s">
        <v>3545</v>
      </c>
      <c r="E546" s="76" t="s">
        <v>3546</v>
      </c>
    </row>
    <row r="547" spans="2:5">
      <c r="B547" s="77">
        <v>45874</v>
      </c>
      <c r="C547" s="78">
        <v>10.3758</v>
      </c>
      <c r="D547" s="78">
        <v>1.2200000000000001E-2</v>
      </c>
      <c r="E547" s="78">
        <v>1.2200000000000001E-2</v>
      </c>
    </row>
    <row r="548" spans="2:5">
      <c r="B548" s="77">
        <v>45881</v>
      </c>
      <c r="C548" s="78">
        <v>10.3758</v>
      </c>
      <c r="D548" s="78">
        <v>7.1999999999999998E-3</v>
      </c>
      <c r="E548" s="78">
        <v>7.1999999999999998E-3</v>
      </c>
    </row>
    <row r="549" spans="2:5">
      <c r="B549" s="77">
        <v>45888</v>
      </c>
      <c r="C549" s="78">
        <v>10.3758</v>
      </c>
      <c r="D549" s="78">
        <v>1.1900000000000001E-2</v>
      </c>
      <c r="E549" s="78">
        <v>1.1900000000000001E-2</v>
      </c>
    </row>
    <row r="550" spans="2:5">
      <c r="B550" s="77">
        <v>45895</v>
      </c>
      <c r="C550" s="78">
        <v>10.3758</v>
      </c>
      <c r="D550" s="78">
        <v>1.0999999999999999E-2</v>
      </c>
      <c r="E550" s="78">
        <v>1.0999999999999999E-2</v>
      </c>
    </row>
    <row r="551" spans="2:5">
      <c r="B551" s="77">
        <v>45902</v>
      </c>
      <c r="C551" s="78">
        <v>10.3758</v>
      </c>
      <c r="D551" s="78">
        <v>8.3999999999999995E-3</v>
      </c>
      <c r="E551" s="78">
        <v>8.3999999999999995E-3</v>
      </c>
    </row>
    <row r="552" spans="2:5">
      <c r="B552" s="77">
        <v>45909</v>
      </c>
      <c r="C552" s="78">
        <v>10.3758</v>
      </c>
      <c r="D552" s="78">
        <v>9.4000000000000004E-3</v>
      </c>
      <c r="E552" s="78">
        <v>9.4000000000000004E-3</v>
      </c>
    </row>
    <row r="553" spans="2:5">
      <c r="B553" s="77">
        <v>45916</v>
      </c>
      <c r="C553" s="78">
        <v>10.3758</v>
      </c>
      <c r="D553" s="78">
        <v>1.0500000000000001E-2</v>
      </c>
      <c r="E553" s="78">
        <v>1.0500000000000001E-2</v>
      </c>
    </row>
    <row r="554" spans="2:5">
      <c r="B554" s="77">
        <v>45923</v>
      </c>
      <c r="C554" s="78">
        <v>10.3758</v>
      </c>
      <c r="D554" s="78">
        <v>1.12E-2</v>
      </c>
      <c r="E554" s="78">
        <v>1.12E-2</v>
      </c>
    </row>
    <row r="555" spans="2:5">
      <c r="B555" s="77">
        <v>45930</v>
      </c>
      <c r="C555" s="78">
        <v>10.3758</v>
      </c>
      <c r="D555" s="78">
        <v>1.2699999999999999E-2</v>
      </c>
      <c r="E555" s="78">
        <v>1.2699999999999999E-2</v>
      </c>
    </row>
    <row r="556" spans="2:5">
      <c r="B556" s="77">
        <v>45937</v>
      </c>
      <c r="C556" s="78">
        <v>10.3758</v>
      </c>
      <c r="D556" s="78">
        <v>1.6E-2</v>
      </c>
      <c r="E556" s="78">
        <v>1.6E-2</v>
      </c>
    </row>
    <row r="557" spans="2:5">
      <c r="B557" s="77">
        <v>45944</v>
      </c>
      <c r="C557" s="78">
        <v>10.3758</v>
      </c>
      <c r="D557" s="78">
        <v>8.2000000000000007E-3</v>
      </c>
      <c r="E557" s="78">
        <v>8.2000000000000007E-3</v>
      </c>
    </row>
    <row r="558" spans="2:5">
      <c r="B558" s="77">
        <v>45953</v>
      </c>
      <c r="C558" s="78">
        <v>10.3758</v>
      </c>
      <c r="D558" s="78">
        <v>1.3299999999999999E-2</v>
      </c>
      <c r="E558" s="78">
        <v>1.3299999999999999E-2</v>
      </c>
    </row>
    <row r="559" spans="2:5">
      <c r="B559" s="77">
        <v>45958</v>
      </c>
      <c r="C559" s="78">
        <v>10.3758</v>
      </c>
      <c r="D559" s="78">
        <v>7.7000000000000002E-3</v>
      </c>
      <c r="E559" s="78">
        <v>7.7000000000000002E-3</v>
      </c>
    </row>
    <row r="560" spans="2:5">
      <c r="B560" s="77">
        <v>45965</v>
      </c>
      <c r="C560" s="78">
        <v>10.3758</v>
      </c>
      <c r="D560" s="78">
        <v>1.12E-2</v>
      </c>
      <c r="E560" s="78">
        <v>1.12E-2</v>
      </c>
    </row>
    <row r="561" spans="2:5">
      <c r="B561" s="77">
        <v>45972</v>
      </c>
      <c r="C561" s="78">
        <v>10.3758</v>
      </c>
      <c r="D561" s="78">
        <v>1.12E-2</v>
      </c>
      <c r="E561" s="78">
        <v>1.12E-2</v>
      </c>
    </row>
    <row r="562" spans="2:5">
      <c r="B562" s="77">
        <v>45979</v>
      </c>
      <c r="C562" s="78">
        <v>10.3758</v>
      </c>
      <c r="D562" s="78">
        <v>1.23E-2</v>
      </c>
      <c r="E562" s="78">
        <v>1.23E-2</v>
      </c>
    </row>
    <row r="563" spans="2:5">
      <c r="B563" s="77">
        <v>45986</v>
      </c>
      <c r="C563" s="78">
        <v>10.3758</v>
      </c>
      <c r="D563" s="78">
        <v>1.0800000000000001E-2</v>
      </c>
      <c r="E563" s="78">
        <v>1.0800000000000001E-2</v>
      </c>
    </row>
    <row r="564" spans="2:5">
      <c r="B564" s="77">
        <v>45993</v>
      </c>
      <c r="C564" s="78">
        <v>10.3758</v>
      </c>
      <c r="D564" s="78">
        <v>1.06E-2</v>
      </c>
      <c r="E564" s="78">
        <v>1.06E-2</v>
      </c>
    </row>
    <row r="565" spans="2:5">
      <c r="B565" s="77">
        <v>46000</v>
      </c>
      <c r="C565" s="78">
        <v>10.3758</v>
      </c>
      <c r="D565" s="78">
        <v>9.2999999999999992E-3</v>
      </c>
      <c r="E565" s="78">
        <v>9.2999999999999992E-3</v>
      </c>
    </row>
    <row r="566" spans="2:5">
      <c r="B566" s="77">
        <v>46007</v>
      </c>
      <c r="C566" s="78">
        <v>10.3758</v>
      </c>
      <c r="D566" s="78">
        <v>6.4999999999999997E-3</v>
      </c>
      <c r="E566" s="78">
        <v>6.4999999999999997E-3</v>
      </c>
    </row>
    <row r="567" spans="2:5">
      <c r="B567" s="77">
        <v>46014</v>
      </c>
      <c r="C567" s="78">
        <v>10.3758</v>
      </c>
      <c r="D567" s="78">
        <v>9.7000000000000003E-3</v>
      </c>
      <c r="E567" s="78">
        <v>9.7000000000000003E-3</v>
      </c>
    </row>
    <row r="568" spans="2:5">
      <c r="B568" s="77">
        <v>46021</v>
      </c>
      <c r="C568" s="78">
        <v>10.3758</v>
      </c>
      <c r="D568" s="78">
        <v>1.04E-2</v>
      </c>
      <c r="E568" s="78">
        <v>1.04E-2</v>
      </c>
    </row>
    <row r="569" spans="2:5">
      <c r="B569" s="77">
        <v>46028</v>
      </c>
      <c r="C569" s="78">
        <v>10.3758</v>
      </c>
      <c r="D569" s="78">
        <v>1.29E-2</v>
      </c>
      <c r="E569" s="78">
        <v>1.29E-2</v>
      </c>
    </row>
    <row r="570" spans="2:5">
      <c r="B570" s="77">
        <v>46035</v>
      </c>
      <c r="C570" s="78">
        <v>10.3758</v>
      </c>
      <c r="D570" s="78">
        <v>3.8E-3</v>
      </c>
      <c r="E570" s="78">
        <v>3.8E-3</v>
      </c>
    </row>
    <row r="571" spans="2:5">
      <c r="B571" s="77">
        <v>46042</v>
      </c>
      <c r="C571" s="78">
        <v>10.3758</v>
      </c>
      <c r="D571" s="78">
        <v>1.9E-3</v>
      </c>
      <c r="E571" s="78">
        <v>1.9E-3</v>
      </c>
    </row>
    <row r="572" spans="2:5">
      <c r="B572" s="77">
        <v>46049</v>
      </c>
      <c r="C572" s="78">
        <v>10.3758</v>
      </c>
      <c r="D572" s="78">
        <v>1.2500000000000001E-2</v>
      </c>
      <c r="E572" s="78">
        <v>1.2500000000000001E-2</v>
      </c>
    </row>
    <row r="574" spans="2:5">
      <c r="B574" s="86"/>
      <c r="C574" s="87"/>
      <c r="D574" s="87"/>
      <c r="E574" s="87"/>
    </row>
    <row r="575" spans="2:5" ht="16">
      <c r="B575" s="218" t="s">
        <v>3567</v>
      </c>
      <c r="C575" s="218"/>
      <c r="D575" s="218"/>
      <c r="E575" s="218"/>
    </row>
    <row r="576" spans="2:5" s="73" customFormat="1" ht="39">
      <c r="B576" s="74" t="s">
        <v>3543</v>
      </c>
      <c r="C576" s="75" t="s">
        <v>3544</v>
      </c>
      <c r="D576" s="76" t="s">
        <v>3545</v>
      </c>
      <c r="E576" s="76" t="s">
        <v>3546</v>
      </c>
    </row>
    <row r="577" spans="2:5">
      <c r="B577" s="77">
        <v>45874</v>
      </c>
      <c r="C577" s="78">
        <v>10.4023</v>
      </c>
      <c r="D577" s="78">
        <v>1.3899999999999999E-2</v>
      </c>
      <c r="E577" s="78">
        <v>1.3899999999999999E-2</v>
      </c>
    </row>
    <row r="578" spans="2:5">
      <c r="B578" s="77">
        <v>45881</v>
      </c>
      <c r="C578" s="78">
        <v>10.4023</v>
      </c>
      <c r="D578" s="78">
        <v>8.9999999999999993E-3</v>
      </c>
      <c r="E578" s="78">
        <v>8.9999999999999993E-3</v>
      </c>
    </row>
    <row r="579" spans="2:5">
      <c r="B579" s="77">
        <v>45888</v>
      </c>
      <c r="C579" s="78">
        <v>10.4023</v>
      </c>
      <c r="D579" s="78">
        <v>1.3599999999999999E-2</v>
      </c>
      <c r="E579" s="78">
        <v>1.3599999999999999E-2</v>
      </c>
    </row>
    <row r="580" spans="2:5">
      <c r="B580" s="77">
        <v>45895</v>
      </c>
      <c r="C580" s="78">
        <v>10.4023</v>
      </c>
      <c r="D580" s="78">
        <v>1.2800000000000001E-2</v>
      </c>
      <c r="E580" s="78">
        <v>1.2800000000000001E-2</v>
      </c>
    </row>
    <row r="581" spans="2:5">
      <c r="B581" s="77">
        <v>45902</v>
      </c>
      <c r="C581" s="78">
        <v>10.4023</v>
      </c>
      <c r="D581" s="78">
        <v>1.01E-2</v>
      </c>
      <c r="E581" s="78">
        <v>1.01E-2</v>
      </c>
    </row>
    <row r="582" spans="2:5">
      <c r="B582" s="77">
        <v>45909</v>
      </c>
      <c r="C582" s="78">
        <v>10.4023</v>
      </c>
      <c r="D582" s="78">
        <v>1.12E-2</v>
      </c>
      <c r="E582" s="78">
        <v>1.12E-2</v>
      </c>
    </row>
    <row r="583" spans="2:5">
      <c r="B583" s="77">
        <v>45916</v>
      </c>
      <c r="C583" s="78">
        <v>10.4023</v>
      </c>
      <c r="D583" s="78">
        <v>1.2200000000000001E-2</v>
      </c>
      <c r="E583" s="78">
        <v>1.2200000000000001E-2</v>
      </c>
    </row>
    <row r="584" spans="2:5">
      <c r="B584" s="77">
        <v>45923</v>
      </c>
      <c r="C584" s="78">
        <v>10.4023</v>
      </c>
      <c r="D584" s="78">
        <v>1.29E-2</v>
      </c>
      <c r="E584" s="78">
        <v>1.29E-2</v>
      </c>
    </row>
    <row r="585" spans="2:5">
      <c r="B585" s="77">
        <v>45930</v>
      </c>
      <c r="C585" s="78">
        <v>10.4023</v>
      </c>
      <c r="D585" s="78">
        <v>1.43E-2</v>
      </c>
      <c r="E585" s="78">
        <v>1.43E-2</v>
      </c>
    </row>
    <row r="586" spans="2:5">
      <c r="B586" s="77">
        <v>45937</v>
      </c>
      <c r="C586" s="78">
        <v>10.4023</v>
      </c>
      <c r="D586" s="78">
        <v>1.78E-2</v>
      </c>
      <c r="E586" s="78">
        <v>1.78E-2</v>
      </c>
    </row>
    <row r="587" spans="2:5">
      <c r="B587" s="77">
        <v>45944</v>
      </c>
      <c r="C587" s="78">
        <v>10.4023</v>
      </c>
      <c r="D587" s="78">
        <v>0.01</v>
      </c>
      <c r="E587" s="78">
        <v>0.01</v>
      </c>
    </row>
    <row r="588" spans="2:5">
      <c r="B588" s="77">
        <v>45953</v>
      </c>
      <c r="C588" s="78">
        <v>10.4023</v>
      </c>
      <c r="D588" s="78">
        <v>1.55E-2</v>
      </c>
      <c r="E588" s="78">
        <v>1.55E-2</v>
      </c>
    </row>
    <row r="589" spans="2:5">
      <c r="B589" s="77">
        <v>45958</v>
      </c>
      <c r="C589" s="78">
        <v>10.4023</v>
      </c>
      <c r="D589" s="78">
        <v>8.8999999999999999E-3</v>
      </c>
      <c r="E589" s="78">
        <v>8.8999999999999999E-3</v>
      </c>
    </row>
    <row r="590" spans="2:5">
      <c r="B590" s="77">
        <v>45965</v>
      </c>
      <c r="C590" s="78">
        <v>10.4023</v>
      </c>
      <c r="D590" s="78">
        <v>1.2999999999999999E-2</v>
      </c>
      <c r="E590" s="78">
        <v>1.2999999999999999E-2</v>
      </c>
    </row>
    <row r="591" spans="2:5">
      <c r="B591" s="77">
        <v>45972</v>
      </c>
      <c r="C591" s="78">
        <v>10.4023</v>
      </c>
      <c r="D591" s="78">
        <v>1.29E-2</v>
      </c>
      <c r="E591" s="78">
        <v>1.29E-2</v>
      </c>
    </row>
    <row r="592" spans="2:5">
      <c r="B592" s="77">
        <v>45979</v>
      </c>
      <c r="C592" s="78">
        <v>10.4023</v>
      </c>
      <c r="D592" s="78">
        <v>1.41E-2</v>
      </c>
      <c r="E592" s="78">
        <v>1.41E-2</v>
      </c>
    </row>
    <row r="593" spans="2:5">
      <c r="B593" s="77">
        <v>45986</v>
      </c>
      <c r="C593" s="78">
        <v>10.4023</v>
      </c>
      <c r="D593" s="78">
        <v>1.2500000000000001E-2</v>
      </c>
      <c r="E593" s="78">
        <v>1.2500000000000001E-2</v>
      </c>
    </row>
    <row r="594" spans="2:5">
      <c r="B594" s="77">
        <v>45993</v>
      </c>
      <c r="C594" s="78">
        <v>10.4023</v>
      </c>
      <c r="D594" s="78">
        <v>1.23E-2</v>
      </c>
      <c r="E594" s="78">
        <v>1.23E-2</v>
      </c>
    </row>
    <row r="595" spans="2:5">
      <c r="B595" s="77">
        <v>46000</v>
      </c>
      <c r="C595" s="78">
        <v>10.4023</v>
      </c>
      <c r="D595" s="78">
        <v>1.11E-2</v>
      </c>
      <c r="E595" s="78">
        <v>1.11E-2</v>
      </c>
    </row>
    <row r="596" spans="2:5">
      <c r="B596" s="77">
        <v>46007</v>
      </c>
      <c r="C596" s="78">
        <v>10.4023</v>
      </c>
      <c r="D596" s="78">
        <v>8.2000000000000007E-3</v>
      </c>
      <c r="E596" s="78">
        <v>8.2000000000000007E-3</v>
      </c>
    </row>
    <row r="597" spans="2:5">
      <c r="B597" s="77">
        <v>46014</v>
      </c>
      <c r="C597" s="78">
        <v>10.4023</v>
      </c>
      <c r="D597" s="78">
        <v>1.1299999999999999E-2</v>
      </c>
      <c r="E597" s="78">
        <v>1.1299999999999999E-2</v>
      </c>
    </row>
    <row r="598" spans="2:5">
      <c r="B598" s="77">
        <v>46021</v>
      </c>
      <c r="C598" s="78">
        <v>10.4023</v>
      </c>
      <c r="D598" s="78">
        <v>1.21E-2</v>
      </c>
      <c r="E598" s="78">
        <v>1.21E-2</v>
      </c>
    </row>
    <row r="599" spans="2:5">
      <c r="B599" s="77">
        <v>46028</v>
      </c>
      <c r="C599" s="78">
        <v>10.4023</v>
      </c>
      <c r="D599" s="78">
        <v>1.47E-2</v>
      </c>
      <c r="E599" s="78">
        <v>1.47E-2</v>
      </c>
    </row>
    <row r="600" spans="2:5">
      <c r="B600" s="77">
        <v>46035</v>
      </c>
      <c r="C600" s="78">
        <v>10.4023</v>
      </c>
      <c r="D600" s="78">
        <v>5.4999999999999997E-3</v>
      </c>
      <c r="E600" s="78">
        <v>5.4999999999999997E-3</v>
      </c>
    </row>
    <row r="601" spans="2:5">
      <c r="B601" s="77">
        <v>46042</v>
      </c>
      <c r="C601" s="78">
        <v>10.4023</v>
      </c>
      <c r="D601" s="78">
        <v>3.5999999999999999E-3</v>
      </c>
      <c r="E601" s="78">
        <v>3.5999999999999999E-3</v>
      </c>
    </row>
    <row r="602" spans="2:5">
      <c r="B602" s="77">
        <v>46049</v>
      </c>
      <c r="C602" s="78">
        <v>10.4023</v>
      </c>
      <c r="D602" s="78">
        <v>1.4200000000000001E-2</v>
      </c>
      <c r="E602" s="78">
        <v>1.4200000000000001E-2</v>
      </c>
    </row>
  </sheetData>
  <mergeCells count="17">
    <mergeCell ref="B171:E171"/>
    <mergeCell ref="B358:E358"/>
    <mergeCell ref="B545:E545"/>
    <mergeCell ref="B575:E575"/>
    <mergeCell ref="H2:J2"/>
    <mergeCell ref="B117:E117"/>
    <mergeCell ref="B126:E126"/>
    <mergeCell ref="B135:E135"/>
    <mergeCell ref="B144:E144"/>
    <mergeCell ref="B153:E153"/>
    <mergeCell ref="B162:E162"/>
    <mergeCell ref="B89:E89"/>
    <mergeCell ref="B1:E1"/>
    <mergeCell ref="B10:E10"/>
    <mergeCell ref="B19:E19"/>
    <mergeCell ref="B39:E39"/>
    <mergeCell ref="B61:E6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46E4B-0135-48A3-85BA-713B6B2F2240}">
  <dimension ref="A1:F71"/>
  <sheetViews>
    <sheetView workbookViewId="0">
      <selection sqref="A1:E1"/>
    </sheetView>
  </sheetViews>
  <sheetFormatPr defaultColWidth="9.1796875" defaultRowHeight="14.5"/>
  <cols>
    <col min="1" max="1" width="9.54296875" style="95" customWidth="1"/>
    <col min="2" max="2" width="62.90625" style="95" bestFit="1" customWidth="1"/>
    <col min="3" max="3" width="15.1796875" style="108" customWidth="1"/>
    <col min="4" max="4" width="48.36328125" style="95" bestFit="1" customWidth="1"/>
    <col min="5" max="5" width="15" style="95" customWidth="1"/>
    <col min="6" max="6" width="15.26953125" style="95" customWidth="1"/>
    <col min="7" max="16384" width="9.1796875" style="95"/>
  </cols>
  <sheetData>
    <row r="1" spans="1:5" ht="18.5">
      <c r="A1" s="223" t="s">
        <v>3570</v>
      </c>
      <c r="B1" s="224"/>
      <c r="C1" s="224"/>
      <c r="D1" s="224"/>
      <c r="E1" s="225"/>
    </row>
    <row r="2" spans="1:5">
      <c r="C2" s="96"/>
    </row>
    <row r="3" spans="1:5" s="98" customFormat="1" ht="29">
      <c r="A3" s="97" t="s">
        <v>3571</v>
      </c>
      <c r="B3" s="97" t="s">
        <v>3572</v>
      </c>
      <c r="C3" s="97" t="s">
        <v>3573</v>
      </c>
      <c r="D3" s="97" t="s">
        <v>3574</v>
      </c>
      <c r="E3" s="97" t="s">
        <v>3575</v>
      </c>
    </row>
    <row r="4" spans="1:5">
      <c r="A4" s="99">
        <v>1</v>
      </c>
      <c r="B4" s="100" t="s">
        <v>33</v>
      </c>
      <c r="C4" s="101" t="s">
        <v>3576</v>
      </c>
      <c r="D4" s="102" t="s">
        <v>3577</v>
      </c>
      <c r="E4" s="103" t="s">
        <v>3578</v>
      </c>
    </row>
    <row r="5" spans="1:5">
      <c r="A5" s="99">
        <v>2</v>
      </c>
      <c r="B5" s="100" t="s">
        <v>35</v>
      </c>
      <c r="C5" s="101" t="s">
        <v>3579</v>
      </c>
      <c r="D5" s="102" t="s">
        <v>3580</v>
      </c>
      <c r="E5" s="103" t="s">
        <v>3579</v>
      </c>
    </row>
    <row r="6" spans="1:5">
      <c r="A6" s="99">
        <v>3</v>
      </c>
      <c r="B6" s="104" t="s">
        <v>37</v>
      </c>
      <c r="C6" s="101" t="s">
        <v>3576</v>
      </c>
      <c r="D6" s="102" t="s">
        <v>3581</v>
      </c>
      <c r="E6" s="103" t="s">
        <v>3578</v>
      </c>
    </row>
    <row r="7" spans="1:5">
      <c r="A7" s="99">
        <v>4</v>
      </c>
      <c r="B7" s="104" t="s">
        <v>39</v>
      </c>
      <c r="C7" s="101" t="s">
        <v>3576</v>
      </c>
      <c r="D7" s="102" t="s">
        <v>3582</v>
      </c>
      <c r="E7" s="103" t="s">
        <v>3576</v>
      </c>
    </row>
    <row r="8" spans="1:5">
      <c r="A8" s="99">
        <v>5</v>
      </c>
      <c r="B8" s="104" t="s">
        <v>41</v>
      </c>
      <c r="C8" s="101" t="s">
        <v>3576</v>
      </c>
      <c r="D8" s="102" t="s">
        <v>3583</v>
      </c>
      <c r="E8" s="103" t="s">
        <v>3576</v>
      </c>
    </row>
    <row r="9" spans="1:5">
      <c r="A9" s="99">
        <v>6</v>
      </c>
      <c r="B9" s="100" t="s">
        <v>43</v>
      </c>
      <c r="C9" s="101" t="s">
        <v>3576</v>
      </c>
      <c r="D9" s="102" t="s">
        <v>3584</v>
      </c>
      <c r="E9" s="103" t="s">
        <v>3576</v>
      </c>
    </row>
    <row r="10" spans="1:5">
      <c r="A10" s="99">
        <v>7</v>
      </c>
      <c r="B10" s="100" t="s">
        <v>45</v>
      </c>
      <c r="C10" s="101" t="s">
        <v>3576</v>
      </c>
      <c r="D10" s="102" t="s">
        <v>3585</v>
      </c>
      <c r="E10" s="103" t="s">
        <v>3576</v>
      </c>
    </row>
    <row r="11" spans="1:5">
      <c r="A11" s="99">
        <v>8</v>
      </c>
      <c r="B11" s="100" t="s">
        <v>47</v>
      </c>
      <c r="C11" s="101" t="s">
        <v>3576</v>
      </c>
      <c r="D11" s="102" t="s">
        <v>3586</v>
      </c>
      <c r="E11" s="103" t="s">
        <v>3576</v>
      </c>
    </row>
    <row r="12" spans="1:5">
      <c r="A12" s="99">
        <v>9</v>
      </c>
      <c r="B12" s="100" t="s">
        <v>49</v>
      </c>
      <c r="C12" s="101" t="s">
        <v>3576</v>
      </c>
      <c r="D12" s="102" t="s">
        <v>3587</v>
      </c>
      <c r="E12" s="103" t="s">
        <v>3576</v>
      </c>
    </row>
    <row r="13" spans="1:5">
      <c r="A13" s="99">
        <v>10</v>
      </c>
      <c r="B13" s="100" t="s">
        <v>51</v>
      </c>
      <c r="C13" s="101" t="s">
        <v>3576</v>
      </c>
      <c r="D13" s="102" t="s">
        <v>3587</v>
      </c>
      <c r="E13" s="103" t="s">
        <v>3576</v>
      </c>
    </row>
    <row r="14" spans="1:5">
      <c r="A14" s="99">
        <v>11</v>
      </c>
      <c r="B14" s="100" t="s">
        <v>6</v>
      </c>
      <c r="C14" s="101" t="s">
        <v>3588</v>
      </c>
      <c r="D14" s="102" t="s">
        <v>3589</v>
      </c>
      <c r="E14" s="103" t="s">
        <v>3590</v>
      </c>
    </row>
    <row r="15" spans="1:5">
      <c r="A15" s="99">
        <v>12</v>
      </c>
      <c r="B15" s="100" t="s">
        <v>8</v>
      </c>
      <c r="C15" s="101" t="s">
        <v>3579</v>
      </c>
      <c r="D15" s="102" t="s">
        <v>3591</v>
      </c>
      <c r="E15" s="103" t="s">
        <v>3579</v>
      </c>
    </row>
    <row r="16" spans="1:5">
      <c r="A16" s="99">
        <v>13</v>
      </c>
      <c r="B16" s="100" t="s">
        <v>53</v>
      </c>
      <c r="C16" s="101" t="s">
        <v>3576</v>
      </c>
      <c r="D16" s="102" t="s">
        <v>3592</v>
      </c>
      <c r="E16" s="103" t="s">
        <v>3576</v>
      </c>
    </row>
    <row r="17" spans="1:6">
      <c r="A17" s="99">
        <v>14</v>
      </c>
      <c r="B17" s="100" t="s">
        <v>55</v>
      </c>
      <c r="C17" s="101" t="s">
        <v>3576</v>
      </c>
      <c r="D17" s="102" t="s">
        <v>3587</v>
      </c>
      <c r="E17" s="103" t="s">
        <v>3576</v>
      </c>
    </row>
    <row r="18" spans="1:6">
      <c r="A18" s="99">
        <v>15</v>
      </c>
      <c r="B18" s="100" t="s">
        <v>57</v>
      </c>
      <c r="C18" s="101" t="s">
        <v>3576</v>
      </c>
      <c r="D18" s="102" t="s">
        <v>3587</v>
      </c>
      <c r="E18" s="103" t="s">
        <v>3576</v>
      </c>
    </row>
    <row r="19" spans="1:6">
      <c r="A19" s="99">
        <v>16</v>
      </c>
      <c r="B19" s="100" t="s">
        <v>59</v>
      </c>
      <c r="C19" s="101" t="s">
        <v>3590</v>
      </c>
      <c r="D19" s="102" t="s">
        <v>3593</v>
      </c>
      <c r="E19" s="103" t="s">
        <v>3588</v>
      </c>
    </row>
    <row r="20" spans="1:6">
      <c r="A20" s="99">
        <v>17</v>
      </c>
      <c r="B20" s="104" t="s">
        <v>61</v>
      </c>
      <c r="C20" s="101" t="s">
        <v>3576</v>
      </c>
      <c r="D20" s="102" t="s">
        <v>3594</v>
      </c>
      <c r="E20" s="103" t="s">
        <v>3576</v>
      </c>
    </row>
    <row r="21" spans="1:6">
      <c r="A21" s="99">
        <v>18</v>
      </c>
      <c r="B21" s="100" t="s">
        <v>63</v>
      </c>
      <c r="C21" s="101" t="s">
        <v>3576</v>
      </c>
      <c r="D21" s="102" t="s">
        <v>3587</v>
      </c>
      <c r="E21" s="103" t="s">
        <v>3576</v>
      </c>
    </row>
    <row r="22" spans="1:6">
      <c r="A22" s="99">
        <v>19</v>
      </c>
      <c r="B22" s="100" t="s">
        <v>10</v>
      </c>
      <c r="C22" s="101" t="s">
        <v>3590</v>
      </c>
      <c r="D22" s="102" t="s">
        <v>3595</v>
      </c>
      <c r="E22" s="103" t="s">
        <v>3590</v>
      </c>
    </row>
    <row r="23" spans="1:6">
      <c r="A23" s="99">
        <v>20</v>
      </c>
      <c r="B23" s="100" t="s">
        <v>65</v>
      </c>
      <c r="C23" s="101" t="s">
        <v>3576</v>
      </c>
      <c r="D23" s="102" t="s">
        <v>3587</v>
      </c>
      <c r="E23" s="103" t="s">
        <v>3576</v>
      </c>
    </row>
    <row r="24" spans="1:6">
      <c r="A24" s="99">
        <v>21</v>
      </c>
      <c r="B24" s="105" t="s">
        <v>12</v>
      </c>
      <c r="C24" s="101" t="s">
        <v>3588</v>
      </c>
      <c r="D24" s="102" t="s">
        <v>3596</v>
      </c>
      <c r="E24" s="103" t="s">
        <v>3588</v>
      </c>
    </row>
    <row r="25" spans="1:6">
      <c r="A25" s="99">
        <v>22</v>
      </c>
      <c r="B25" s="100" t="s">
        <v>138</v>
      </c>
      <c r="C25" s="101" t="s">
        <v>3578</v>
      </c>
      <c r="D25" s="102" t="s">
        <v>3597</v>
      </c>
      <c r="E25" s="103" t="s">
        <v>3578</v>
      </c>
    </row>
    <row r="26" spans="1:6">
      <c r="A26" s="99">
        <v>23</v>
      </c>
      <c r="B26" s="100" t="s">
        <v>67</v>
      </c>
      <c r="C26" s="101" t="s">
        <v>3578</v>
      </c>
      <c r="D26" s="102" t="s">
        <v>3597</v>
      </c>
      <c r="E26" s="103" t="s">
        <v>3578</v>
      </c>
    </row>
    <row r="27" spans="1:6">
      <c r="A27" s="99">
        <v>24</v>
      </c>
      <c r="B27" s="100" t="s">
        <v>69</v>
      </c>
      <c r="C27" s="101" t="s">
        <v>3576</v>
      </c>
      <c r="D27" s="102" t="s">
        <v>3598</v>
      </c>
      <c r="E27" s="103" t="s">
        <v>3576</v>
      </c>
    </row>
    <row r="28" spans="1:6" ht="26">
      <c r="A28" s="99">
        <v>25</v>
      </c>
      <c r="B28" s="100" t="s">
        <v>140</v>
      </c>
      <c r="C28" s="101" t="s">
        <v>3588</v>
      </c>
      <c r="D28" s="106" t="s">
        <v>3599</v>
      </c>
      <c r="E28" s="103" t="s">
        <v>3590</v>
      </c>
    </row>
    <row r="29" spans="1:6">
      <c r="A29" s="99">
        <v>26</v>
      </c>
      <c r="B29" s="100" t="s">
        <v>71</v>
      </c>
      <c r="C29" s="101" t="s">
        <v>3576</v>
      </c>
      <c r="D29" s="102" t="s">
        <v>3600</v>
      </c>
      <c r="E29" s="103" t="s">
        <v>3576</v>
      </c>
      <c r="F29" s="107"/>
    </row>
    <row r="30" spans="1:6">
      <c r="A30" s="99">
        <v>27</v>
      </c>
      <c r="B30" s="100" t="s">
        <v>73</v>
      </c>
      <c r="C30" s="101" t="s">
        <v>3576</v>
      </c>
      <c r="D30" s="102" t="s">
        <v>3587</v>
      </c>
      <c r="E30" s="103" t="s">
        <v>3576</v>
      </c>
    </row>
    <row r="31" spans="1:6">
      <c r="A31" s="99">
        <v>28</v>
      </c>
      <c r="B31" s="100" t="s">
        <v>75</v>
      </c>
      <c r="C31" s="101" t="s">
        <v>3576</v>
      </c>
      <c r="D31" s="102" t="s">
        <v>3601</v>
      </c>
      <c r="E31" s="103" t="s">
        <v>3576</v>
      </c>
    </row>
    <row r="32" spans="1:6">
      <c r="A32" s="99">
        <v>29</v>
      </c>
      <c r="B32" s="100" t="s">
        <v>77</v>
      </c>
      <c r="C32" s="101" t="s">
        <v>3576</v>
      </c>
      <c r="D32" s="102" t="s">
        <v>3602</v>
      </c>
      <c r="E32" s="103" t="s">
        <v>3576</v>
      </c>
    </row>
    <row r="33" spans="1:6">
      <c r="A33" s="99">
        <v>30</v>
      </c>
      <c r="B33" s="100" t="s">
        <v>79</v>
      </c>
      <c r="C33" s="101" t="s">
        <v>3576</v>
      </c>
      <c r="D33" s="102" t="s">
        <v>3603</v>
      </c>
      <c r="E33" s="103" t="s">
        <v>3576</v>
      </c>
    </row>
    <row r="34" spans="1:6" s="107" customFormat="1">
      <c r="A34" s="99">
        <v>31</v>
      </c>
      <c r="B34" s="100" t="s">
        <v>81</v>
      </c>
      <c r="C34" s="101" t="s">
        <v>3576</v>
      </c>
      <c r="D34" s="102" t="s">
        <v>3604</v>
      </c>
      <c r="E34" s="103" t="s">
        <v>3576</v>
      </c>
      <c r="F34" s="95"/>
    </row>
    <row r="35" spans="1:6">
      <c r="A35" s="99">
        <v>32</v>
      </c>
      <c r="B35" s="100" t="s">
        <v>136</v>
      </c>
      <c r="C35" s="101" t="s">
        <v>3590</v>
      </c>
      <c r="D35" s="102" t="s">
        <v>3605</v>
      </c>
      <c r="E35" s="103" t="s">
        <v>3590</v>
      </c>
    </row>
    <row r="36" spans="1:6">
      <c r="A36" s="99">
        <v>33</v>
      </c>
      <c r="B36" s="100" t="s">
        <v>83</v>
      </c>
      <c r="C36" s="101" t="s">
        <v>3576</v>
      </c>
      <c r="D36" s="102" t="s">
        <v>3606</v>
      </c>
      <c r="E36" s="103" t="s">
        <v>3576</v>
      </c>
    </row>
    <row r="37" spans="1:6">
      <c r="A37" s="99">
        <v>34</v>
      </c>
      <c r="B37" s="100" t="s">
        <v>14</v>
      </c>
      <c r="C37" s="101" t="s">
        <v>3588</v>
      </c>
      <c r="D37" s="102" t="s">
        <v>3607</v>
      </c>
      <c r="E37" s="103" t="s">
        <v>3590</v>
      </c>
    </row>
    <row r="38" spans="1:6" ht="51">
      <c r="A38" s="99">
        <v>35</v>
      </c>
      <c r="B38" s="100" t="s">
        <v>85</v>
      </c>
      <c r="C38" s="101" t="s">
        <v>3576</v>
      </c>
      <c r="D38" s="106" t="s">
        <v>3608</v>
      </c>
      <c r="E38" s="103" t="s">
        <v>3576</v>
      </c>
    </row>
    <row r="39" spans="1:6">
      <c r="A39" s="99">
        <v>36</v>
      </c>
      <c r="B39" s="100" t="s">
        <v>87</v>
      </c>
      <c r="C39" s="101" t="s">
        <v>3576</v>
      </c>
      <c r="D39" s="102" t="s">
        <v>3609</v>
      </c>
      <c r="E39" s="103" t="s">
        <v>3576</v>
      </c>
    </row>
    <row r="40" spans="1:6">
      <c r="A40" s="99">
        <v>37</v>
      </c>
      <c r="B40" s="100" t="s">
        <v>89</v>
      </c>
      <c r="C40" s="101" t="s">
        <v>3576</v>
      </c>
      <c r="D40" s="102" t="s">
        <v>3610</v>
      </c>
      <c r="E40" s="103" t="s">
        <v>3576</v>
      </c>
    </row>
    <row r="41" spans="1:6">
      <c r="A41" s="99">
        <v>38</v>
      </c>
      <c r="B41" s="100" t="s">
        <v>91</v>
      </c>
      <c r="C41" s="101" t="s">
        <v>3576</v>
      </c>
      <c r="D41" s="102" t="s">
        <v>3610</v>
      </c>
      <c r="E41" s="103" t="s">
        <v>3576</v>
      </c>
    </row>
    <row r="42" spans="1:6">
      <c r="A42" s="99">
        <v>39</v>
      </c>
      <c r="B42" s="100" t="s">
        <v>93</v>
      </c>
      <c r="C42" s="101" t="s">
        <v>3576</v>
      </c>
      <c r="D42" s="102" t="s">
        <v>3611</v>
      </c>
      <c r="E42" s="103" t="s">
        <v>3576</v>
      </c>
    </row>
    <row r="43" spans="1:6">
      <c r="A43" s="99">
        <v>40</v>
      </c>
      <c r="B43" s="104" t="s">
        <v>95</v>
      </c>
      <c r="C43" s="101" t="s">
        <v>3576</v>
      </c>
      <c r="D43" s="102" t="s">
        <v>3612</v>
      </c>
      <c r="E43" s="103" t="s">
        <v>3576</v>
      </c>
    </row>
    <row r="44" spans="1:6">
      <c r="A44" s="99">
        <v>41</v>
      </c>
      <c r="B44" s="100" t="s">
        <v>97</v>
      </c>
      <c r="C44" s="101" t="s">
        <v>3576</v>
      </c>
      <c r="D44" s="102" t="s">
        <v>3613</v>
      </c>
      <c r="E44" s="103" t="s">
        <v>3576</v>
      </c>
    </row>
    <row r="45" spans="1:6">
      <c r="A45" s="99">
        <v>42</v>
      </c>
      <c r="B45" s="104" t="s">
        <v>16</v>
      </c>
      <c r="C45" s="101" t="s">
        <v>3590</v>
      </c>
      <c r="D45" s="102" t="s">
        <v>3614</v>
      </c>
      <c r="E45" s="103" t="s">
        <v>3615</v>
      </c>
    </row>
    <row r="46" spans="1:6">
      <c r="A46" s="99">
        <v>43</v>
      </c>
      <c r="B46" s="100" t="s">
        <v>18</v>
      </c>
      <c r="C46" s="101" t="s">
        <v>3588</v>
      </c>
      <c r="D46" s="102" t="s">
        <v>3616</v>
      </c>
      <c r="E46" s="103" t="s">
        <v>3615</v>
      </c>
    </row>
    <row r="47" spans="1:6">
      <c r="A47" s="99">
        <v>44</v>
      </c>
      <c r="B47" s="100" t="s">
        <v>99</v>
      </c>
      <c r="C47" s="101" t="s">
        <v>3576</v>
      </c>
      <c r="D47" s="102" t="s">
        <v>3617</v>
      </c>
      <c r="E47" s="103" t="s">
        <v>3576</v>
      </c>
    </row>
    <row r="48" spans="1:6">
      <c r="A48" s="99">
        <v>45</v>
      </c>
      <c r="B48" s="100" t="s">
        <v>101</v>
      </c>
      <c r="C48" s="101" t="s">
        <v>3576</v>
      </c>
      <c r="D48" s="102" t="s">
        <v>3617</v>
      </c>
      <c r="E48" s="103" t="s">
        <v>3576</v>
      </c>
    </row>
    <row r="49" spans="1:5">
      <c r="A49" s="99">
        <v>46</v>
      </c>
      <c r="B49" s="100" t="s">
        <v>103</v>
      </c>
      <c r="C49" s="101" t="s">
        <v>3576</v>
      </c>
      <c r="D49" s="102" t="s">
        <v>3618</v>
      </c>
      <c r="E49" s="103" t="s">
        <v>3576</v>
      </c>
    </row>
    <row r="50" spans="1:5">
      <c r="A50" s="99">
        <v>47</v>
      </c>
      <c r="B50" s="104" t="s">
        <v>105</v>
      </c>
      <c r="C50" s="101" t="s">
        <v>3576</v>
      </c>
      <c r="D50" s="102" t="s">
        <v>3606</v>
      </c>
      <c r="E50" s="103" t="s">
        <v>3576</v>
      </c>
    </row>
    <row r="51" spans="1:5">
      <c r="A51" s="99">
        <v>48</v>
      </c>
      <c r="B51" s="100" t="s">
        <v>107</v>
      </c>
      <c r="C51" s="101" t="s">
        <v>3576</v>
      </c>
      <c r="D51" s="102" t="s">
        <v>3619</v>
      </c>
      <c r="E51" s="103" t="s">
        <v>3576</v>
      </c>
    </row>
    <row r="52" spans="1:5">
      <c r="A52" s="99">
        <v>49</v>
      </c>
      <c r="B52" s="100" t="s">
        <v>109</v>
      </c>
      <c r="C52" s="101" t="s">
        <v>3576</v>
      </c>
      <c r="D52" s="102" t="s">
        <v>3620</v>
      </c>
      <c r="E52" s="103" t="s">
        <v>3576</v>
      </c>
    </row>
    <row r="53" spans="1:5">
      <c r="A53" s="99">
        <v>50</v>
      </c>
      <c r="B53" s="100" t="s">
        <v>111</v>
      </c>
      <c r="C53" s="101" t="s">
        <v>3576</v>
      </c>
      <c r="D53" s="102" t="s">
        <v>3621</v>
      </c>
      <c r="E53" s="103" t="s">
        <v>3576</v>
      </c>
    </row>
    <row r="54" spans="1:5">
      <c r="A54" s="99">
        <v>51</v>
      </c>
      <c r="B54" s="100" t="s">
        <v>113</v>
      </c>
      <c r="C54" s="101" t="s">
        <v>3576</v>
      </c>
      <c r="D54" s="102" t="s">
        <v>3622</v>
      </c>
      <c r="E54" s="103" t="s">
        <v>3576</v>
      </c>
    </row>
    <row r="55" spans="1:5">
      <c r="A55" s="99">
        <v>52</v>
      </c>
      <c r="B55" s="100" t="s">
        <v>115</v>
      </c>
      <c r="C55" s="101" t="s">
        <v>3576</v>
      </c>
      <c r="D55" s="102" t="s">
        <v>3623</v>
      </c>
      <c r="E55" s="103" t="s">
        <v>3576</v>
      </c>
    </row>
    <row r="56" spans="1:5">
      <c r="A56" s="99">
        <v>53</v>
      </c>
      <c r="B56" s="100" t="s">
        <v>20</v>
      </c>
      <c r="C56" s="101" t="s">
        <v>3590</v>
      </c>
      <c r="D56" s="102" t="s">
        <v>3624</v>
      </c>
      <c r="E56" s="103" t="s">
        <v>3615</v>
      </c>
    </row>
    <row r="57" spans="1:5">
      <c r="A57" s="99">
        <v>54</v>
      </c>
      <c r="B57" s="100" t="s">
        <v>117</v>
      </c>
      <c r="C57" s="101" t="s">
        <v>3576</v>
      </c>
      <c r="D57" s="102" t="s">
        <v>3625</v>
      </c>
      <c r="E57" s="103" t="s">
        <v>3576</v>
      </c>
    </row>
    <row r="58" spans="1:5">
      <c r="A58" s="99">
        <v>55</v>
      </c>
      <c r="B58" s="100" t="s">
        <v>119</v>
      </c>
      <c r="C58" s="101" t="s">
        <v>3576</v>
      </c>
      <c r="D58" s="102" t="s">
        <v>3626</v>
      </c>
      <c r="E58" s="103" t="s">
        <v>3576</v>
      </c>
    </row>
    <row r="59" spans="1:5">
      <c r="A59" s="99">
        <v>56</v>
      </c>
      <c r="B59" s="100" t="s">
        <v>121</v>
      </c>
      <c r="C59" s="101" t="s">
        <v>3576</v>
      </c>
      <c r="D59" s="102" t="s">
        <v>3627</v>
      </c>
      <c r="E59" s="103" t="s">
        <v>3576</v>
      </c>
    </row>
    <row r="60" spans="1:5">
      <c r="A60" s="99">
        <v>57</v>
      </c>
      <c r="B60" s="100" t="s">
        <v>22</v>
      </c>
      <c r="C60" s="101" t="s">
        <v>3579</v>
      </c>
      <c r="D60" s="102" t="s">
        <v>3628</v>
      </c>
      <c r="E60" s="103" t="s">
        <v>3579</v>
      </c>
    </row>
    <row r="61" spans="1:5">
      <c r="A61" s="99">
        <v>58</v>
      </c>
      <c r="B61" s="100" t="s">
        <v>123</v>
      </c>
      <c r="C61" s="101" t="s">
        <v>3576</v>
      </c>
      <c r="D61" s="102" t="s">
        <v>3629</v>
      </c>
      <c r="E61" s="103" t="s">
        <v>3576</v>
      </c>
    </row>
    <row r="62" spans="1:5">
      <c r="A62" s="99">
        <v>59</v>
      </c>
      <c r="B62" s="100" t="s">
        <v>24</v>
      </c>
      <c r="C62" s="101" t="s">
        <v>3630</v>
      </c>
      <c r="D62" s="102" t="s">
        <v>3631</v>
      </c>
      <c r="E62" s="103" t="s">
        <v>3588</v>
      </c>
    </row>
    <row r="63" spans="1:5">
      <c r="A63" s="99">
        <v>60</v>
      </c>
      <c r="B63" s="104" t="s">
        <v>125</v>
      </c>
      <c r="C63" s="101" t="s">
        <v>3576</v>
      </c>
      <c r="D63" s="102" t="s">
        <v>3632</v>
      </c>
      <c r="E63" s="103" t="s">
        <v>3578</v>
      </c>
    </row>
    <row r="64" spans="1:5">
      <c r="A64" s="99">
        <v>61</v>
      </c>
      <c r="B64" s="100" t="s">
        <v>127</v>
      </c>
      <c r="C64" s="101" t="s">
        <v>3576</v>
      </c>
      <c r="D64" s="102" t="s">
        <v>3587</v>
      </c>
      <c r="E64" s="103" t="s">
        <v>3576</v>
      </c>
    </row>
    <row r="65" spans="1:5">
      <c r="A65" s="99">
        <v>62</v>
      </c>
      <c r="B65" s="100" t="s">
        <v>26</v>
      </c>
      <c r="C65" s="101" t="s">
        <v>3588</v>
      </c>
      <c r="D65" s="102" t="s">
        <v>3595</v>
      </c>
      <c r="E65" s="103" t="s">
        <v>3590</v>
      </c>
    </row>
    <row r="66" spans="1:5">
      <c r="A66" s="99">
        <v>63</v>
      </c>
      <c r="B66" s="100" t="s">
        <v>142</v>
      </c>
      <c r="C66" s="101" t="s">
        <v>3576</v>
      </c>
      <c r="D66" s="102" t="s">
        <v>3633</v>
      </c>
      <c r="E66" s="103" t="s">
        <v>3576</v>
      </c>
    </row>
    <row r="67" spans="1:5">
      <c r="A67" s="99">
        <v>64</v>
      </c>
      <c r="B67" s="100" t="s">
        <v>129</v>
      </c>
      <c r="C67" s="101" t="s">
        <v>3576</v>
      </c>
      <c r="D67" s="102" t="s">
        <v>3633</v>
      </c>
      <c r="E67" s="103" t="s">
        <v>3576</v>
      </c>
    </row>
    <row r="68" spans="1:5">
      <c r="A68" s="99">
        <v>65</v>
      </c>
      <c r="B68" s="100" t="s">
        <v>131</v>
      </c>
      <c r="C68" s="101" t="s">
        <v>3576</v>
      </c>
      <c r="D68" s="102" t="s">
        <v>3634</v>
      </c>
      <c r="E68" s="103" t="s">
        <v>3576</v>
      </c>
    </row>
    <row r="69" spans="1:5">
      <c r="A69" s="99">
        <v>66</v>
      </c>
      <c r="B69" s="100" t="s">
        <v>28</v>
      </c>
      <c r="C69" s="101" t="s">
        <v>3590</v>
      </c>
      <c r="D69" s="102" t="s">
        <v>3635</v>
      </c>
      <c r="E69" s="103" t="s">
        <v>3590</v>
      </c>
    </row>
    <row r="70" spans="1:5">
      <c r="A70" s="99">
        <v>67</v>
      </c>
      <c r="B70" s="100" t="s">
        <v>30</v>
      </c>
      <c r="C70" s="101" t="s">
        <v>3588</v>
      </c>
      <c r="D70" s="102" t="s">
        <v>3636</v>
      </c>
      <c r="E70" s="103" t="s">
        <v>3590</v>
      </c>
    </row>
    <row r="71" spans="1:5">
      <c r="A71" s="99">
        <v>68</v>
      </c>
      <c r="B71" s="100" t="s">
        <v>133</v>
      </c>
      <c r="C71" s="101" t="s">
        <v>3576</v>
      </c>
      <c r="D71" s="102" t="s">
        <v>3587</v>
      </c>
      <c r="E71" s="103" t="s">
        <v>3576</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71BBB-52CA-49A7-B2EA-7D43C5CDACA1}">
  <dimension ref="B1:D8"/>
  <sheetViews>
    <sheetView workbookViewId="0"/>
  </sheetViews>
  <sheetFormatPr defaultRowHeight="12.5"/>
  <cols>
    <col min="2" max="2" width="60.1796875" bestFit="1" customWidth="1"/>
    <col min="3" max="3" width="44" bestFit="1" customWidth="1"/>
    <col min="4" max="4" width="16.54296875" bestFit="1" customWidth="1"/>
    <col min="258" max="258" width="60.1796875" bestFit="1" customWidth="1"/>
    <col min="259" max="259" width="44" bestFit="1" customWidth="1"/>
    <col min="260" max="260" width="16.54296875" bestFit="1" customWidth="1"/>
    <col min="514" max="514" width="60.1796875" bestFit="1" customWidth="1"/>
    <col min="515" max="515" width="44" bestFit="1" customWidth="1"/>
    <col min="516" max="516" width="16.54296875" bestFit="1" customWidth="1"/>
    <col min="770" max="770" width="60.1796875" bestFit="1" customWidth="1"/>
    <col min="771" max="771" width="44" bestFit="1" customWidth="1"/>
    <col min="772" max="772" width="16.54296875" bestFit="1" customWidth="1"/>
    <col min="1026" max="1026" width="60.1796875" bestFit="1" customWidth="1"/>
    <col min="1027" max="1027" width="44" bestFit="1" customWidth="1"/>
    <col min="1028" max="1028" width="16.54296875" bestFit="1" customWidth="1"/>
    <col min="1282" max="1282" width="60.1796875" bestFit="1" customWidth="1"/>
    <col min="1283" max="1283" width="44" bestFit="1" customWidth="1"/>
    <col min="1284" max="1284" width="16.54296875" bestFit="1" customWidth="1"/>
    <col min="1538" max="1538" width="60.1796875" bestFit="1" customWidth="1"/>
    <col min="1539" max="1539" width="44" bestFit="1" customWidth="1"/>
    <col min="1540" max="1540" width="16.54296875" bestFit="1" customWidth="1"/>
    <col min="1794" max="1794" width="60.1796875" bestFit="1" customWidth="1"/>
    <col min="1795" max="1795" width="44" bestFit="1" customWidth="1"/>
    <col min="1796" max="1796" width="16.54296875" bestFit="1" customWidth="1"/>
    <col min="2050" max="2050" width="60.1796875" bestFit="1" customWidth="1"/>
    <col min="2051" max="2051" width="44" bestFit="1" customWidth="1"/>
    <col min="2052" max="2052" width="16.54296875" bestFit="1" customWidth="1"/>
    <col min="2306" max="2306" width="60.1796875" bestFit="1" customWidth="1"/>
    <col min="2307" max="2307" width="44" bestFit="1" customWidth="1"/>
    <col min="2308" max="2308" width="16.54296875" bestFit="1" customWidth="1"/>
    <col min="2562" max="2562" width="60.1796875" bestFit="1" customWidth="1"/>
    <col min="2563" max="2563" width="44" bestFit="1" customWidth="1"/>
    <col min="2564" max="2564" width="16.54296875" bestFit="1" customWidth="1"/>
    <col min="2818" max="2818" width="60.1796875" bestFit="1" customWidth="1"/>
    <col min="2819" max="2819" width="44" bestFit="1" customWidth="1"/>
    <col min="2820" max="2820" width="16.54296875" bestFit="1" customWidth="1"/>
    <col min="3074" max="3074" width="60.1796875" bestFit="1" customWidth="1"/>
    <col min="3075" max="3075" width="44" bestFit="1" customWidth="1"/>
    <col min="3076" max="3076" width="16.54296875" bestFit="1" customWidth="1"/>
    <col min="3330" max="3330" width="60.1796875" bestFit="1" customWidth="1"/>
    <col min="3331" max="3331" width="44" bestFit="1" customWidth="1"/>
    <col min="3332" max="3332" width="16.54296875" bestFit="1" customWidth="1"/>
    <col min="3586" max="3586" width="60.1796875" bestFit="1" customWidth="1"/>
    <col min="3587" max="3587" width="44" bestFit="1" customWidth="1"/>
    <col min="3588" max="3588" width="16.54296875" bestFit="1" customWidth="1"/>
    <col min="3842" max="3842" width="60.1796875" bestFit="1" customWidth="1"/>
    <col min="3843" max="3843" width="44" bestFit="1" customWidth="1"/>
    <col min="3844" max="3844" width="16.54296875" bestFit="1" customWidth="1"/>
    <col min="4098" max="4098" width="60.1796875" bestFit="1" customWidth="1"/>
    <col min="4099" max="4099" width="44" bestFit="1" customWidth="1"/>
    <col min="4100" max="4100" width="16.54296875" bestFit="1" customWidth="1"/>
    <col min="4354" max="4354" width="60.1796875" bestFit="1" customWidth="1"/>
    <col min="4355" max="4355" width="44" bestFit="1" customWidth="1"/>
    <col min="4356" max="4356" width="16.54296875" bestFit="1" customWidth="1"/>
    <col min="4610" max="4610" width="60.1796875" bestFit="1" customWidth="1"/>
    <col min="4611" max="4611" width="44" bestFit="1" customWidth="1"/>
    <col min="4612" max="4612" width="16.54296875" bestFit="1" customWidth="1"/>
    <col min="4866" max="4866" width="60.1796875" bestFit="1" customWidth="1"/>
    <col min="4867" max="4867" width="44" bestFit="1" customWidth="1"/>
    <col min="4868" max="4868" width="16.54296875" bestFit="1" customWidth="1"/>
    <col min="5122" max="5122" width="60.1796875" bestFit="1" customWidth="1"/>
    <col min="5123" max="5123" width="44" bestFit="1" customWidth="1"/>
    <col min="5124" max="5124" width="16.54296875" bestFit="1" customWidth="1"/>
    <col min="5378" max="5378" width="60.1796875" bestFit="1" customWidth="1"/>
    <col min="5379" max="5379" width="44" bestFit="1" customWidth="1"/>
    <col min="5380" max="5380" width="16.54296875" bestFit="1" customWidth="1"/>
    <col min="5634" max="5634" width="60.1796875" bestFit="1" customWidth="1"/>
    <col min="5635" max="5635" width="44" bestFit="1" customWidth="1"/>
    <col min="5636" max="5636" width="16.54296875" bestFit="1" customWidth="1"/>
    <col min="5890" max="5890" width="60.1796875" bestFit="1" customWidth="1"/>
    <col min="5891" max="5891" width="44" bestFit="1" customWidth="1"/>
    <col min="5892" max="5892" width="16.54296875" bestFit="1" customWidth="1"/>
    <col min="6146" max="6146" width="60.1796875" bestFit="1" customWidth="1"/>
    <col min="6147" max="6147" width="44" bestFit="1" customWidth="1"/>
    <col min="6148" max="6148" width="16.54296875" bestFit="1" customWidth="1"/>
    <col min="6402" max="6402" width="60.1796875" bestFit="1" customWidth="1"/>
    <col min="6403" max="6403" width="44" bestFit="1" customWidth="1"/>
    <col min="6404" max="6404" width="16.54296875" bestFit="1" customWidth="1"/>
    <col min="6658" max="6658" width="60.1796875" bestFit="1" customWidth="1"/>
    <col min="6659" max="6659" width="44" bestFit="1" customWidth="1"/>
    <col min="6660" max="6660" width="16.54296875" bestFit="1" customWidth="1"/>
    <col min="6914" max="6914" width="60.1796875" bestFit="1" customWidth="1"/>
    <col min="6915" max="6915" width="44" bestFit="1" customWidth="1"/>
    <col min="6916" max="6916" width="16.54296875" bestFit="1" customWidth="1"/>
    <col min="7170" max="7170" width="60.1796875" bestFit="1" customWidth="1"/>
    <col min="7171" max="7171" width="44" bestFit="1" customWidth="1"/>
    <col min="7172" max="7172" width="16.54296875" bestFit="1" customWidth="1"/>
    <col min="7426" max="7426" width="60.1796875" bestFit="1" customWidth="1"/>
    <col min="7427" max="7427" width="44" bestFit="1" customWidth="1"/>
    <col min="7428" max="7428" width="16.54296875" bestFit="1" customWidth="1"/>
    <col min="7682" max="7682" width="60.1796875" bestFit="1" customWidth="1"/>
    <col min="7683" max="7683" width="44" bestFit="1" customWidth="1"/>
    <col min="7684" max="7684" width="16.54296875" bestFit="1" customWidth="1"/>
    <col min="7938" max="7938" width="60.1796875" bestFit="1" customWidth="1"/>
    <col min="7939" max="7939" width="44" bestFit="1" customWidth="1"/>
    <col min="7940" max="7940" width="16.54296875" bestFit="1" customWidth="1"/>
    <col min="8194" max="8194" width="60.1796875" bestFit="1" customWidth="1"/>
    <col min="8195" max="8195" width="44" bestFit="1" customWidth="1"/>
    <col min="8196" max="8196" width="16.54296875" bestFit="1" customWidth="1"/>
    <col min="8450" max="8450" width="60.1796875" bestFit="1" customWidth="1"/>
    <col min="8451" max="8451" width="44" bestFit="1" customWidth="1"/>
    <col min="8452" max="8452" width="16.54296875" bestFit="1" customWidth="1"/>
    <col min="8706" max="8706" width="60.1796875" bestFit="1" customWidth="1"/>
    <col min="8707" max="8707" width="44" bestFit="1" customWidth="1"/>
    <col min="8708" max="8708" width="16.54296875" bestFit="1" customWidth="1"/>
    <col min="8962" max="8962" width="60.1796875" bestFit="1" customWidth="1"/>
    <col min="8963" max="8963" width="44" bestFit="1" customWidth="1"/>
    <col min="8964" max="8964" width="16.54296875" bestFit="1" customWidth="1"/>
    <col min="9218" max="9218" width="60.1796875" bestFit="1" customWidth="1"/>
    <col min="9219" max="9219" width="44" bestFit="1" customWidth="1"/>
    <col min="9220" max="9220" width="16.54296875" bestFit="1" customWidth="1"/>
    <col min="9474" max="9474" width="60.1796875" bestFit="1" customWidth="1"/>
    <col min="9475" max="9475" width="44" bestFit="1" customWidth="1"/>
    <col min="9476" max="9476" width="16.54296875" bestFit="1" customWidth="1"/>
    <col min="9730" max="9730" width="60.1796875" bestFit="1" customWidth="1"/>
    <col min="9731" max="9731" width="44" bestFit="1" customWidth="1"/>
    <col min="9732" max="9732" width="16.54296875" bestFit="1" customWidth="1"/>
    <col min="9986" max="9986" width="60.1796875" bestFit="1" customWidth="1"/>
    <col min="9987" max="9987" width="44" bestFit="1" customWidth="1"/>
    <col min="9988" max="9988" width="16.54296875" bestFit="1" customWidth="1"/>
    <col min="10242" max="10242" width="60.1796875" bestFit="1" customWidth="1"/>
    <col min="10243" max="10243" width="44" bestFit="1" customWidth="1"/>
    <col min="10244" max="10244" width="16.54296875" bestFit="1" customWidth="1"/>
    <col min="10498" max="10498" width="60.1796875" bestFit="1" customWidth="1"/>
    <col min="10499" max="10499" width="44" bestFit="1" customWidth="1"/>
    <col min="10500" max="10500" width="16.54296875" bestFit="1" customWidth="1"/>
    <col min="10754" max="10754" width="60.1796875" bestFit="1" customWidth="1"/>
    <col min="10755" max="10755" width="44" bestFit="1" customWidth="1"/>
    <col min="10756" max="10756" width="16.54296875" bestFit="1" customWidth="1"/>
    <col min="11010" max="11010" width="60.1796875" bestFit="1" customWidth="1"/>
    <col min="11011" max="11011" width="44" bestFit="1" customWidth="1"/>
    <col min="11012" max="11012" width="16.54296875" bestFit="1" customWidth="1"/>
    <col min="11266" max="11266" width="60.1796875" bestFit="1" customWidth="1"/>
    <col min="11267" max="11267" width="44" bestFit="1" customWidth="1"/>
    <col min="11268" max="11268" width="16.54296875" bestFit="1" customWidth="1"/>
    <col min="11522" max="11522" width="60.1796875" bestFit="1" customWidth="1"/>
    <col min="11523" max="11523" width="44" bestFit="1" customWidth="1"/>
    <col min="11524" max="11524" width="16.54296875" bestFit="1" customWidth="1"/>
    <col min="11778" max="11778" width="60.1796875" bestFit="1" customWidth="1"/>
    <col min="11779" max="11779" width="44" bestFit="1" customWidth="1"/>
    <col min="11780" max="11780" width="16.54296875" bestFit="1" customWidth="1"/>
    <col min="12034" max="12034" width="60.1796875" bestFit="1" customWidth="1"/>
    <col min="12035" max="12035" width="44" bestFit="1" customWidth="1"/>
    <col min="12036" max="12036" width="16.54296875" bestFit="1" customWidth="1"/>
    <col min="12290" max="12290" width="60.1796875" bestFit="1" customWidth="1"/>
    <col min="12291" max="12291" width="44" bestFit="1" customWidth="1"/>
    <col min="12292" max="12292" width="16.54296875" bestFit="1" customWidth="1"/>
    <col min="12546" max="12546" width="60.1796875" bestFit="1" customWidth="1"/>
    <col min="12547" max="12547" width="44" bestFit="1" customWidth="1"/>
    <col min="12548" max="12548" width="16.54296875" bestFit="1" customWidth="1"/>
    <col min="12802" max="12802" width="60.1796875" bestFit="1" customWidth="1"/>
    <col min="12803" max="12803" width="44" bestFit="1" customWidth="1"/>
    <col min="12804" max="12804" width="16.54296875" bestFit="1" customWidth="1"/>
    <col min="13058" max="13058" width="60.1796875" bestFit="1" customWidth="1"/>
    <col min="13059" max="13059" width="44" bestFit="1" customWidth="1"/>
    <col min="13060" max="13060" width="16.54296875" bestFit="1" customWidth="1"/>
    <col min="13314" max="13314" width="60.1796875" bestFit="1" customWidth="1"/>
    <col min="13315" max="13315" width="44" bestFit="1" customWidth="1"/>
    <col min="13316" max="13316" width="16.54296875" bestFit="1" customWidth="1"/>
    <col min="13570" max="13570" width="60.1796875" bestFit="1" customWidth="1"/>
    <col min="13571" max="13571" width="44" bestFit="1" customWidth="1"/>
    <col min="13572" max="13572" width="16.54296875" bestFit="1" customWidth="1"/>
    <col min="13826" max="13826" width="60.1796875" bestFit="1" customWidth="1"/>
    <col min="13827" max="13827" width="44" bestFit="1" customWidth="1"/>
    <col min="13828" max="13828" width="16.54296875" bestFit="1" customWidth="1"/>
    <col min="14082" max="14082" width="60.1796875" bestFit="1" customWidth="1"/>
    <col min="14083" max="14083" width="44" bestFit="1" customWidth="1"/>
    <col min="14084" max="14084" width="16.54296875" bestFit="1" customWidth="1"/>
    <col min="14338" max="14338" width="60.1796875" bestFit="1" customWidth="1"/>
    <col min="14339" max="14339" width="44" bestFit="1" customWidth="1"/>
    <col min="14340" max="14340" width="16.54296875" bestFit="1" customWidth="1"/>
    <col min="14594" max="14594" width="60.1796875" bestFit="1" customWidth="1"/>
    <col min="14595" max="14595" width="44" bestFit="1" customWidth="1"/>
    <col min="14596" max="14596" width="16.54296875" bestFit="1" customWidth="1"/>
    <col min="14850" max="14850" width="60.1796875" bestFit="1" customWidth="1"/>
    <col min="14851" max="14851" width="44" bestFit="1" customWidth="1"/>
    <col min="14852" max="14852" width="16.54296875" bestFit="1" customWidth="1"/>
    <col min="15106" max="15106" width="60.1796875" bestFit="1" customWidth="1"/>
    <col min="15107" max="15107" width="44" bestFit="1" customWidth="1"/>
    <col min="15108" max="15108" width="16.54296875" bestFit="1" customWidth="1"/>
    <col min="15362" max="15362" width="60.1796875" bestFit="1" customWidth="1"/>
    <col min="15363" max="15363" width="44" bestFit="1" customWidth="1"/>
    <col min="15364" max="15364" width="16.54296875" bestFit="1" customWidth="1"/>
    <col min="15618" max="15618" width="60.1796875" bestFit="1" customWidth="1"/>
    <col min="15619" max="15619" width="44" bestFit="1" customWidth="1"/>
    <col min="15620" max="15620" width="16.54296875" bestFit="1" customWidth="1"/>
    <col min="15874" max="15874" width="60.1796875" bestFit="1" customWidth="1"/>
    <col min="15875" max="15875" width="44" bestFit="1" customWidth="1"/>
    <col min="15876" max="15876" width="16.54296875" bestFit="1" customWidth="1"/>
    <col min="16130" max="16130" width="60.1796875" bestFit="1" customWidth="1"/>
    <col min="16131" max="16131" width="44" bestFit="1" customWidth="1"/>
    <col min="16132" max="16132" width="16.54296875" bestFit="1" customWidth="1"/>
  </cols>
  <sheetData>
    <row r="1" spans="2:4" ht="13" thickBot="1"/>
    <row r="2" spans="2:4" ht="16" thickBot="1">
      <c r="B2" s="226" t="s">
        <v>3637</v>
      </c>
      <c r="C2" s="227"/>
      <c r="D2" s="228"/>
    </row>
    <row r="3" spans="2:4" ht="13" thickBot="1">
      <c r="B3" s="109"/>
      <c r="C3" s="110"/>
      <c r="D3" s="111"/>
    </row>
    <row r="4" spans="2:4" ht="13.5" thickBot="1">
      <c r="B4" s="112" t="s">
        <v>3572</v>
      </c>
      <c r="C4" s="113" t="s">
        <v>3638</v>
      </c>
      <c r="D4" s="114" t="s">
        <v>3639</v>
      </c>
    </row>
    <row r="5" spans="2:4">
      <c r="B5" s="115" t="s">
        <v>8</v>
      </c>
      <c r="C5" s="116" t="s">
        <v>3591</v>
      </c>
      <c r="D5" s="117">
        <v>0.61980000000000002</v>
      </c>
    </row>
    <row r="6" spans="2:4">
      <c r="B6" s="118" t="s">
        <v>16</v>
      </c>
      <c r="C6" s="102" t="s">
        <v>3614</v>
      </c>
      <c r="D6" s="119">
        <v>0.37659999999999999</v>
      </c>
    </row>
    <row r="7" spans="2:4">
      <c r="B7" s="118" t="s">
        <v>18</v>
      </c>
      <c r="C7" s="102" t="s">
        <v>3616</v>
      </c>
      <c r="D7" s="119">
        <v>0.56189999999999996</v>
      </c>
    </row>
    <row r="8" spans="2:4" ht="13" thickBot="1">
      <c r="B8" s="120" t="s">
        <v>20</v>
      </c>
      <c r="C8" s="121" t="s">
        <v>3624</v>
      </c>
      <c r="D8" s="122">
        <v>0.34899999999999998</v>
      </c>
    </row>
  </sheetData>
  <mergeCells count="1">
    <mergeCell ref="B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DACFF-7867-4D66-9A85-F4CAF82A07E0}">
  <sheetPr codeName="Sheet74"/>
  <dimension ref="A1:CB145"/>
  <sheetViews>
    <sheetView workbookViewId="0">
      <selection activeCell="A2" sqref="A2"/>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142</v>
      </c>
      <c r="C1" s="229"/>
      <c r="D1" s="229"/>
      <c r="E1" s="229"/>
    </row>
    <row r="3" spans="1:9" ht="14.5">
      <c r="B3" s="5" t="s">
        <v>142</v>
      </c>
      <c r="C3" s="230"/>
      <c r="D3" s="231"/>
      <c r="E3" s="6"/>
    </row>
    <row r="4" spans="1:9" ht="14.5">
      <c r="B4" s="7" t="s">
        <v>143</v>
      </c>
      <c r="C4" s="230"/>
      <c r="D4" s="231"/>
      <c r="E4" s="6"/>
    </row>
    <row r="5" spans="1:9" ht="14.5">
      <c r="B5" s="7" t="s">
        <v>144</v>
      </c>
      <c r="C5" s="230"/>
      <c r="D5" s="231"/>
      <c r="E5" s="6"/>
    </row>
    <row r="6" spans="1:9" ht="14.5">
      <c r="B6" s="7" t="s">
        <v>145</v>
      </c>
      <c r="C6" s="230"/>
      <c r="D6" s="231"/>
      <c r="E6" s="6"/>
    </row>
    <row r="7" spans="1:9" ht="14.5">
      <c r="B7" s="7" t="s">
        <v>146</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4083</v>
      </c>
    </row>
    <row r="14" spans="1:9">
      <c r="B14" s="1" t="s">
        <v>129</v>
      </c>
      <c r="C14" s="9" t="s">
        <v>156</v>
      </c>
      <c r="D14" s="1" t="s">
        <v>157</v>
      </c>
      <c r="E14" s="1" t="s">
        <v>158</v>
      </c>
      <c r="F14" s="4">
        <v>451244137</v>
      </c>
      <c r="G14" s="4">
        <v>137945.32999999999</v>
      </c>
      <c r="H14" s="4">
        <v>99.6</v>
      </c>
    </row>
    <row r="15" spans="1:9" ht="13">
      <c r="B15" s="2" t="s">
        <v>4084</v>
      </c>
      <c r="C15" s="12"/>
      <c r="D15" s="2"/>
      <c r="E15" s="2"/>
      <c r="F15" s="14"/>
      <c r="G15" s="14">
        <f>SUM(G12:G14)</f>
        <v>137945.32999999999</v>
      </c>
      <c r="H15" s="14">
        <f>SUM(H12:H14)</f>
        <v>99.6</v>
      </c>
    </row>
    <row r="16" spans="1:9" ht="13">
      <c r="B16" s="2" t="s">
        <v>160</v>
      </c>
      <c r="C16" s="12"/>
      <c r="D16" s="2"/>
      <c r="E16" s="2"/>
      <c r="F16" s="14"/>
      <c r="G16" s="14">
        <v>5139.2299999999996</v>
      </c>
      <c r="H16" s="14">
        <v>3.71</v>
      </c>
    </row>
    <row r="17" spans="2:8" ht="13">
      <c r="B17" s="2" t="s">
        <v>161</v>
      </c>
      <c r="C17" s="12"/>
      <c r="D17" s="2"/>
      <c r="E17" s="2"/>
      <c r="F17" s="14"/>
      <c r="G17" s="14">
        <v>143084.56</v>
      </c>
      <c r="H17" s="14">
        <v>103.31</v>
      </c>
    </row>
    <row r="18" spans="2:8" ht="13">
      <c r="B18" s="2" t="s">
        <v>167</v>
      </c>
      <c r="C18" s="12"/>
      <c r="D18" s="2"/>
      <c r="E18" s="2"/>
      <c r="F18" s="14"/>
      <c r="G18" s="14">
        <v>-4581.2342487799942</v>
      </c>
      <c r="H18" s="14">
        <v>-3.3100000000000023</v>
      </c>
    </row>
    <row r="19" spans="2:8" ht="13">
      <c r="B19" s="2" t="s">
        <v>168</v>
      </c>
      <c r="C19" s="12"/>
      <c r="D19" s="2"/>
      <c r="E19" s="2"/>
      <c r="F19" s="14"/>
      <c r="G19" s="14">
        <v>138503.32575121999</v>
      </c>
      <c r="H19" s="14">
        <v>100</v>
      </c>
    </row>
    <row r="20" spans="2:8">
      <c r="B20" s="1" t="s">
        <v>169</v>
      </c>
    </row>
    <row r="21" spans="2:8">
      <c r="B21" s="1" t="s">
        <v>170</v>
      </c>
    </row>
    <row r="22" spans="2:8">
      <c r="B22" s="1" t="s">
        <v>171</v>
      </c>
      <c r="C22" s="9" t="s">
        <v>172</v>
      </c>
    </row>
    <row r="24" spans="2:8" ht="26">
      <c r="B24" s="15" t="s">
        <v>173</v>
      </c>
      <c r="C24" s="9" t="s">
        <v>174</v>
      </c>
    </row>
    <row r="25" spans="2:8" ht="13">
      <c r="B25" s="2"/>
    </row>
    <row r="26" spans="2:8" ht="13">
      <c r="B26" s="2" t="s">
        <v>175</v>
      </c>
      <c r="C26" s="9" t="s">
        <v>174</v>
      </c>
    </row>
    <row r="27" spans="2:8" ht="13">
      <c r="B27" s="2" t="s">
        <v>176</v>
      </c>
      <c r="C27" s="9" t="s">
        <v>174</v>
      </c>
    </row>
    <row r="28" spans="2:8" ht="13">
      <c r="B28" s="2" t="s">
        <v>177</v>
      </c>
      <c r="C28" s="9" t="s">
        <v>178</v>
      </c>
    </row>
    <row r="29" spans="2:8" ht="13">
      <c r="B29" s="2" t="s">
        <v>179</v>
      </c>
      <c r="C29" s="12"/>
    </row>
    <row r="30" spans="2:8" ht="13">
      <c r="B30" s="2" t="s">
        <v>180</v>
      </c>
      <c r="C30" s="12"/>
    </row>
    <row r="31" spans="2:8" ht="13">
      <c r="B31" s="2" t="s">
        <v>181</v>
      </c>
      <c r="C31" s="12"/>
    </row>
    <row r="32" spans="2:8" ht="13">
      <c r="B32" s="2" t="s">
        <v>182</v>
      </c>
      <c r="C32" s="12"/>
    </row>
    <row r="33" spans="2:3" ht="13">
      <c r="B33" s="2" t="s">
        <v>183</v>
      </c>
      <c r="C33" s="12"/>
    </row>
    <row r="34" spans="2:3" ht="13">
      <c r="B34" s="2" t="s">
        <v>184</v>
      </c>
      <c r="C34" s="12"/>
    </row>
    <row r="35" spans="2:3" ht="13">
      <c r="B35" s="2" t="s">
        <v>185</v>
      </c>
      <c r="C35" s="12"/>
    </row>
    <row r="36" spans="2:3" ht="13">
      <c r="B36" s="2" t="s">
        <v>186</v>
      </c>
      <c r="C36" s="12"/>
    </row>
    <row r="37" spans="2:3" ht="13">
      <c r="B37" s="2" t="s">
        <v>187</v>
      </c>
      <c r="C37" s="12"/>
    </row>
    <row r="38" spans="2:3">
      <c r="B38" s="1" t="s">
        <v>188</v>
      </c>
    </row>
    <row r="39" spans="2:3" ht="13">
      <c r="B39" s="2" t="s">
        <v>4076</v>
      </c>
    </row>
    <row r="40" spans="2:3" ht="13">
      <c r="B40" s="2"/>
    </row>
    <row r="41" spans="2:3" ht="14.5">
      <c r="B41" s="16"/>
      <c r="C41" s="17" t="s">
        <v>189</v>
      </c>
    </row>
    <row r="42" spans="2:3" ht="14.5">
      <c r="B42" s="16" t="s">
        <v>190</v>
      </c>
      <c r="C42" s="18" t="s">
        <v>142</v>
      </c>
    </row>
    <row r="43" spans="2:3" ht="14.5">
      <c r="B43" s="16" t="s">
        <v>191</v>
      </c>
      <c r="C43" s="17"/>
    </row>
    <row r="44" spans="2:3" ht="14.5">
      <c r="B44" s="16"/>
      <c r="C44" s="17"/>
    </row>
    <row r="45" spans="2:3" ht="14.5">
      <c r="B45" s="16" t="s">
        <v>192</v>
      </c>
      <c r="C45" s="17"/>
    </row>
    <row r="46" spans="2:3" ht="14.5">
      <c r="B46" s="16"/>
      <c r="C46" s="17"/>
    </row>
    <row r="47" spans="2:3" ht="14.5">
      <c r="B47" s="16" t="s">
        <v>193</v>
      </c>
      <c r="C47" s="17"/>
    </row>
    <row r="48" spans="2:3" ht="14.5">
      <c r="B48" s="16" t="s">
        <v>194</v>
      </c>
      <c r="C48" s="17"/>
    </row>
    <row r="49" spans="2:7" ht="14.5">
      <c r="B49" s="16"/>
      <c r="C49" s="17"/>
    </row>
    <row r="50" spans="2:7" ht="14.5">
      <c r="B50" s="16" t="s">
        <v>195</v>
      </c>
      <c r="C50" s="17" t="s">
        <v>172</v>
      </c>
    </row>
    <row r="51" spans="2:7" ht="14.5">
      <c r="B51" s="232" t="s">
        <v>196</v>
      </c>
      <c r="C51" s="232"/>
    </row>
    <row r="53" spans="2:7" ht="14.5">
      <c r="B53" s="16" t="s">
        <v>197</v>
      </c>
      <c r="C53" s="17"/>
      <c r="D53" s="16"/>
    </row>
    <row r="54" spans="2:7" ht="29">
      <c r="B54" s="19" t="s">
        <v>198</v>
      </c>
      <c r="C54" s="18" t="s">
        <v>199</v>
      </c>
      <c r="D54" s="19" t="s">
        <v>200</v>
      </c>
    </row>
    <row r="55" spans="2:7" ht="14.5">
      <c r="B55" s="16" t="s">
        <v>174</v>
      </c>
      <c r="C55" s="17" t="s">
        <v>174</v>
      </c>
      <c r="D55" s="16" t="s">
        <v>174</v>
      </c>
    </row>
    <row r="57" spans="2:7" ht="13">
      <c r="B57" s="20" t="s">
        <v>201</v>
      </c>
      <c r="C57" s="21">
        <v>46053</v>
      </c>
      <c r="D57" s="22"/>
      <c r="E57" s="23"/>
      <c r="F57" s="24"/>
    </row>
    <row r="58" spans="2:7" ht="13">
      <c r="B58" s="20" t="s">
        <v>202</v>
      </c>
      <c r="C58" s="25" t="s">
        <v>203</v>
      </c>
      <c r="D58" s="20" t="s">
        <v>204</v>
      </c>
      <c r="E58" s="26" t="s">
        <v>205</v>
      </c>
      <c r="F58" s="27" t="s">
        <v>206</v>
      </c>
      <c r="G58" s="14"/>
    </row>
    <row r="59" spans="2:7">
      <c r="B59" s="28" t="s">
        <v>174</v>
      </c>
      <c r="C59" s="29" t="s">
        <v>174</v>
      </c>
      <c r="D59" s="28" t="s">
        <v>174</v>
      </c>
      <c r="E59" s="30" t="s">
        <v>174</v>
      </c>
      <c r="F59" s="31" t="s">
        <v>174</v>
      </c>
    </row>
    <row r="62" spans="2:7" ht="13">
      <c r="B62" s="2" t="s">
        <v>207</v>
      </c>
    </row>
    <row r="63" spans="2:7" ht="13">
      <c r="B63" s="2"/>
    </row>
    <row r="64" spans="2:7" ht="13">
      <c r="B64" s="2" t="s">
        <v>208</v>
      </c>
    </row>
    <row r="65" spans="2:7" ht="13">
      <c r="B65" s="20" t="s">
        <v>209</v>
      </c>
      <c r="C65" s="25" t="s">
        <v>210</v>
      </c>
      <c r="D65" s="2"/>
    </row>
    <row r="66" spans="2:7">
      <c r="B66" s="22" t="s">
        <v>174</v>
      </c>
      <c r="C66" s="32" t="s">
        <v>174</v>
      </c>
    </row>
    <row r="68" spans="2:7" ht="13">
      <c r="B68" s="20" t="s">
        <v>211</v>
      </c>
      <c r="C68" s="25" t="s">
        <v>210</v>
      </c>
    </row>
    <row r="69" spans="2:7">
      <c r="B69" s="22" t="s">
        <v>174</v>
      </c>
      <c r="C69" s="32" t="s">
        <v>174</v>
      </c>
    </row>
    <row r="71" spans="2:7" ht="13">
      <c r="B71" s="20" t="s">
        <v>212</v>
      </c>
      <c r="C71" s="25" t="s">
        <v>213</v>
      </c>
    </row>
    <row r="72" spans="2:7">
      <c r="B72" s="22" t="s">
        <v>174</v>
      </c>
      <c r="C72" s="32" t="s">
        <v>174</v>
      </c>
    </row>
    <row r="74" spans="2:7" ht="13">
      <c r="B74" s="26" t="s">
        <v>214</v>
      </c>
      <c r="C74" s="25" t="s">
        <v>213</v>
      </c>
    </row>
    <row r="75" spans="2:7">
      <c r="B75" s="23" t="s">
        <v>174</v>
      </c>
      <c r="C75" s="32" t="s">
        <v>174</v>
      </c>
    </row>
    <row r="77" spans="2:7" ht="13">
      <c r="B77" s="20" t="s">
        <v>215</v>
      </c>
      <c r="C77" s="25" t="s">
        <v>174</v>
      </c>
    </row>
    <row r="79" spans="2:7" ht="13">
      <c r="B79" s="20" t="s">
        <v>216</v>
      </c>
      <c r="C79" s="21">
        <v>46053</v>
      </c>
      <c r="D79" s="22"/>
      <c r="E79" s="23"/>
      <c r="F79" s="24"/>
    </row>
    <row r="80" spans="2:7" ht="13">
      <c r="B80" s="20" t="s">
        <v>202</v>
      </c>
      <c r="C80" s="25" t="s">
        <v>203</v>
      </c>
      <c r="D80" s="20" t="s">
        <v>204</v>
      </c>
      <c r="E80" s="26" t="s">
        <v>205</v>
      </c>
      <c r="F80" s="27" t="s">
        <v>206</v>
      </c>
      <c r="G80" s="14"/>
    </row>
    <row r="81" spans="2:6">
      <c r="B81" s="28" t="s">
        <v>174</v>
      </c>
      <c r="C81" s="29" t="s">
        <v>174</v>
      </c>
      <c r="D81" s="28" t="s">
        <v>174</v>
      </c>
      <c r="E81" s="30" t="s">
        <v>174</v>
      </c>
      <c r="F81" s="31" t="s">
        <v>174</v>
      </c>
    </row>
    <row r="82" spans="2:6" ht="13">
      <c r="B82" s="2" t="s">
        <v>207</v>
      </c>
    </row>
    <row r="83" spans="2:6" ht="13">
      <c r="B83" s="2"/>
    </row>
    <row r="84" spans="2:6" ht="13">
      <c r="B84" s="2" t="s">
        <v>208</v>
      </c>
    </row>
    <row r="85" spans="2:6" ht="13">
      <c r="B85" s="20" t="s">
        <v>209</v>
      </c>
      <c r="C85" s="25" t="s">
        <v>210</v>
      </c>
      <c r="D85" s="2"/>
    </row>
    <row r="86" spans="2:6">
      <c r="B86" s="22" t="s">
        <v>174</v>
      </c>
      <c r="C86" s="32" t="s">
        <v>174</v>
      </c>
    </row>
    <row r="88" spans="2:6" ht="13">
      <c r="B88" s="20" t="s">
        <v>211</v>
      </c>
      <c r="C88" s="25" t="s">
        <v>210</v>
      </c>
    </row>
    <row r="89" spans="2:6">
      <c r="B89" s="22" t="s">
        <v>174</v>
      </c>
      <c r="C89" s="32" t="s">
        <v>174</v>
      </c>
    </row>
    <row r="91" spans="2:6" ht="13">
      <c r="B91" s="20" t="s">
        <v>212</v>
      </c>
      <c r="C91" s="25" t="s">
        <v>213</v>
      </c>
    </row>
    <row r="92" spans="2:6">
      <c r="B92" s="22" t="s">
        <v>174</v>
      </c>
      <c r="C92" s="32" t="s">
        <v>174</v>
      </c>
    </row>
    <row r="94" spans="2:6" ht="13">
      <c r="B94" s="26" t="s">
        <v>214</v>
      </c>
      <c r="C94" s="25" t="s">
        <v>213</v>
      </c>
    </row>
    <row r="95" spans="2:6">
      <c r="B95" s="23" t="s">
        <v>174</v>
      </c>
      <c r="C95" s="32" t="s">
        <v>174</v>
      </c>
    </row>
    <row r="97" spans="2:80" ht="13">
      <c r="B97" s="20" t="s">
        <v>215</v>
      </c>
      <c r="C97" s="25" t="s">
        <v>174</v>
      </c>
    </row>
    <row r="100" spans="2:80" ht="13">
      <c r="B100" s="2" t="s">
        <v>217</v>
      </c>
    </row>
    <row r="102" spans="2:80" ht="13">
      <c r="B102" s="20" t="s">
        <v>202</v>
      </c>
      <c r="C102" s="25" t="s">
        <v>218</v>
      </c>
      <c r="D102" s="20" t="s">
        <v>219</v>
      </c>
      <c r="E102" s="20" t="s">
        <v>220</v>
      </c>
      <c r="F102" s="14"/>
    </row>
    <row r="103" spans="2:80">
      <c r="B103" s="22" t="s">
        <v>174</v>
      </c>
      <c r="C103" s="32" t="s">
        <v>174</v>
      </c>
      <c r="D103" s="22" t="s">
        <v>174</v>
      </c>
      <c r="E103" s="22" t="s">
        <v>174</v>
      </c>
    </row>
    <row r="106" spans="2:80" ht="13">
      <c r="B106" s="2" t="s">
        <v>221</v>
      </c>
      <c r="C106" s="12" t="s">
        <v>174</v>
      </c>
      <c r="D106" s="2"/>
      <c r="E106" s="2"/>
      <c r="F106" s="14"/>
      <c r="G106" s="14"/>
      <c r="H106" s="14"/>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row>
    <row r="108" spans="2:80" ht="13">
      <c r="B108" s="2" t="s">
        <v>222</v>
      </c>
    </row>
    <row r="110" spans="2:80" ht="13">
      <c r="B110" s="20" t="s">
        <v>223</v>
      </c>
      <c r="C110" s="25" t="s">
        <v>210</v>
      </c>
      <c r="D110" s="2"/>
    </row>
    <row r="111" spans="2:80">
      <c r="B111" s="22" t="s">
        <v>174</v>
      </c>
      <c r="C111" s="32" t="s">
        <v>174</v>
      </c>
    </row>
    <row r="114" spans="2:80" ht="13">
      <c r="B114" s="20" t="s">
        <v>224</v>
      </c>
      <c r="C114" s="25" t="s">
        <v>225</v>
      </c>
      <c r="D114" s="2"/>
    </row>
    <row r="115" spans="2:80">
      <c r="B115" s="22" t="s">
        <v>174</v>
      </c>
      <c r="C115" s="32" t="s">
        <v>174</v>
      </c>
    </row>
    <row r="118" spans="2:80" ht="13">
      <c r="B118" s="2" t="s">
        <v>226</v>
      </c>
    </row>
    <row r="121" spans="2:80" ht="13">
      <c r="B121" s="2" t="s">
        <v>227</v>
      </c>
    </row>
    <row r="123" spans="2:80" ht="13">
      <c r="B123" s="20" t="s">
        <v>202</v>
      </c>
      <c r="C123" s="25" t="s">
        <v>228</v>
      </c>
      <c r="D123" s="20" t="s">
        <v>218</v>
      </c>
      <c r="E123" s="20" t="s">
        <v>219</v>
      </c>
      <c r="F123" s="27" t="s">
        <v>220</v>
      </c>
      <c r="G123" s="14"/>
    </row>
    <row r="124" spans="2:80">
      <c r="B124" s="22" t="s">
        <v>174</v>
      </c>
      <c r="C124" s="32" t="s">
        <v>174</v>
      </c>
      <c r="D124" s="22" t="s">
        <v>174</v>
      </c>
      <c r="E124" s="22" t="s">
        <v>174</v>
      </c>
      <c r="F124" s="33" t="s">
        <v>174</v>
      </c>
    </row>
    <row r="127" spans="2:80" ht="13">
      <c r="B127" s="2" t="s">
        <v>221</v>
      </c>
      <c r="C127" s="12" t="s">
        <v>174</v>
      </c>
      <c r="D127" s="2"/>
      <c r="E127" s="2"/>
      <c r="F127" s="14"/>
      <c r="G127" s="14"/>
      <c r="H127" s="14"/>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row>
    <row r="129" spans="2:7" ht="13">
      <c r="B129" s="2" t="s">
        <v>222</v>
      </c>
    </row>
    <row r="131" spans="2:7" ht="13">
      <c r="B131" s="20" t="s">
        <v>223</v>
      </c>
      <c r="C131" s="25" t="s">
        <v>210</v>
      </c>
      <c r="D131" s="2"/>
    </row>
    <row r="132" spans="2:7">
      <c r="B132" s="22" t="s">
        <v>174</v>
      </c>
      <c r="C132" s="32" t="s">
        <v>174</v>
      </c>
    </row>
    <row r="135" spans="2:7" ht="13">
      <c r="B135" s="20" t="s">
        <v>224</v>
      </c>
      <c r="C135" s="25" t="s">
        <v>225</v>
      </c>
      <c r="D135" s="2"/>
    </row>
    <row r="136" spans="2:7">
      <c r="B136" s="22" t="s">
        <v>174</v>
      </c>
      <c r="C136" s="32" t="s">
        <v>174</v>
      </c>
    </row>
    <row r="139" spans="2:7" ht="13">
      <c r="B139" s="2" t="s">
        <v>226</v>
      </c>
    </row>
    <row r="142" spans="2:7" ht="13">
      <c r="B142" s="2" t="s">
        <v>229</v>
      </c>
    </row>
    <row r="143" spans="2:7" ht="13">
      <c r="B143" s="20" t="s">
        <v>202</v>
      </c>
      <c r="C143" s="25" t="s">
        <v>230</v>
      </c>
      <c r="D143" s="20" t="s">
        <v>231</v>
      </c>
      <c r="E143" s="20" t="s">
        <v>3673</v>
      </c>
      <c r="F143" s="27" t="s">
        <v>232</v>
      </c>
      <c r="G143" s="14"/>
    </row>
    <row r="144" spans="2:7">
      <c r="B144" s="22" t="s">
        <v>174</v>
      </c>
      <c r="C144" s="32" t="s">
        <v>174</v>
      </c>
      <c r="D144" s="22" t="s">
        <v>174</v>
      </c>
      <c r="E144" s="22" t="s">
        <v>174</v>
      </c>
      <c r="F144" s="33" t="s">
        <v>174</v>
      </c>
    </row>
    <row r="145" spans="2:2">
      <c r="B145" s="1" t="s">
        <v>3674</v>
      </c>
    </row>
  </sheetData>
  <mergeCells count="4">
    <mergeCell ref="B1:E1"/>
    <mergeCell ref="C3:C7"/>
    <mergeCell ref="D3:D7"/>
    <mergeCell ref="B51:C51"/>
  </mergeCells>
  <hyperlinks>
    <hyperlink ref="A1" location="Index!A1" display="Index" xr:uid="{1209606C-A95F-4A69-921B-BB500596B23A}"/>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C69D6-9F10-4C8B-A49D-AAF1236CBCBD}">
  <sheetPr codeName="Sheet73"/>
  <dimension ref="A1:CB144"/>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138</v>
      </c>
      <c r="C1" s="229"/>
      <c r="D1" s="229"/>
      <c r="E1" s="229"/>
    </row>
    <row r="3" spans="1:9" ht="14.5">
      <c r="B3" s="5" t="s">
        <v>138</v>
      </c>
      <c r="C3" s="230"/>
      <c r="D3" s="231"/>
      <c r="E3" s="6"/>
    </row>
    <row r="4" spans="1:9" ht="14.5">
      <c r="B4" s="7" t="s">
        <v>233</v>
      </c>
      <c r="C4" s="230"/>
      <c r="D4" s="231"/>
      <c r="E4" s="6"/>
    </row>
    <row r="5" spans="1:9" ht="14.5">
      <c r="B5" s="7" t="s">
        <v>144</v>
      </c>
      <c r="C5" s="230"/>
      <c r="D5" s="231"/>
      <c r="E5" s="6"/>
    </row>
    <row r="6" spans="1:9" ht="14.5">
      <c r="B6" s="7" t="s">
        <v>145</v>
      </c>
      <c r="C6" s="230"/>
      <c r="D6" s="231"/>
      <c r="E6" s="6"/>
    </row>
    <row r="7" spans="1:9" ht="14.5">
      <c r="B7" s="7" t="s">
        <v>234</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4083</v>
      </c>
    </row>
    <row r="14" spans="1:9">
      <c r="B14" s="1" t="s">
        <v>67</v>
      </c>
      <c r="C14" s="9" t="s">
        <v>156</v>
      </c>
      <c r="D14" s="1" t="s">
        <v>157</v>
      </c>
      <c r="E14" s="1" t="s">
        <v>235</v>
      </c>
      <c r="F14" s="4">
        <v>773463975</v>
      </c>
      <c r="G14" s="4">
        <v>121975.27</v>
      </c>
      <c r="H14" s="4">
        <v>97.95</v>
      </c>
    </row>
    <row r="15" spans="1:9" ht="13">
      <c r="B15" s="2" t="s">
        <v>4085</v>
      </c>
      <c r="C15" s="12"/>
      <c r="D15" s="2"/>
      <c r="E15" s="2"/>
      <c r="F15" s="14"/>
      <c r="G15" s="14">
        <f>SUM(G12:G14)</f>
        <v>121975.27</v>
      </c>
      <c r="H15" s="14">
        <f>SUM(H12:H14)</f>
        <v>97.95</v>
      </c>
    </row>
    <row r="16" spans="1:9" ht="13">
      <c r="B16" s="2" t="s">
        <v>160</v>
      </c>
      <c r="C16" s="12"/>
      <c r="D16" s="2"/>
      <c r="E16" s="2"/>
      <c r="F16" s="14"/>
      <c r="G16" s="14">
        <v>3927</v>
      </c>
      <c r="H16" s="14">
        <v>3.15</v>
      </c>
    </row>
    <row r="17" spans="2:8" ht="13">
      <c r="B17" s="2" t="s">
        <v>161</v>
      </c>
      <c r="C17" s="12"/>
      <c r="D17" s="2"/>
      <c r="E17" s="2"/>
      <c r="F17" s="14"/>
      <c r="G17" s="14">
        <v>125902.27</v>
      </c>
      <c r="H17" s="14">
        <v>101.1</v>
      </c>
    </row>
    <row r="18" spans="2:8" ht="13">
      <c r="B18" s="2" t="s">
        <v>167</v>
      </c>
      <c r="C18" s="12"/>
      <c r="D18" s="2"/>
      <c r="E18" s="2"/>
      <c r="F18" s="14"/>
      <c r="G18" s="14">
        <v>-1372.0352835100057</v>
      </c>
      <c r="H18" s="14">
        <v>-1.0999999999999943</v>
      </c>
    </row>
    <row r="19" spans="2:8" ht="13">
      <c r="B19" s="2" t="s">
        <v>168</v>
      </c>
      <c r="C19" s="12"/>
      <c r="D19" s="2"/>
      <c r="E19" s="2"/>
      <c r="F19" s="14"/>
      <c r="G19" s="14">
        <v>124530.23471649</v>
      </c>
      <c r="H19" s="14">
        <v>100</v>
      </c>
    </row>
    <row r="20" spans="2:8">
      <c r="B20" s="1" t="s">
        <v>169</v>
      </c>
    </row>
    <row r="21" spans="2:8">
      <c r="B21" s="1" t="s">
        <v>170</v>
      </c>
    </row>
    <row r="22" spans="2:8">
      <c r="B22" s="1" t="s">
        <v>171</v>
      </c>
      <c r="C22" s="9" t="s">
        <v>172</v>
      </c>
    </row>
    <row r="24" spans="2:8" ht="26">
      <c r="B24" s="15" t="s">
        <v>173</v>
      </c>
      <c r="C24" s="9" t="s">
        <v>174</v>
      </c>
    </row>
    <row r="25" spans="2:8" ht="13">
      <c r="B25" s="2"/>
    </row>
    <row r="26" spans="2:8" ht="13">
      <c r="B26" s="2" t="s">
        <v>175</v>
      </c>
      <c r="C26" s="9" t="s">
        <v>174</v>
      </c>
    </row>
    <row r="27" spans="2:8" ht="13">
      <c r="B27" s="2" t="s">
        <v>176</v>
      </c>
      <c r="C27" s="9" t="s">
        <v>174</v>
      </c>
    </row>
    <row r="28" spans="2:8" ht="13">
      <c r="B28" s="2" t="s">
        <v>177</v>
      </c>
      <c r="C28" s="9" t="s">
        <v>178</v>
      </c>
    </row>
    <row r="29" spans="2:8" ht="13">
      <c r="B29" s="2" t="s">
        <v>236</v>
      </c>
      <c r="C29" s="12"/>
    </row>
    <row r="30" spans="2:8" ht="13">
      <c r="B30" s="2" t="s">
        <v>237</v>
      </c>
      <c r="C30" s="12"/>
    </row>
    <row r="31" spans="2:8" ht="13">
      <c r="B31" s="2" t="s">
        <v>238</v>
      </c>
      <c r="C31" s="12"/>
    </row>
    <row r="32" spans="2:8" ht="13">
      <c r="B32" s="2" t="s">
        <v>239</v>
      </c>
      <c r="C32" s="12"/>
    </row>
    <row r="33" spans="2:3" ht="13">
      <c r="B33" s="2" t="s">
        <v>240</v>
      </c>
      <c r="C33" s="12"/>
    </row>
    <row r="34" spans="2:3" ht="13">
      <c r="B34" s="2" t="s">
        <v>241</v>
      </c>
      <c r="C34" s="12"/>
    </row>
    <row r="35" spans="2:3" ht="13">
      <c r="B35" s="2" t="s">
        <v>242</v>
      </c>
      <c r="C35" s="12"/>
    </row>
    <row r="36" spans="2:3" ht="13">
      <c r="B36" s="2" t="s">
        <v>243</v>
      </c>
      <c r="C36" s="12"/>
    </row>
    <row r="37" spans="2:3" ht="13">
      <c r="B37" s="2" t="s">
        <v>187</v>
      </c>
      <c r="C37" s="12"/>
    </row>
    <row r="38" spans="2:3">
      <c r="B38" s="1" t="s">
        <v>188</v>
      </c>
    </row>
    <row r="39" spans="2:3" ht="13">
      <c r="B39" s="2" t="s">
        <v>4066</v>
      </c>
    </row>
    <row r="40" spans="2:3" ht="14.5">
      <c r="B40" s="16"/>
      <c r="C40" s="17" t="s">
        <v>189</v>
      </c>
    </row>
    <row r="41" spans="2:3" ht="14.5">
      <c r="B41" s="16" t="s">
        <v>190</v>
      </c>
      <c r="C41" s="18" t="s">
        <v>138</v>
      </c>
    </row>
    <row r="42" spans="2:3" ht="14.5">
      <c r="B42" s="16" t="s">
        <v>191</v>
      </c>
      <c r="C42" s="17"/>
    </row>
    <row r="43" spans="2:3" ht="14.5">
      <c r="B43" s="16"/>
      <c r="C43" s="17"/>
    </row>
    <row r="44" spans="2:3" ht="14.5">
      <c r="B44" s="16" t="s">
        <v>192</v>
      </c>
      <c r="C44" s="17"/>
    </row>
    <row r="45" spans="2:3" ht="14.5">
      <c r="B45" s="16"/>
      <c r="C45" s="17"/>
    </row>
    <row r="46" spans="2:3" ht="14.5">
      <c r="B46" s="16" t="s">
        <v>193</v>
      </c>
      <c r="C46" s="17"/>
    </row>
    <row r="47" spans="2:3" ht="14.5">
      <c r="B47" s="16" t="s">
        <v>194</v>
      </c>
      <c r="C47" s="17"/>
    </row>
    <row r="48" spans="2:3" ht="14.5">
      <c r="B48" s="16"/>
      <c r="C48" s="17"/>
    </row>
    <row r="49" spans="2:7" ht="14.5">
      <c r="B49" s="16" t="s">
        <v>195</v>
      </c>
      <c r="C49" s="17" t="s">
        <v>172</v>
      </c>
    </row>
    <row r="50" spans="2:7" ht="14.5">
      <c r="B50" s="232" t="s">
        <v>196</v>
      </c>
      <c r="C50" s="232"/>
    </row>
    <row r="52" spans="2:7" ht="14.5">
      <c r="B52" s="16" t="s">
        <v>197</v>
      </c>
      <c r="C52" s="17"/>
      <c r="D52" s="16"/>
    </row>
    <row r="53" spans="2:7" ht="29">
      <c r="B53" s="19" t="s">
        <v>198</v>
      </c>
      <c r="C53" s="18" t="s">
        <v>199</v>
      </c>
      <c r="D53" s="19" t="s">
        <v>200</v>
      </c>
    </row>
    <row r="54" spans="2:7" ht="14.5">
      <c r="B54" s="16" t="s">
        <v>174</v>
      </c>
      <c r="C54" s="17" t="s">
        <v>174</v>
      </c>
      <c r="D54" s="16" t="s">
        <v>174</v>
      </c>
    </row>
    <row r="56" spans="2:7" ht="13">
      <c r="B56" s="20" t="s">
        <v>201</v>
      </c>
      <c r="C56" s="21">
        <v>46053</v>
      </c>
      <c r="D56" s="22"/>
      <c r="E56" s="23"/>
      <c r="F56" s="24"/>
    </row>
    <row r="57" spans="2:7" ht="13">
      <c r="B57" s="20" t="s">
        <v>202</v>
      </c>
      <c r="C57" s="25" t="s">
        <v>203</v>
      </c>
      <c r="D57" s="20" t="s">
        <v>204</v>
      </c>
      <c r="E57" s="26" t="s">
        <v>205</v>
      </c>
      <c r="F57" s="27" t="s">
        <v>206</v>
      </c>
      <c r="G57" s="14"/>
    </row>
    <row r="58" spans="2:7">
      <c r="B58" s="28" t="s">
        <v>174</v>
      </c>
      <c r="C58" s="29" t="s">
        <v>174</v>
      </c>
      <c r="D58" s="28" t="s">
        <v>174</v>
      </c>
      <c r="E58" s="30" t="s">
        <v>174</v>
      </c>
      <c r="F58" s="31" t="s">
        <v>174</v>
      </c>
    </row>
    <row r="61" spans="2:7" ht="13">
      <c r="B61" s="2" t="s">
        <v>207</v>
      </c>
    </row>
    <row r="62" spans="2:7" ht="13">
      <c r="B62" s="2"/>
    </row>
    <row r="63" spans="2:7" ht="13">
      <c r="B63" s="2" t="s">
        <v>208</v>
      </c>
    </row>
    <row r="64" spans="2:7" ht="13">
      <c r="B64" s="20" t="s">
        <v>209</v>
      </c>
      <c r="C64" s="25" t="s">
        <v>210</v>
      </c>
      <c r="D64" s="2"/>
    </row>
    <row r="65" spans="2:7">
      <c r="B65" s="22" t="s">
        <v>174</v>
      </c>
      <c r="C65" s="32" t="s">
        <v>174</v>
      </c>
    </row>
    <row r="67" spans="2:7" ht="13">
      <c r="B67" s="20" t="s">
        <v>211</v>
      </c>
      <c r="C67" s="25" t="s">
        <v>210</v>
      </c>
    </row>
    <row r="68" spans="2:7">
      <c r="B68" s="22" t="s">
        <v>174</v>
      </c>
      <c r="C68" s="32" t="s">
        <v>174</v>
      </c>
    </row>
    <row r="70" spans="2:7" ht="13">
      <c r="B70" s="20" t="s">
        <v>212</v>
      </c>
      <c r="C70" s="25" t="s">
        <v>213</v>
      </c>
    </row>
    <row r="71" spans="2:7">
      <c r="B71" s="22" t="s">
        <v>174</v>
      </c>
      <c r="C71" s="32" t="s">
        <v>174</v>
      </c>
    </row>
    <row r="73" spans="2:7" ht="13">
      <c r="B73" s="26" t="s">
        <v>214</v>
      </c>
      <c r="C73" s="25" t="s">
        <v>213</v>
      </c>
    </row>
    <row r="74" spans="2:7">
      <c r="B74" s="23" t="s">
        <v>174</v>
      </c>
      <c r="C74" s="32" t="s">
        <v>174</v>
      </c>
    </row>
    <row r="76" spans="2:7" ht="13">
      <c r="B76" s="20" t="s">
        <v>215</v>
      </c>
      <c r="C76" s="25" t="s">
        <v>174</v>
      </c>
    </row>
    <row r="78" spans="2:7" ht="13">
      <c r="B78" s="20" t="s">
        <v>216</v>
      </c>
      <c r="C78" s="21">
        <v>46053</v>
      </c>
      <c r="D78" s="22"/>
      <c r="E78" s="23"/>
      <c r="F78" s="24"/>
    </row>
    <row r="79" spans="2:7" ht="13">
      <c r="B79" s="20" t="s">
        <v>202</v>
      </c>
      <c r="C79" s="25" t="s">
        <v>203</v>
      </c>
      <c r="D79" s="20" t="s">
        <v>204</v>
      </c>
      <c r="E79" s="26" t="s">
        <v>205</v>
      </c>
      <c r="F79" s="27" t="s">
        <v>206</v>
      </c>
      <c r="G79" s="14"/>
    </row>
    <row r="80" spans="2:7">
      <c r="B80" s="28" t="s">
        <v>174</v>
      </c>
      <c r="C80" s="29" t="s">
        <v>174</v>
      </c>
      <c r="D80" s="28" t="s">
        <v>174</v>
      </c>
      <c r="E80" s="30" t="s">
        <v>174</v>
      </c>
      <c r="F80" s="31" t="s">
        <v>174</v>
      </c>
    </row>
    <row r="81" spans="2:4" ht="13">
      <c r="B81" s="2" t="s">
        <v>207</v>
      </c>
    </row>
    <row r="82" spans="2:4" ht="13">
      <c r="B82" s="2"/>
    </row>
    <row r="83" spans="2:4" ht="13">
      <c r="B83" s="2" t="s">
        <v>208</v>
      </c>
    </row>
    <row r="84" spans="2:4" ht="13">
      <c r="B84" s="20" t="s">
        <v>209</v>
      </c>
      <c r="C84" s="25" t="s">
        <v>210</v>
      </c>
      <c r="D84" s="2"/>
    </row>
    <row r="85" spans="2:4">
      <c r="B85" s="22" t="s">
        <v>174</v>
      </c>
      <c r="C85" s="32" t="s">
        <v>174</v>
      </c>
    </row>
    <row r="87" spans="2:4" ht="13">
      <c r="B87" s="20" t="s">
        <v>211</v>
      </c>
      <c r="C87" s="25" t="s">
        <v>210</v>
      </c>
    </row>
    <row r="88" spans="2:4">
      <c r="B88" s="22" t="s">
        <v>174</v>
      </c>
      <c r="C88" s="32" t="s">
        <v>174</v>
      </c>
    </row>
    <row r="90" spans="2:4" ht="13">
      <c r="B90" s="20" t="s">
        <v>212</v>
      </c>
      <c r="C90" s="25" t="s">
        <v>213</v>
      </c>
    </row>
    <row r="91" spans="2:4">
      <c r="B91" s="22" t="s">
        <v>174</v>
      </c>
      <c r="C91" s="32" t="s">
        <v>174</v>
      </c>
    </row>
    <row r="93" spans="2:4" ht="13">
      <c r="B93" s="26" t="s">
        <v>214</v>
      </c>
      <c r="C93" s="25" t="s">
        <v>213</v>
      </c>
    </row>
    <row r="94" spans="2:4">
      <c r="B94" s="23" t="s">
        <v>174</v>
      </c>
      <c r="C94" s="32" t="s">
        <v>174</v>
      </c>
    </row>
    <row r="96" spans="2:4" ht="13">
      <c r="B96" s="20" t="s">
        <v>215</v>
      </c>
      <c r="C96" s="25" t="s">
        <v>174</v>
      </c>
    </row>
    <row r="99" spans="2:80" ht="13">
      <c r="B99" s="2" t="s">
        <v>217</v>
      </c>
    </row>
    <row r="101" spans="2:80" ht="13">
      <c r="B101" s="20" t="s">
        <v>202</v>
      </c>
      <c r="C101" s="25" t="s">
        <v>218</v>
      </c>
      <c r="D101" s="20" t="s">
        <v>219</v>
      </c>
      <c r="E101" s="20" t="s">
        <v>220</v>
      </c>
      <c r="F101" s="14"/>
    </row>
    <row r="102" spans="2:80">
      <c r="B102" s="22" t="s">
        <v>174</v>
      </c>
      <c r="C102" s="32" t="s">
        <v>174</v>
      </c>
      <c r="D102" s="22" t="s">
        <v>174</v>
      </c>
      <c r="E102" s="22" t="s">
        <v>174</v>
      </c>
    </row>
    <row r="105" spans="2:80" ht="13">
      <c r="B105" s="2" t="s">
        <v>221</v>
      </c>
      <c r="C105" s="12" t="s">
        <v>174</v>
      </c>
      <c r="D105" s="2"/>
      <c r="E105" s="2"/>
      <c r="F105" s="14"/>
      <c r="G105" s="14"/>
      <c r="H105" s="14"/>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row>
    <row r="107" spans="2:80" ht="13">
      <c r="B107" s="2" t="s">
        <v>222</v>
      </c>
    </row>
    <row r="109" spans="2:80" ht="13">
      <c r="B109" s="20" t="s">
        <v>223</v>
      </c>
      <c r="C109" s="25" t="s">
        <v>210</v>
      </c>
      <c r="D109" s="2"/>
    </row>
    <row r="110" spans="2:80">
      <c r="B110" s="22" t="s">
        <v>174</v>
      </c>
      <c r="C110" s="32" t="s">
        <v>174</v>
      </c>
    </row>
    <row r="113" spans="2:80" ht="13">
      <c r="B113" s="20" t="s">
        <v>224</v>
      </c>
      <c r="C113" s="25" t="s">
        <v>225</v>
      </c>
      <c r="D113" s="2"/>
    </row>
    <row r="114" spans="2:80">
      <c r="B114" s="22" t="s">
        <v>174</v>
      </c>
      <c r="C114" s="32" t="s">
        <v>174</v>
      </c>
    </row>
    <row r="117" spans="2:80" ht="13">
      <c r="B117" s="2" t="s">
        <v>226</v>
      </c>
    </row>
    <row r="120" spans="2:80" ht="13">
      <c r="B120" s="2" t="s">
        <v>227</v>
      </c>
    </row>
    <row r="122" spans="2:80" ht="13">
      <c r="B122" s="20" t="s">
        <v>202</v>
      </c>
      <c r="C122" s="25" t="s">
        <v>228</v>
      </c>
      <c r="D122" s="20" t="s">
        <v>218</v>
      </c>
      <c r="E122" s="20" t="s">
        <v>219</v>
      </c>
      <c r="F122" s="27" t="s">
        <v>220</v>
      </c>
      <c r="G122" s="14"/>
    </row>
    <row r="123" spans="2:80">
      <c r="B123" s="22" t="s">
        <v>174</v>
      </c>
      <c r="C123" s="32" t="s">
        <v>174</v>
      </c>
      <c r="D123" s="22" t="s">
        <v>174</v>
      </c>
      <c r="E123" s="22" t="s">
        <v>174</v>
      </c>
      <c r="F123" s="33" t="s">
        <v>174</v>
      </c>
    </row>
    <row r="126" spans="2:80" ht="13">
      <c r="B126" s="2" t="s">
        <v>221</v>
      </c>
      <c r="C126" s="12" t="s">
        <v>174</v>
      </c>
      <c r="D126" s="2"/>
      <c r="E126" s="2"/>
      <c r="F126" s="14"/>
      <c r="G126" s="14"/>
      <c r="H126" s="14"/>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row>
    <row r="128" spans="2:80" ht="13">
      <c r="B128" s="2" t="s">
        <v>222</v>
      </c>
    </row>
    <row r="130" spans="2:7" ht="13">
      <c r="B130" s="20" t="s">
        <v>223</v>
      </c>
      <c r="C130" s="25" t="s">
        <v>210</v>
      </c>
      <c r="D130" s="2"/>
    </row>
    <row r="131" spans="2:7">
      <c r="B131" s="22" t="s">
        <v>174</v>
      </c>
      <c r="C131" s="32" t="s">
        <v>174</v>
      </c>
    </row>
    <row r="134" spans="2:7" ht="13">
      <c r="B134" s="20" t="s">
        <v>224</v>
      </c>
      <c r="C134" s="25" t="s">
        <v>225</v>
      </c>
      <c r="D134" s="2"/>
    </row>
    <row r="135" spans="2:7">
      <c r="B135" s="22" t="s">
        <v>174</v>
      </c>
      <c r="C135" s="32" t="s">
        <v>174</v>
      </c>
    </row>
    <row r="138" spans="2:7" ht="13">
      <c r="B138" s="2" t="s">
        <v>226</v>
      </c>
    </row>
    <row r="141" spans="2:7" ht="13">
      <c r="B141" s="2" t="s">
        <v>229</v>
      </c>
    </row>
    <row r="142" spans="2:7" ht="13">
      <c r="B142" s="20" t="s">
        <v>202</v>
      </c>
      <c r="C142" s="25" t="s">
        <v>230</v>
      </c>
      <c r="D142" s="20" t="s">
        <v>231</v>
      </c>
      <c r="E142" s="20" t="s">
        <v>3673</v>
      </c>
      <c r="F142" s="27" t="s">
        <v>232</v>
      </c>
      <c r="G142" s="14"/>
    </row>
    <row r="143" spans="2:7">
      <c r="B143" s="22" t="s">
        <v>174</v>
      </c>
      <c r="C143" s="32" t="s">
        <v>174</v>
      </c>
      <c r="D143" s="22" t="s">
        <v>174</v>
      </c>
      <c r="E143" s="22" t="s">
        <v>174</v>
      </c>
      <c r="F143" s="33" t="s">
        <v>174</v>
      </c>
    </row>
    <row r="144" spans="2:7">
      <c r="B144" s="1" t="s">
        <v>3674</v>
      </c>
    </row>
  </sheetData>
  <mergeCells count="4">
    <mergeCell ref="B1:E1"/>
    <mergeCell ref="C3:C7"/>
    <mergeCell ref="D3:D7"/>
    <mergeCell ref="B50:C50"/>
  </mergeCells>
  <hyperlinks>
    <hyperlink ref="A1" location="Index!A1" display="Index" xr:uid="{5DBFE6CC-17CB-4999-8495-B91B907CE885}"/>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45F75-5692-4D7E-8654-0342C8A7C413}">
  <sheetPr codeName="Sheet72"/>
  <dimension ref="A1:CB146"/>
  <sheetViews>
    <sheetView workbookViewId="0">
      <selection activeCell="B7" sqref="B7"/>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8.36328125" style="4" bestFit="1" customWidth="1"/>
    <col min="8" max="8" width="6.363281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8.36328125" style="1" bestFit="1" customWidth="1"/>
    <col min="264" max="264" width="6.363281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8.36328125" style="1" bestFit="1" customWidth="1"/>
    <col min="520" max="520" width="6.363281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8.36328125" style="1" bestFit="1" customWidth="1"/>
    <col min="776" max="776" width="6.363281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8.36328125" style="1" bestFit="1" customWidth="1"/>
    <col min="1032" max="1032" width="6.363281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8.36328125" style="1" bestFit="1" customWidth="1"/>
    <col min="1288" max="1288" width="6.363281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8.36328125" style="1" bestFit="1" customWidth="1"/>
    <col min="1544" max="1544" width="6.363281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8.36328125" style="1" bestFit="1" customWidth="1"/>
    <col min="1800" max="1800" width="6.363281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8.36328125" style="1" bestFit="1" customWidth="1"/>
    <col min="2056" max="2056" width="6.363281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8.36328125" style="1" bestFit="1" customWidth="1"/>
    <col min="2312" max="2312" width="6.363281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8.36328125" style="1" bestFit="1" customWidth="1"/>
    <col min="2568" max="2568" width="6.363281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8.36328125" style="1" bestFit="1" customWidth="1"/>
    <col min="2824" max="2824" width="6.363281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8.36328125" style="1" bestFit="1" customWidth="1"/>
    <col min="3080" max="3080" width="6.363281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8.36328125" style="1" bestFit="1" customWidth="1"/>
    <col min="3336" max="3336" width="6.363281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8.36328125" style="1" bestFit="1" customWidth="1"/>
    <col min="3592" max="3592" width="6.363281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8.36328125" style="1" bestFit="1" customWidth="1"/>
    <col min="3848" max="3848" width="6.363281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8.36328125" style="1" bestFit="1" customWidth="1"/>
    <col min="4104" max="4104" width="6.363281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8.36328125" style="1" bestFit="1" customWidth="1"/>
    <col min="4360" max="4360" width="6.363281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8.36328125" style="1" bestFit="1" customWidth="1"/>
    <col min="4616" max="4616" width="6.363281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8.36328125" style="1" bestFit="1" customWidth="1"/>
    <col min="4872" max="4872" width="6.363281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8.36328125" style="1" bestFit="1" customWidth="1"/>
    <col min="5128" max="5128" width="6.363281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8.36328125" style="1" bestFit="1" customWidth="1"/>
    <col min="5384" max="5384" width="6.363281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8.36328125" style="1" bestFit="1" customWidth="1"/>
    <col min="5640" max="5640" width="6.363281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8.36328125" style="1" bestFit="1" customWidth="1"/>
    <col min="5896" max="5896" width="6.363281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8.36328125" style="1" bestFit="1" customWidth="1"/>
    <col min="6152" max="6152" width="6.363281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8.36328125" style="1" bestFit="1" customWidth="1"/>
    <col min="6408" max="6408" width="6.363281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8.36328125" style="1" bestFit="1" customWidth="1"/>
    <col min="6664" max="6664" width="6.363281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8.36328125" style="1" bestFit="1" customWidth="1"/>
    <col min="6920" max="6920" width="6.363281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8.36328125" style="1" bestFit="1" customWidth="1"/>
    <col min="7176" max="7176" width="6.363281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8.36328125" style="1" bestFit="1" customWidth="1"/>
    <col min="7432" max="7432" width="6.363281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8.36328125" style="1" bestFit="1" customWidth="1"/>
    <col min="7688" max="7688" width="6.363281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8.36328125" style="1" bestFit="1" customWidth="1"/>
    <col min="7944" max="7944" width="6.363281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8.36328125" style="1" bestFit="1" customWidth="1"/>
    <col min="8200" max="8200" width="6.363281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8.36328125" style="1" bestFit="1" customWidth="1"/>
    <col min="8456" max="8456" width="6.363281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8.36328125" style="1" bestFit="1" customWidth="1"/>
    <col min="8712" max="8712" width="6.363281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8.36328125" style="1" bestFit="1" customWidth="1"/>
    <col min="8968" max="8968" width="6.363281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8.36328125" style="1" bestFit="1" customWidth="1"/>
    <col min="9224" max="9224" width="6.363281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8.36328125" style="1" bestFit="1" customWidth="1"/>
    <col min="9480" max="9480" width="6.363281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8.36328125" style="1" bestFit="1" customWidth="1"/>
    <col min="9736" max="9736" width="6.363281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8.36328125" style="1" bestFit="1" customWidth="1"/>
    <col min="9992" max="9992" width="6.363281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8.36328125" style="1" bestFit="1" customWidth="1"/>
    <col min="10248" max="10248" width="6.363281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8.36328125" style="1" bestFit="1" customWidth="1"/>
    <col min="10504" max="10504" width="6.363281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8.36328125" style="1" bestFit="1" customWidth="1"/>
    <col min="10760" max="10760" width="6.363281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8.36328125" style="1" bestFit="1" customWidth="1"/>
    <col min="11016" max="11016" width="6.363281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8.36328125" style="1" bestFit="1" customWidth="1"/>
    <col min="11272" max="11272" width="6.363281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8.36328125" style="1" bestFit="1" customWidth="1"/>
    <col min="11528" max="11528" width="6.363281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8.36328125" style="1" bestFit="1" customWidth="1"/>
    <col min="11784" max="11784" width="6.363281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8.36328125" style="1" bestFit="1" customWidth="1"/>
    <col min="12040" max="12040" width="6.363281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8.36328125" style="1" bestFit="1" customWidth="1"/>
    <col min="12296" max="12296" width="6.363281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8.36328125" style="1" bestFit="1" customWidth="1"/>
    <col min="12552" max="12552" width="6.363281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8.36328125" style="1" bestFit="1" customWidth="1"/>
    <col min="12808" max="12808" width="6.363281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8.36328125" style="1" bestFit="1" customWidth="1"/>
    <col min="13064" max="13064" width="6.363281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8.36328125" style="1" bestFit="1" customWidth="1"/>
    <col min="13320" max="13320" width="6.363281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8.36328125" style="1" bestFit="1" customWidth="1"/>
    <col min="13576" max="13576" width="6.363281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8.36328125" style="1" bestFit="1" customWidth="1"/>
    <col min="13832" max="13832" width="6.363281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8.36328125" style="1" bestFit="1" customWidth="1"/>
    <col min="14088" max="14088" width="6.363281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8.36328125" style="1" bestFit="1" customWidth="1"/>
    <col min="14344" max="14344" width="6.363281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8.36328125" style="1" bestFit="1" customWidth="1"/>
    <col min="14600" max="14600" width="6.363281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8.36328125" style="1" bestFit="1" customWidth="1"/>
    <col min="14856" max="14856" width="6.363281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8.36328125" style="1" bestFit="1" customWidth="1"/>
    <col min="15112" max="15112" width="6.363281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8.36328125" style="1" bestFit="1" customWidth="1"/>
    <col min="15368" max="15368" width="6.363281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8.36328125" style="1" bestFit="1" customWidth="1"/>
    <col min="15624" max="15624" width="6.363281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8.36328125" style="1" bestFit="1" customWidth="1"/>
    <col min="15880" max="15880" width="6.363281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8.36328125" style="1" bestFit="1" customWidth="1"/>
    <col min="16136" max="16136" width="6.36328125" style="1" bestFit="1" customWidth="1"/>
    <col min="16137" max="16384" width="8.7265625" style="1"/>
  </cols>
  <sheetData>
    <row r="1" spans="1:9" ht="13">
      <c r="A1" s="3" t="s">
        <v>0</v>
      </c>
      <c r="B1" s="229" t="s">
        <v>140</v>
      </c>
      <c r="C1" s="229"/>
      <c r="D1" s="229"/>
      <c r="E1" s="229"/>
    </row>
    <row r="3" spans="1:9" ht="14.5">
      <c r="B3" s="5" t="s">
        <v>140</v>
      </c>
      <c r="C3" s="230"/>
      <c r="D3" s="231"/>
    </row>
    <row r="4" spans="1:9" ht="29">
      <c r="B4" s="7" t="s">
        <v>244</v>
      </c>
      <c r="C4" s="230"/>
      <c r="D4" s="231"/>
    </row>
    <row r="5" spans="1:9" ht="14.5">
      <c r="B5" s="7" t="s">
        <v>144</v>
      </c>
      <c r="C5" s="230"/>
      <c r="D5" s="231"/>
    </row>
    <row r="6" spans="1:9" ht="14.5">
      <c r="B6" s="7" t="s">
        <v>145</v>
      </c>
      <c r="C6" s="230"/>
      <c r="D6" s="231"/>
    </row>
    <row r="7" spans="1:9" ht="29">
      <c r="B7" s="7" t="s">
        <v>245</v>
      </c>
      <c r="C7" s="230"/>
      <c r="D7" s="231"/>
    </row>
    <row r="8" spans="1:9" ht="29">
      <c r="B8" s="7" t="s">
        <v>147</v>
      </c>
      <c r="C8" s="8" t="s">
        <v>148</v>
      </c>
      <c r="D8" s="8" t="s">
        <v>149</v>
      </c>
    </row>
    <row r="11" spans="1:9">
      <c r="B11" s="1" t="s">
        <v>162</v>
      </c>
    </row>
    <row r="13" spans="1:9" ht="13">
      <c r="B13" s="10" t="s">
        <v>150</v>
      </c>
      <c r="C13" s="11" t="s">
        <v>151</v>
      </c>
      <c r="D13" s="10" t="s">
        <v>152</v>
      </c>
      <c r="E13" s="10" t="s">
        <v>153</v>
      </c>
      <c r="F13" s="13" t="s">
        <v>163</v>
      </c>
      <c r="G13" s="13" t="s">
        <v>164</v>
      </c>
      <c r="H13" s="13" t="s">
        <v>165</v>
      </c>
      <c r="I13" s="2" t="s">
        <v>166</v>
      </c>
    </row>
    <row r="14" spans="1:9" ht="13">
      <c r="B14" s="2" t="s">
        <v>246</v>
      </c>
    </row>
    <row r="15" spans="1:9">
      <c r="B15" s="1" t="s">
        <v>6</v>
      </c>
      <c r="C15" s="9" t="s">
        <v>156</v>
      </c>
      <c r="D15" s="1" t="s">
        <v>157</v>
      </c>
      <c r="E15" s="1" t="s">
        <v>247</v>
      </c>
      <c r="F15" s="4">
        <v>131553470.127</v>
      </c>
      <c r="G15" s="4">
        <v>17086.43</v>
      </c>
      <c r="H15" s="4">
        <v>60.85</v>
      </c>
    </row>
    <row r="16" spans="1:9">
      <c r="B16" s="1" t="s">
        <v>35</v>
      </c>
      <c r="C16" s="9" t="s">
        <v>156</v>
      </c>
      <c r="D16" s="1" t="s">
        <v>157</v>
      </c>
      <c r="E16" s="1" t="s">
        <v>248</v>
      </c>
      <c r="F16" s="4">
        <v>70023708.055000007</v>
      </c>
      <c r="G16" s="4">
        <v>10996.45</v>
      </c>
      <c r="H16" s="4">
        <v>39.159999999999997</v>
      </c>
    </row>
    <row r="17" spans="2:8" ht="13">
      <c r="B17" s="2" t="s">
        <v>249</v>
      </c>
      <c r="C17" s="12"/>
      <c r="D17" s="2"/>
      <c r="E17" s="2"/>
      <c r="F17" s="14"/>
      <c r="G17" s="14">
        <f>SUM(G14:G16)</f>
        <v>28082.880000000001</v>
      </c>
      <c r="H17" s="14">
        <f>SUM(H14:H16)</f>
        <v>100.00999999999999</v>
      </c>
    </row>
    <row r="18" spans="2:8" ht="13">
      <c r="B18" s="2" t="s">
        <v>160</v>
      </c>
      <c r="C18" s="12"/>
      <c r="D18" s="2"/>
      <c r="E18" s="2"/>
      <c r="F18" s="14"/>
      <c r="G18" s="14">
        <v>9.17</v>
      </c>
      <c r="H18" s="14">
        <v>0.03</v>
      </c>
    </row>
    <row r="19" spans="2:8" ht="13">
      <c r="B19" s="2" t="s">
        <v>161</v>
      </c>
      <c r="C19" s="12"/>
      <c r="D19" s="2"/>
      <c r="E19" s="2"/>
      <c r="F19" s="14"/>
      <c r="G19" s="14">
        <v>28092.05</v>
      </c>
      <c r="H19" s="14">
        <v>100.04</v>
      </c>
    </row>
    <row r="20" spans="2:8" ht="13">
      <c r="B20" s="2" t="s">
        <v>167</v>
      </c>
      <c r="C20" s="12"/>
      <c r="D20" s="2"/>
      <c r="E20" s="2"/>
      <c r="F20" s="14"/>
      <c r="G20" s="14">
        <v>-10.490907590001298</v>
      </c>
      <c r="H20" s="14">
        <v>-4.0000000000006253E-2</v>
      </c>
    </row>
    <row r="21" spans="2:8" ht="13">
      <c r="B21" s="2" t="s">
        <v>168</v>
      </c>
      <c r="C21" s="12"/>
      <c r="D21" s="2"/>
      <c r="E21" s="2"/>
      <c r="F21" s="14"/>
      <c r="G21" s="14">
        <v>28081.55909241</v>
      </c>
      <c r="H21" s="14">
        <v>100</v>
      </c>
    </row>
    <row r="22" spans="2:8">
      <c r="B22" s="1" t="s">
        <v>169</v>
      </c>
    </row>
    <row r="23" spans="2:8">
      <c r="B23" s="1" t="s">
        <v>170</v>
      </c>
    </row>
    <row r="24" spans="2:8">
      <c r="B24" s="1" t="s">
        <v>171</v>
      </c>
      <c r="C24" s="9" t="s">
        <v>172</v>
      </c>
    </row>
    <row r="25" spans="2:8" ht="13">
      <c r="B25" s="2" t="s">
        <v>4064</v>
      </c>
    </row>
    <row r="26" spans="2:8" ht="26">
      <c r="B26" s="15" t="s">
        <v>173</v>
      </c>
      <c r="C26" s="9" t="s">
        <v>174</v>
      </c>
    </row>
    <row r="27" spans="2:8" ht="13">
      <c r="B27" s="2"/>
    </row>
    <row r="28" spans="2:8" ht="13">
      <c r="B28" s="2" t="s">
        <v>175</v>
      </c>
      <c r="C28" s="9" t="s">
        <v>174</v>
      </c>
    </row>
    <row r="29" spans="2:8" ht="13">
      <c r="B29" s="2" t="s">
        <v>176</v>
      </c>
      <c r="C29" s="9" t="s">
        <v>174</v>
      </c>
    </row>
    <row r="30" spans="2:8" ht="13">
      <c r="B30" s="2" t="s">
        <v>177</v>
      </c>
      <c r="C30" s="9" t="s">
        <v>178</v>
      </c>
    </row>
    <row r="31" spans="2:8" ht="13">
      <c r="B31" s="2" t="s">
        <v>250</v>
      </c>
      <c r="C31" s="12"/>
    </row>
    <row r="32" spans="2:8" ht="13">
      <c r="B32" s="2" t="s">
        <v>251</v>
      </c>
      <c r="C32" s="12"/>
    </row>
    <row r="33" spans="2:3" ht="13">
      <c r="B33" s="2" t="s">
        <v>252</v>
      </c>
      <c r="C33" s="12"/>
    </row>
    <row r="34" spans="2:3" ht="13">
      <c r="B34" s="2" t="s">
        <v>253</v>
      </c>
      <c r="C34" s="12"/>
    </row>
    <row r="35" spans="2:3" ht="13">
      <c r="B35" s="2" t="s">
        <v>254</v>
      </c>
      <c r="C35" s="12"/>
    </row>
    <row r="36" spans="2:3" ht="13">
      <c r="B36" s="2" t="s">
        <v>255</v>
      </c>
      <c r="C36" s="12"/>
    </row>
    <row r="37" spans="2:3" ht="13">
      <c r="B37" s="2" t="s">
        <v>256</v>
      </c>
      <c r="C37" s="12"/>
    </row>
    <row r="38" spans="2:3" ht="13">
      <c r="B38" s="2" t="s">
        <v>257</v>
      </c>
      <c r="C38" s="12"/>
    </row>
    <row r="39" spans="2:3" ht="13">
      <c r="B39" s="2" t="s">
        <v>187</v>
      </c>
      <c r="C39" s="12"/>
    </row>
    <row r="40" spans="2:3">
      <c r="B40" s="1" t="s">
        <v>188</v>
      </c>
    </row>
    <row r="42" spans="2:3" ht="14.5">
      <c r="B42" s="16"/>
      <c r="C42" s="17" t="s">
        <v>189</v>
      </c>
    </row>
    <row r="43" spans="2:3" ht="29">
      <c r="B43" s="16" t="s">
        <v>190</v>
      </c>
      <c r="C43" s="18" t="s">
        <v>140</v>
      </c>
    </row>
    <row r="44" spans="2:3" ht="14.5">
      <c r="B44" s="16" t="s">
        <v>191</v>
      </c>
      <c r="C44" s="17"/>
    </row>
    <row r="45" spans="2:3" ht="14.5">
      <c r="B45" s="16"/>
      <c r="C45" s="17"/>
    </row>
    <row r="46" spans="2:3" ht="14.5">
      <c r="B46" s="16" t="s">
        <v>192</v>
      </c>
      <c r="C46" s="17"/>
    </row>
    <row r="47" spans="2:3" ht="14.5">
      <c r="B47" s="16"/>
      <c r="C47" s="17"/>
    </row>
    <row r="48" spans="2:3" ht="14.5">
      <c r="B48" s="16" t="s">
        <v>193</v>
      </c>
      <c r="C48" s="17"/>
    </row>
    <row r="49" spans="2:7" ht="14.5">
      <c r="B49" s="16" t="s">
        <v>194</v>
      </c>
      <c r="C49" s="17"/>
    </row>
    <row r="50" spans="2:7" ht="14.5">
      <c r="B50" s="16"/>
      <c r="C50" s="17"/>
    </row>
    <row r="51" spans="2:7" ht="14.5">
      <c r="B51" s="16" t="s">
        <v>195</v>
      </c>
      <c r="C51" s="17" t="s">
        <v>172</v>
      </c>
    </row>
    <row r="52" spans="2:7" ht="14.5">
      <c r="B52" s="232" t="s">
        <v>196</v>
      </c>
      <c r="C52" s="232"/>
    </row>
    <row r="54" spans="2:7" ht="14.5">
      <c r="B54" s="16" t="s">
        <v>197</v>
      </c>
      <c r="C54" s="17"/>
      <c r="D54" s="16"/>
    </row>
    <row r="55" spans="2:7" ht="29">
      <c r="B55" s="19" t="s">
        <v>198</v>
      </c>
      <c r="C55" s="18" t="s">
        <v>199</v>
      </c>
      <c r="D55" s="19" t="s">
        <v>200</v>
      </c>
    </row>
    <row r="56" spans="2:7" ht="14.5">
      <c r="B56" s="16" t="s">
        <v>174</v>
      </c>
      <c r="C56" s="17" t="s">
        <v>174</v>
      </c>
      <c r="D56" s="16" t="s">
        <v>174</v>
      </c>
    </row>
    <row r="58" spans="2:7" ht="13">
      <c r="B58" s="20" t="s">
        <v>201</v>
      </c>
      <c r="C58" s="21">
        <v>46053</v>
      </c>
      <c r="D58" s="22"/>
      <c r="E58" s="23"/>
      <c r="F58" s="24"/>
    </row>
    <row r="59" spans="2:7" ht="13">
      <c r="B59" s="20" t="s">
        <v>202</v>
      </c>
      <c r="C59" s="25" t="s">
        <v>203</v>
      </c>
      <c r="D59" s="20" t="s">
        <v>204</v>
      </c>
      <c r="E59" s="26" t="s">
        <v>205</v>
      </c>
      <c r="F59" s="27" t="s">
        <v>206</v>
      </c>
      <c r="G59" s="14"/>
    </row>
    <row r="60" spans="2:7">
      <c r="B60" s="28" t="s">
        <v>174</v>
      </c>
      <c r="C60" s="29" t="s">
        <v>174</v>
      </c>
      <c r="D60" s="28" t="s">
        <v>174</v>
      </c>
      <c r="E60" s="30" t="s">
        <v>174</v>
      </c>
      <c r="F60" s="31" t="s">
        <v>174</v>
      </c>
    </row>
    <row r="63" spans="2:7" ht="13">
      <c r="B63" s="2" t="s">
        <v>207</v>
      </c>
    </row>
    <row r="64" spans="2:7" ht="13">
      <c r="B64" s="2"/>
    </row>
    <row r="65" spans="2:6" ht="13">
      <c r="B65" s="2" t="s">
        <v>208</v>
      </c>
    </row>
    <row r="66" spans="2:6" ht="13">
      <c r="B66" s="20" t="s">
        <v>209</v>
      </c>
      <c r="C66" s="25" t="s">
        <v>210</v>
      </c>
      <c r="D66" s="2"/>
    </row>
    <row r="67" spans="2:6">
      <c r="B67" s="22" t="s">
        <v>174</v>
      </c>
      <c r="C67" s="32" t="s">
        <v>174</v>
      </c>
    </row>
    <row r="69" spans="2:6" ht="13">
      <c r="B69" s="20" t="s">
        <v>211</v>
      </c>
      <c r="C69" s="25" t="s">
        <v>210</v>
      </c>
    </row>
    <row r="70" spans="2:6">
      <c r="B70" s="22" t="s">
        <v>174</v>
      </c>
      <c r="C70" s="32" t="s">
        <v>174</v>
      </c>
    </row>
    <row r="72" spans="2:6" ht="13">
      <c r="B72" s="20" t="s">
        <v>212</v>
      </c>
      <c r="C72" s="25" t="s">
        <v>213</v>
      </c>
    </row>
    <row r="73" spans="2:6">
      <c r="B73" s="22" t="s">
        <v>174</v>
      </c>
      <c r="C73" s="32" t="s">
        <v>174</v>
      </c>
    </row>
    <row r="75" spans="2:6" ht="13">
      <c r="B75" s="26" t="s">
        <v>214</v>
      </c>
      <c r="C75" s="25" t="s">
        <v>213</v>
      </c>
    </row>
    <row r="76" spans="2:6">
      <c r="B76" s="23" t="s">
        <v>174</v>
      </c>
      <c r="C76" s="32" t="s">
        <v>174</v>
      </c>
    </row>
    <row r="78" spans="2:6" ht="13">
      <c r="B78" s="20" t="s">
        <v>215</v>
      </c>
      <c r="C78" s="25" t="s">
        <v>174</v>
      </c>
    </row>
    <row r="80" spans="2:6" ht="13">
      <c r="B80" s="20" t="s">
        <v>216</v>
      </c>
      <c r="C80" s="21">
        <v>46053</v>
      </c>
      <c r="D80" s="22"/>
      <c r="E80" s="23"/>
      <c r="F80" s="24"/>
    </row>
    <row r="81" spans="2:7" ht="13">
      <c r="B81" s="20" t="s">
        <v>202</v>
      </c>
      <c r="C81" s="25" t="s">
        <v>203</v>
      </c>
      <c r="D81" s="20" t="s">
        <v>204</v>
      </c>
      <c r="E81" s="26" t="s">
        <v>205</v>
      </c>
      <c r="F81" s="27" t="s">
        <v>206</v>
      </c>
      <c r="G81" s="14"/>
    </row>
    <row r="82" spans="2:7">
      <c r="B82" s="28" t="s">
        <v>174</v>
      </c>
      <c r="C82" s="29" t="s">
        <v>174</v>
      </c>
      <c r="D82" s="28" t="s">
        <v>174</v>
      </c>
      <c r="E82" s="30" t="s">
        <v>174</v>
      </c>
      <c r="F82" s="31" t="s">
        <v>174</v>
      </c>
    </row>
    <row r="83" spans="2:7" ht="13">
      <c r="B83" s="2" t="s">
        <v>207</v>
      </c>
    </row>
    <row r="84" spans="2:7" ht="13">
      <c r="B84" s="2"/>
    </row>
    <row r="85" spans="2:7" ht="13">
      <c r="B85" s="2" t="s">
        <v>208</v>
      </c>
    </row>
    <row r="86" spans="2:7" ht="13">
      <c r="B86" s="20" t="s">
        <v>209</v>
      </c>
      <c r="C86" s="25" t="s">
        <v>210</v>
      </c>
      <c r="D86" s="2"/>
    </row>
    <row r="87" spans="2:7">
      <c r="B87" s="22" t="s">
        <v>174</v>
      </c>
      <c r="C87" s="32" t="s">
        <v>174</v>
      </c>
    </row>
    <row r="89" spans="2:7" ht="13">
      <c r="B89" s="20" t="s">
        <v>211</v>
      </c>
      <c r="C89" s="25" t="s">
        <v>210</v>
      </c>
    </row>
    <row r="90" spans="2:7">
      <c r="B90" s="22" t="s">
        <v>174</v>
      </c>
      <c r="C90" s="32" t="s">
        <v>174</v>
      </c>
    </row>
    <row r="92" spans="2:7" ht="13">
      <c r="B92" s="20" t="s">
        <v>212</v>
      </c>
      <c r="C92" s="25" t="s">
        <v>213</v>
      </c>
    </row>
    <row r="93" spans="2:7">
      <c r="B93" s="22" t="s">
        <v>174</v>
      </c>
      <c r="C93" s="32" t="s">
        <v>174</v>
      </c>
    </row>
    <row r="95" spans="2:7" ht="13">
      <c r="B95" s="26" t="s">
        <v>214</v>
      </c>
      <c r="C95" s="25" t="s">
        <v>213</v>
      </c>
    </row>
    <row r="96" spans="2:7">
      <c r="B96" s="23" t="s">
        <v>174</v>
      </c>
      <c r="C96" s="32" t="s">
        <v>174</v>
      </c>
    </row>
    <row r="98" spans="2:80" ht="13">
      <c r="B98" s="20" t="s">
        <v>215</v>
      </c>
      <c r="C98" s="25" t="s">
        <v>174</v>
      </c>
    </row>
    <row r="101" spans="2:80" ht="13">
      <c r="B101" s="2" t="s">
        <v>217</v>
      </c>
    </row>
    <row r="103" spans="2:80" ht="13">
      <c r="B103" s="20" t="s">
        <v>202</v>
      </c>
      <c r="C103" s="25" t="s">
        <v>218</v>
      </c>
      <c r="D103" s="20" t="s">
        <v>219</v>
      </c>
      <c r="E103" s="20" t="s">
        <v>220</v>
      </c>
      <c r="F103" s="14"/>
    </row>
    <row r="104" spans="2:80">
      <c r="B104" s="22" t="s">
        <v>174</v>
      </c>
      <c r="C104" s="32" t="s">
        <v>174</v>
      </c>
      <c r="D104" s="22" t="s">
        <v>174</v>
      </c>
      <c r="E104" s="22" t="s">
        <v>174</v>
      </c>
    </row>
    <row r="107" spans="2:80" ht="13">
      <c r="B107" s="2" t="s">
        <v>221</v>
      </c>
      <c r="C107" s="12" t="s">
        <v>174</v>
      </c>
      <c r="D107" s="2"/>
      <c r="E107" s="2"/>
      <c r="F107" s="14"/>
      <c r="G107" s="14"/>
      <c r="H107" s="14"/>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row>
    <row r="109" spans="2:80" ht="13">
      <c r="B109" s="2" t="s">
        <v>222</v>
      </c>
    </row>
    <row r="111" spans="2:80" ht="13">
      <c r="B111" s="20" t="s">
        <v>223</v>
      </c>
      <c r="C111" s="25" t="s">
        <v>210</v>
      </c>
      <c r="D111" s="2"/>
    </row>
    <row r="112" spans="2:80">
      <c r="B112" s="22" t="s">
        <v>174</v>
      </c>
      <c r="C112" s="32" t="s">
        <v>174</v>
      </c>
    </row>
    <row r="115" spans="2:80" ht="13">
      <c r="B115" s="20" t="s">
        <v>224</v>
      </c>
      <c r="C115" s="25" t="s">
        <v>225</v>
      </c>
      <c r="D115" s="2"/>
    </row>
    <row r="116" spans="2:80">
      <c r="B116" s="22" t="s">
        <v>174</v>
      </c>
      <c r="C116" s="32" t="s">
        <v>174</v>
      </c>
    </row>
    <row r="119" spans="2:80" ht="13">
      <c r="B119" s="2" t="s">
        <v>226</v>
      </c>
    </row>
    <row r="122" spans="2:80" ht="13">
      <c r="B122" s="2" t="s">
        <v>227</v>
      </c>
    </row>
    <row r="124" spans="2:80" ht="13">
      <c r="B124" s="20" t="s">
        <v>202</v>
      </c>
      <c r="C124" s="25" t="s">
        <v>228</v>
      </c>
      <c r="D124" s="20" t="s">
        <v>218</v>
      </c>
      <c r="E124" s="20" t="s">
        <v>219</v>
      </c>
      <c r="F124" s="27" t="s">
        <v>220</v>
      </c>
      <c r="G124" s="14"/>
    </row>
    <row r="125" spans="2:80">
      <c r="B125" s="22" t="s">
        <v>174</v>
      </c>
      <c r="C125" s="32" t="s">
        <v>174</v>
      </c>
      <c r="D125" s="22" t="s">
        <v>174</v>
      </c>
      <c r="E125" s="22" t="s">
        <v>174</v>
      </c>
      <c r="F125" s="33" t="s">
        <v>174</v>
      </c>
    </row>
    <row r="128" spans="2:80" ht="13">
      <c r="B128" s="2" t="s">
        <v>221</v>
      </c>
      <c r="C128" s="12" t="s">
        <v>174</v>
      </c>
      <c r="D128" s="2"/>
      <c r="E128" s="2"/>
      <c r="F128" s="14"/>
      <c r="G128" s="14"/>
      <c r="H128" s="14"/>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row>
    <row r="130" spans="2:7" ht="13">
      <c r="B130" s="2" t="s">
        <v>222</v>
      </c>
    </row>
    <row r="132" spans="2:7" ht="13">
      <c r="B132" s="20" t="s">
        <v>223</v>
      </c>
      <c r="C132" s="25" t="s">
        <v>210</v>
      </c>
      <c r="D132" s="2"/>
    </row>
    <row r="133" spans="2:7">
      <c r="B133" s="22" t="s">
        <v>174</v>
      </c>
      <c r="C133" s="32" t="s">
        <v>174</v>
      </c>
    </row>
    <row r="136" spans="2:7" ht="13">
      <c r="B136" s="20" t="s">
        <v>224</v>
      </c>
      <c r="C136" s="25" t="s">
        <v>225</v>
      </c>
      <c r="D136" s="2"/>
    </row>
    <row r="137" spans="2:7">
      <c r="B137" s="22" t="s">
        <v>174</v>
      </c>
      <c r="C137" s="32" t="s">
        <v>174</v>
      </c>
    </row>
    <row r="140" spans="2:7" ht="13">
      <c r="B140" s="2" t="s">
        <v>226</v>
      </c>
    </row>
    <row r="143" spans="2:7" ht="13">
      <c r="B143" s="2" t="s">
        <v>229</v>
      </c>
    </row>
    <row r="144" spans="2:7" ht="13">
      <c r="B144" s="20" t="s">
        <v>202</v>
      </c>
      <c r="C144" s="25" t="s">
        <v>230</v>
      </c>
      <c r="D144" s="20" t="s">
        <v>231</v>
      </c>
      <c r="E144" s="20" t="s">
        <v>3673</v>
      </c>
      <c r="F144" s="27" t="s">
        <v>232</v>
      </c>
      <c r="G144" s="14"/>
    </row>
    <row r="145" spans="2:6">
      <c r="B145" s="22" t="s">
        <v>174</v>
      </c>
      <c r="C145" s="32" t="s">
        <v>174</v>
      </c>
      <c r="D145" s="22" t="s">
        <v>174</v>
      </c>
      <c r="E145" s="22" t="s">
        <v>174</v>
      </c>
      <c r="F145" s="33" t="s">
        <v>174</v>
      </c>
    </row>
    <row r="146" spans="2:6">
      <c r="B146" s="1" t="s">
        <v>3674</v>
      </c>
    </row>
  </sheetData>
  <mergeCells count="4">
    <mergeCell ref="B1:E1"/>
    <mergeCell ref="C3:C7"/>
    <mergeCell ref="D3:D7"/>
    <mergeCell ref="B52:C52"/>
  </mergeCells>
  <hyperlinks>
    <hyperlink ref="A1" location="Index!A1" display="Index" xr:uid="{2519801D-9C5A-4D70-8B83-087D9447703E}"/>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80039-F26D-46B3-85B5-5AEA49707701}">
  <sheetPr codeName="Sheet70"/>
  <dimension ref="A1:CB135"/>
  <sheetViews>
    <sheetView workbookViewId="0"/>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129</v>
      </c>
      <c r="C1" s="229"/>
      <c r="D1" s="229"/>
      <c r="E1" s="229"/>
    </row>
    <row r="3" spans="1:9" ht="14.5">
      <c r="B3" s="5" t="s">
        <v>129</v>
      </c>
      <c r="C3" s="230"/>
      <c r="D3" s="231"/>
      <c r="E3" s="6"/>
    </row>
    <row r="4" spans="1:9" ht="14.5">
      <c r="B4" s="7" t="s">
        <v>404</v>
      </c>
      <c r="C4" s="230"/>
      <c r="D4" s="231"/>
      <c r="E4" s="6"/>
    </row>
    <row r="5" spans="1:9" ht="14.5">
      <c r="B5" s="7" t="s">
        <v>144</v>
      </c>
      <c r="C5" s="230"/>
      <c r="D5" s="231"/>
      <c r="E5" s="6"/>
    </row>
    <row r="6" spans="1:9" ht="29">
      <c r="B6" s="7" t="s">
        <v>405</v>
      </c>
      <c r="C6" s="230"/>
      <c r="D6" s="231"/>
      <c r="E6" s="6"/>
    </row>
    <row r="7" spans="1:9" ht="14.5">
      <c r="B7" s="7" t="s">
        <v>406</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4083</v>
      </c>
    </row>
    <row r="14" spans="1:9">
      <c r="B14" s="1" t="s">
        <v>407</v>
      </c>
      <c r="C14" s="9" t="s">
        <v>156</v>
      </c>
      <c r="D14" s="1" t="s">
        <v>408</v>
      </c>
      <c r="F14" s="4">
        <v>186939.2415</v>
      </c>
      <c r="G14" s="4">
        <v>671175.44</v>
      </c>
      <c r="H14" s="4">
        <v>97.99</v>
      </c>
    </row>
    <row r="15" spans="1:9" ht="13">
      <c r="B15" s="2" t="s">
        <v>4085</v>
      </c>
      <c r="C15" s="12"/>
      <c r="D15" s="2"/>
      <c r="E15" s="2"/>
      <c r="F15" s="14"/>
      <c r="G15" s="14">
        <f>SUM(G12:G14)</f>
        <v>671175.44</v>
      </c>
      <c r="H15" s="14">
        <f>SUM(H12:H14)</f>
        <v>97.99</v>
      </c>
    </row>
    <row r="16" spans="1:9" ht="13">
      <c r="B16" s="2" t="s">
        <v>160</v>
      </c>
      <c r="C16" s="12"/>
      <c r="D16" s="2"/>
      <c r="E16" s="2"/>
      <c r="F16" s="14"/>
      <c r="G16" s="14">
        <v>5.09</v>
      </c>
      <c r="H16" s="14">
        <v>0</v>
      </c>
    </row>
    <row r="17" spans="2:8" ht="13">
      <c r="B17" s="2" t="s">
        <v>161</v>
      </c>
      <c r="C17" s="12"/>
      <c r="D17" s="2"/>
      <c r="E17" s="2"/>
      <c r="F17" s="14"/>
      <c r="G17" s="14">
        <v>671180.52999999991</v>
      </c>
      <c r="H17" s="14">
        <v>97.99</v>
      </c>
    </row>
    <row r="18" spans="2:8" ht="13">
      <c r="B18" s="2" t="s">
        <v>409</v>
      </c>
      <c r="C18" s="12"/>
      <c r="D18" s="2"/>
      <c r="E18" s="2"/>
      <c r="F18" s="14"/>
      <c r="G18" s="14">
        <v>13734.62457356005</v>
      </c>
      <c r="H18" s="14">
        <v>2.0100000000000051</v>
      </c>
    </row>
    <row r="19" spans="2:8" ht="13">
      <c r="B19" s="2" t="s">
        <v>168</v>
      </c>
      <c r="C19" s="12"/>
      <c r="D19" s="2"/>
      <c r="E19" s="2"/>
      <c r="F19" s="14"/>
      <c r="G19" s="14">
        <v>684915.15457355999</v>
      </c>
      <c r="H19" s="14">
        <v>100</v>
      </c>
    </row>
    <row r="20" spans="2:8">
      <c r="B20" s="1" t="s">
        <v>169</v>
      </c>
    </row>
    <row r="21" spans="2:8" ht="13">
      <c r="B21" s="2" t="s">
        <v>170</v>
      </c>
    </row>
    <row r="22" spans="2:8" ht="13">
      <c r="B22" s="2" t="s">
        <v>171</v>
      </c>
      <c r="C22" s="9" t="s">
        <v>172</v>
      </c>
    </row>
    <row r="23" spans="2:8" ht="13">
      <c r="B23" s="2" t="s">
        <v>175</v>
      </c>
      <c r="C23" s="9" t="s">
        <v>174</v>
      </c>
    </row>
    <row r="24" spans="2:8" ht="13">
      <c r="B24" s="2" t="s">
        <v>176</v>
      </c>
      <c r="C24" s="9" t="s">
        <v>174</v>
      </c>
    </row>
    <row r="25" spans="2:8" ht="13">
      <c r="B25" s="2" t="s">
        <v>177</v>
      </c>
      <c r="C25" s="9" t="s">
        <v>178</v>
      </c>
    </row>
    <row r="26" spans="2:8" ht="13">
      <c r="B26" s="2" t="s">
        <v>410</v>
      </c>
      <c r="C26" s="12"/>
    </row>
    <row r="27" spans="2:8" ht="13">
      <c r="B27" s="2" t="s">
        <v>411</v>
      </c>
      <c r="C27" s="12"/>
    </row>
    <row r="28" spans="2:8" ht="13">
      <c r="B28" s="2" t="s">
        <v>4081</v>
      </c>
      <c r="C28" s="12"/>
    </row>
    <row r="29" spans="2:8">
      <c r="B29" s="1" t="s">
        <v>188</v>
      </c>
    </row>
    <row r="30" spans="2:8">
      <c r="B30" s="1" t="s">
        <v>412</v>
      </c>
    </row>
    <row r="33" spans="2:7" ht="14.5">
      <c r="B33" s="43" t="s">
        <v>413</v>
      </c>
      <c r="C33" s="45"/>
    </row>
    <row r="34" spans="2:7" ht="14.5">
      <c r="B34" s="43" t="s">
        <v>4098</v>
      </c>
      <c r="C34" s="46" t="s">
        <v>414</v>
      </c>
    </row>
    <row r="35" spans="2:7" ht="14.5">
      <c r="B35" s="16" t="s">
        <v>415</v>
      </c>
      <c r="C35" s="17" t="s">
        <v>416</v>
      </c>
    </row>
    <row r="36" spans="2:7" ht="14.5">
      <c r="B36" s="16" t="s">
        <v>417</v>
      </c>
      <c r="C36" s="17" t="s">
        <v>416</v>
      </c>
    </row>
    <row r="37" spans="2:7" ht="14.5">
      <c r="B37" s="16" t="s">
        <v>418</v>
      </c>
      <c r="C37" s="17" t="s">
        <v>416</v>
      </c>
    </row>
    <row r="38" spans="2:7" ht="14.5">
      <c r="B38" s="16" t="s">
        <v>419</v>
      </c>
      <c r="C38" s="17" t="s">
        <v>416</v>
      </c>
    </row>
    <row r="39" spans="2:7" ht="14.5">
      <c r="B39" s="16" t="s">
        <v>420</v>
      </c>
      <c r="C39" s="17" t="s">
        <v>416</v>
      </c>
    </row>
    <row r="40" spans="2:7" ht="14.5">
      <c r="B40" s="16" t="s">
        <v>421</v>
      </c>
      <c r="C40" s="17" t="s">
        <v>416</v>
      </c>
    </row>
    <row r="41" spans="2:7" ht="14.5">
      <c r="B41" s="43" t="s">
        <v>422</v>
      </c>
      <c r="C41" s="45" t="s">
        <v>416</v>
      </c>
    </row>
    <row r="43" spans="2:7" ht="14.5">
      <c r="B43" s="16" t="s">
        <v>197</v>
      </c>
      <c r="C43" s="17"/>
      <c r="D43" s="16"/>
    </row>
    <row r="44" spans="2:7" ht="29">
      <c r="B44" s="19" t="s">
        <v>198</v>
      </c>
      <c r="C44" s="18" t="s">
        <v>199</v>
      </c>
      <c r="D44" s="19" t="s">
        <v>200</v>
      </c>
    </row>
    <row r="45" spans="2:7" ht="14.5">
      <c r="B45" s="16" t="s">
        <v>174</v>
      </c>
      <c r="C45" s="17" t="s">
        <v>174</v>
      </c>
      <c r="D45" s="16" t="s">
        <v>174</v>
      </c>
    </row>
    <row r="47" spans="2:7" ht="13">
      <c r="B47" s="20" t="s">
        <v>201</v>
      </c>
      <c r="C47" s="21">
        <v>46053</v>
      </c>
      <c r="D47" s="22"/>
      <c r="E47" s="23"/>
      <c r="F47" s="24"/>
    </row>
    <row r="48" spans="2:7" ht="13">
      <c r="B48" s="20" t="s">
        <v>202</v>
      </c>
      <c r="C48" s="25" t="s">
        <v>203</v>
      </c>
      <c r="D48" s="20" t="s">
        <v>204</v>
      </c>
      <c r="E48" s="26" t="s">
        <v>205</v>
      </c>
      <c r="F48" s="27" t="s">
        <v>206</v>
      </c>
      <c r="G48" s="14"/>
    </row>
    <row r="49" spans="2:6">
      <c r="B49" s="28" t="s">
        <v>174</v>
      </c>
      <c r="C49" s="29" t="s">
        <v>174</v>
      </c>
      <c r="D49" s="28" t="s">
        <v>174</v>
      </c>
      <c r="E49" s="30" t="s">
        <v>174</v>
      </c>
      <c r="F49" s="31" t="s">
        <v>174</v>
      </c>
    </row>
    <row r="52" spans="2:6" ht="13">
      <c r="B52" s="2" t="s">
        <v>207</v>
      </c>
    </row>
    <row r="53" spans="2:6" ht="13">
      <c r="B53" s="2"/>
    </row>
    <row r="54" spans="2:6" ht="13">
      <c r="B54" s="2" t="s">
        <v>208</v>
      </c>
    </row>
    <row r="55" spans="2:6" ht="13">
      <c r="B55" s="20" t="s">
        <v>209</v>
      </c>
      <c r="C55" s="25" t="s">
        <v>210</v>
      </c>
      <c r="D55" s="2"/>
    </row>
    <row r="56" spans="2:6">
      <c r="B56" s="22" t="s">
        <v>174</v>
      </c>
      <c r="C56" s="32" t="s">
        <v>174</v>
      </c>
    </row>
    <row r="58" spans="2:6" ht="13">
      <c r="B58" s="20" t="s">
        <v>211</v>
      </c>
      <c r="C58" s="25" t="s">
        <v>210</v>
      </c>
    </row>
    <row r="59" spans="2:6">
      <c r="B59" s="22" t="s">
        <v>174</v>
      </c>
      <c r="C59" s="32" t="s">
        <v>174</v>
      </c>
    </row>
    <row r="61" spans="2:6" ht="13">
      <c r="B61" s="20" t="s">
        <v>212</v>
      </c>
      <c r="C61" s="25" t="s">
        <v>213</v>
      </c>
    </row>
    <row r="62" spans="2:6">
      <c r="B62" s="22" t="s">
        <v>174</v>
      </c>
      <c r="C62" s="32" t="s">
        <v>174</v>
      </c>
    </row>
    <row r="64" spans="2:6" ht="13">
      <c r="B64" s="26" t="s">
        <v>214</v>
      </c>
      <c r="C64" s="25" t="s">
        <v>213</v>
      </c>
    </row>
    <row r="65" spans="2:7">
      <c r="B65" s="23" t="s">
        <v>174</v>
      </c>
      <c r="C65" s="32" t="s">
        <v>174</v>
      </c>
    </row>
    <row r="67" spans="2:7" ht="13">
      <c r="B67" s="20" t="s">
        <v>215</v>
      </c>
      <c r="C67" s="25" t="s">
        <v>174</v>
      </c>
    </row>
    <row r="69" spans="2:7" ht="13">
      <c r="B69" s="20" t="s">
        <v>216</v>
      </c>
      <c r="C69" s="21">
        <v>46053</v>
      </c>
      <c r="D69" s="22"/>
      <c r="E69" s="23"/>
      <c r="F69" s="24"/>
    </row>
    <row r="70" spans="2:7" ht="13">
      <c r="B70" s="20" t="s">
        <v>202</v>
      </c>
      <c r="C70" s="25" t="s">
        <v>203</v>
      </c>
      <c r="D70" s="20" t="s">
        <v>204</v>
      </c>
      <c r="E70" s="26" t="s">
        <v>205</v>
      </c>
      <c r="F70" s="27" t="s">
        <v>206</v>
      </c>
      <c r="G70" s="14"/>
    </row>
    <row r="71" spans="2:7">
      <c r="B71" s="28" t="s">
        <v>174</v>
      </c>
      <c r="C71" s="29" t="s">
        <v>174</v>
      </c>
      <c r="D71" s="28" t="s">
        <v>174</v>
      </c>
      <c r="E71" s="30" t="s">
        <v>174</v>
      </c>
      <c r="F71" s="31" t="s">
        <v>174</v>
      </c>
    </row>
    <row r="72" spans="2:7" ht="13">
      <c r="B72" s="2" t="s">
        <v>207</v>
      </c>
    </row>
    <row r="73" spans="2:7" ht="13">
      <c r="B73" s="2"/>
    </row>
    <row r="74" spans="2:7" ht="13">
      <c r="B74" s="2" t="s">
        <v>208</v>
      </c>
    </row>
    <row r="75" spans="2:7" ht="13">
      <c r="B75" s="20" t="s">
        <v>209</v>
      </c>
      <c r="C75" s="25" t="s">
        <v>210</v>
      </c>
      <c r="D75" s="2"/>
    </row>
    <row r="76" spans="2:7">
      <c r="B76" s="22" t="s">
        <v>174</v>
      </c>
      <c r="C76" s="32" t="s">
        <v>174</v>
      </c>
    </row>
    <row r="78" spans="2:7" ht="13">
      <c r="B78" s="20" t="s">
        <v>211</v>
      </c>
      <c r="C78" s="25" t="s">
        <v>210</v>
      </c>
    </row>
    <row r="79" spans="2:7">
      <c r="B79" s="22" t="s">
        <v>174</v>
      </c>
      <c r="C79" s="32" t="s">
        <v>174</v>
      </c>
    </row>
    <row r="81" spans="2:80" ht="13">
      <c r="B81" s="20" t="s">
        <v>212</v>
      </c>
      <c r="C81" s="25" t="s">
        <v>213</v>
      </c>
    </row>
    <row r="82" spans="2:80">
      <c r="B82" s="22" t="s">
        <v>174</v>
      </c>
      <c r="C82" s="32" t="s">
        <v>174</v>
      </c>
    </row>
    <row r="84" spans="2:80" ht="13">
      <c r="B84" s="26" t="s">
        <v>214</v>
      </c>
      <c r="C84" s="25" t="s">
        <v>213</v>
      </c>
    </row>
    <row r="85" spans="2:80">
      <c r="B85" s="23" t="s">
        <v>174</v>
      </c>
      <c r="C85" s="32" t="s">
        <v>174</v>
      </c>
    </row>
    <row r="87" spans="2:80" ht="13">
      <c r="B87" s="20" t="s">
        <v>215</v>
      </c>
      <c r="C87" s="25" t="s">
        <v>174</v>
      </c>
    </row>
    <row r="90" spans="2:80" ht="13">
      <c r="B90" s="2" t="s">
        <v>217</v>
      </c>
    </row>
    <row r="92" spans="2:80" ht="13">
      <c r="B92" s="20" t="s">
        <v>202</v>
      </c>
      <c r="C92" s="25" t="s">
        <v>218</v>
      </c>
      <c r="D92" s="20" t="s">
        <v>219</v>
      </c>
      <c r="E92" s="20" t="s">
        <v>220</v>
      </c>
      <c r="F92" s="14"/>
    </row>
    <row r="93" spans="2:80">
      <c r="B93" s="22" t="s">
        <v>174</v>
      </c>
      <c r="C93" s="32" t="s">
        <v>174</v>
      </c>
      <c r="D93" s="22" t="s">
        <v>174</v>
      </c>
      <c r="E93" s="22" t="s">
        <v>174</v>
      </c>
    </row>
    <row r="96" spans="2:80" ht="13">
      <c r="B96" s="2" t="s">
        <v>221</v>
      </c>
      <c r="C96" s="12" t="s">
        <v>174</v>
      </c>
      <c r="D96" s="2"/>
      <c r="E96" s="2"/>
      <c r="F96" s="14"/>
      <c r="G96" s="14"/>
      <c r="H96" s="14"/>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row>
    <row r="98" spans="2:4" ht="13">
      <c r="B98" s="2" t="s">
        <v>222</v>
      </c>
    </row>
    <row r="100" spans="2:4" ht="13">
      <c r="B100" s="20" t="s">
        <v>223</v>
      </c>
      <c r="C100" s="25" t="s">
        <v>210</v>
      </c>
      <c r="D100" s="2"/>
    </row>
    <row r="101" spans="2:4">
      <c r="B101" s="22" t="s">
        <v>174</v>
      </c>
      <c r="C101" s="32" t="s">
        <v>174</v>
      </c>
    </row>
    <row r="104" spans="2:4" ht="13">
      <c r="B104" s="20" t="s">
        <v>224</v>
      </c>
      <c r="C104" s="25" t="s">
        <v>225</v>
      </c>
      <c r="D104" s="2"/>
    </row>
    <row r="105" spans="2:4">
      <c r="B105" s="22" t="s">
        <v>174</v>
      </c>
      <c r="C105" s="32" t="s">
        <v>174</v>
      </c>
    </row>
    <row r="108" spans="2:4" ht="13">
      <c r="B108" s="2" t="s">
        <v>226</v>
      </c>
    </row>
    <row r="111" spans="2:4" ht="13">
      <c r="B111" s="2" t="s">
        <v>227</v>
      </c>
    </row>
    <row r="113" spans="2:80" ht="13">
      <c r="B113" s="20" t="s">
        <v>202</v>
      </c>
      <c r="C113" s="25" t="s">
        <v>228</v>
      </c>
      <c r="D113" s="20" t="s">
        <v>218</v>
      </c>
      <c r="E113" s="20" t="s">
        <v>219</v>
      </c>
      <c r="F113" s="27" t="s">
        <v>220</v>
      </c>
      <c r="G113" s="14"/>
    </row>
    <row r="114" spans="2:80">
      <c r="B114" s="22" t="s">
        <v>174</v>
      </c>
      <c r="C114" s="32" t="s">
        <v>174</v>
      </c>
      <c r="D114" s="22" t="s">
        <v>174</v>
      </c>
      <c r="E114" s="22" t="s">
        <v>174</v>
      </c>
      <c r="F114" s="33" t="s">
        <v>174</v>
      </c>
    </row>
    <row r="117" spans="2:80" ht="13">
      <c r="B117" s="2" t="s">
        <v>221</v>
      </c>
      <c r="C117" s="12" t="s">
        <v>174</v>
      </c>
      <c r="D117" s="2"/>
      <c r="E117" s="2"/>
      <c r="F117" s="14"/>
      <c r="G117" s="14"/>
      <c r="H117" s="14"/>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row>
    <row r="119" spans="2:80" ht="13">
      <c r="B119" s="2" t="s">
        <v>222</v>
      </c>
    </row>
    <row r="121" spans="2:80" ht="13">
      <c r="B121" s="20" t="s">
        <v>223</v>
      </c>
      <c r="C121" s="25" t="s">
        <v>210</v>
      </c>
      <c r="D121" s="2"/>
    </row>
    <row r="122" spans="2:80">
      <c r="B122" s="22" t="s">
        <v>174</v>
      </c>
      <c r="C122" s="32" t="s">
        <v>174</v>
      </c>
    </row>
    <row r="125" spans="2:80" ht="13">
      <c r="B125" s="20" t="s">
        <v>224</v>
      </c>
      <c r="C125" s="25" t="s">
        <v>225</v>
      </c>
      <c r="D125" s="2"/>
    </row>
    <row r="126" spans="2:80">
      <c r="B126" s="22" t="s">
        <v>174</v>
      </c>
      <c r="C126" s="32" t="s">
        <v>174</v>
      </c>
    </row>
    <row r="129" spans="2:7" ht="13">
      <c r="B129" s="2" t="s">
        <v>226</v>
      </c>
    </row>
    <row r="132" spans="2:7" ht="13">
      <c r="B132" s="2" t="s">
        <v>229</v>
      </c>
    </row>
    <row r="133" spans="2:7" ht="13">
      <c r="B133" s="20" t="s">
        <v>202</v>
      </c>
      <c r="C133" s="25" t="s">
        <v>230</v>
      </c>
      <c r="D133" s="20" t="s">
        <v>231</v>
      </c>
      <c r="E133" s="20" t="s">
        <v>3673</v>
      </c>
      <c r="F133" s="27" t="s">
        <v>232</v>
      </c>
      <c r="G133" s="14"/>
    </row>
    <row r="134" spans="2:7">
      <c r="B134" s="22" t="s">
        <v>174</v>
      </c>
      <c r="C134" s="32" t="s">
        <v>174</v>
      </c>
      <c r="D134" s="22" t="s">
        <v>174</v>
      </c>
      <c r="E134" s="22" t="s">
        <v>174</v>
      </c>
      <c r="F134" s="33" t="s">
        <v>174</v>
      </c>
    </row>
    <row r="135" spans="2:7">
      <c r="B135" s="1" t="s">
        <v>3674</v>
      </c>
    </row>
  </sheetData>
  <mergeCells count="3">
    <mergeCell ref="B1:E1"/>
    <mergeCell ref="C3:C7"/>
    <mergeCell ref="D3:D7"/>
  </mergeCells>
  <hyperlinks>
    <hyperlink ref="A1" location="Index!A1" display="Index" xr:uid="{93E9EA1C-FEC2-4FBE-9C16-CA05D536CAF2}"/>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E8A0-1225-4609-A1AA-F008A96123B4}">
  <sheetPr codeName="Sheet69"/>
  <dimension ref="A1:CB135"/>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67</v>
      </c>
      <c r="C1" s="229"/>
      <c r="D1" s="229"/>
      <c r="E1" s="229"/>
    </row>
    <row r="3" spans="1:9" ht="14.5">
      <c r="B3" s="5" t="s">
        <v>67</v>
      </c>
      <c r="C3" s="230"/>
      <c r="D3" s="231"/>
      <c r="E3" s="6"/>
    </row>
    <row r="4" spans="1:9" ht="14.5">
      <c r="B4" s="7" t="s">
        <v>423</v>
      </c>
      <c r="C4" s="230"/>
      <c r="D4" s="231"/>
      <c r="E4" s="6"/>
    </row>
    <row r="5" spans="1:9" ht="14.5">
      <c r="B5" s="7" t="s">
        <v>144</v>
      </c>
      <c r="C5" s="230"/>
      <c r="D5" s="231"/>
      <c r="E5" s="6"/>
    </row>
    <row r="6" spans="1:9" ht="29">
      <c r="B6" s="7" t="s">
        <v>424</v>
      </c>
      <c r="C6" s="230"/>
      <c r="D6" s="231"/>
      <c r="E6" s="6"/>
    </row>
    <row r="7" spans="1:9" ht="14.5">
      <c r="B7" s="7" t="s">
        <v>425</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4083</v>
      </c>
    </row>
    <row r="14" spans="1:9">
      <c r="B14" s="1" t="s">
        <v>426</v>
      </c>
      <c r="C14" s="9" t="s">
        <v>156</v>
      </c>
      <c r="D14" s="1" t="s">
        <v>408</v>
      </c>
      <c r="F14" s="4">
        <v>3363</v>
      </c>
      <c r="G14" s="4">
        <v>549989.62</v>
      </c>
      <c r="H14" s="4">
        <v>97.77</v>
      </c>
    </row>
    <row r="15" spans="1:9" ht="13">
      <c r="B15" s="2" t="s">
        <v>4085</v>
      </c>
      <c r="C15" s="12"/>
      <c r="D15" s="2"/>
      <c r="E15" s="2"/>
      <c r="F15" s="14"/>
      <c r="G15" s="14">
        <f>SUM(G12:G14)</f>
        <v>549989.62</v>
      </c>
      <c r="H15" s="14">
        <f>SUM(H12:H14)</f>
        <v>97.77</v>
      </c>
    </row>
    <row r="16" spans="1:9" ht="13">
      <c r="B16" s="2" t="s">
        <v>160</v>
      </c>
      <c r="C16" s="12"/>
      <c r="D16" s="2"/>
      <c r="E16" s="2"/>
      <c r="F16" s="14"/>
      <c r="G16" s="14">
        <v>4.07</v>
      </c>
      <c r="H16" s="14">
        <v>0</v>
      </c>
    </row>
    <row r="17" spans="2:8" ht="13">
      <c r="B17" s="2" t="s">
        <v>161</v>
      </c>
      <c r="C17" s="12"/>
      <c r="D17" s="2"/>
      <c r="E17" s="2"/>
      <c r="F17" s="14"/>
      <c r="G17" s="14">
        <v>549993.68999999994</v>
      </c>
      <c r="H17" s="14">
        <v>97.77</v>
      </c>
    </row>
    <row r="18" spans="2:8" ht="13">
      <c r="B18" s="2" t="s">
        <v>409</v>
      </c>
      <c r="C18" s="12"/>
      <c r="D18" s="2"/>
      <c r="E18" s="2"/>
      <c r="F18" s="14"/>
      <c r="G18" s="14">
        <v>12530.379190299958</v>
      </c>
      <c r="H18" s="14">
        <v>2.230000000000004</v>
      </c>
    </row>
    <row r="19" spans="2:8" ht="13">
      <c r="B19" s="2" t="s">
        <v>168</v>
      </c>
      <c r="C19" s="12"/>
      <c r="D19" s="2"/>
      <c r="E19" s="2"/>
      <c r="F19" s="14"/>
      <c r="G19" s="14">
        <v>562524.06919029995</v>
      </c>
      <c r="H19" s="14">
        <v>100</v>
      </c>
    </row>
    <row r="20" spans="2:8">
      <c r="B20" s="1" t="s">
        <v>169</v>
      </c>
    </row>
    <row r="21" spans="2:8" ht="13">
      <c r="B21" s="2" t="s">
        <v>170</v>
      </c>
    </row>
    <row r="22" spans="2:8" ht="13">
      <c r="B22" s="2" t="s">
        <v>171</v>
      </c>
      <c r="C22" s="9" t="s">
        <v>172</v>
      </c>
    </row>
    <row r="23" spans="2:8" ht="13">
      <c r="B23" s="2" t="s">
        <v>175</v>
      </c>
      <c r="C23" s="9" t="s">
        <v>174</v>
      </c>
    </row>
    <row r="24" spans="2:8" ht="13">
      <c r="B24" s="2" t="s">
        <v>176</v>
      </c>
      <c r="C24" s="9" t="s">
        <v>174</v>
      </c>
    </row>
    <row r="25" spans="2:8" ht="13">
      <c r="B25" s="2" t="s">
        <v>177</v>
      </c>
      <c r="C25" s="9" t="s">
        <v>178</v>
      </c>
    </row>
    <row r="26" spans="2:8" ht="13">
      <c r="B26" s="2" t="s">
        <v>427</v>
      </c>
      <c r="C26" s="12"/>
    </row>
    <row r="27" spans="2:8" ht="13">
      <c r="B27" s="2" t="s">
        <v>428</v>
      </c>
      <c r="C27" s="12"/>
    </row>
    <row r="28" spans="2:8" ht="13">
      <c r="B28" s="2" t="s">
        <v>4067</v>
      </c>
      <c r="C28" s="12"/>
    </row>
    <row r="29" spans="2:8">
      <c r="B29" s="1" t="s">
        <v>188</v>
      </c>
    </row>
    <row r="30" spans="2:8">
      <c r="B30" s="1" t="s">
        <v>412</v>
      </c>
    </row>
    <row r="33" spans="2:7" ht="14.5">
      <c r="B33" s="43" t="s">
        <v>413</v>
      </c>
      <c r="C33" s="45"/>
    </row>
    <row r="34" spans="2:7" ht="14.5">
      <c r="B34" s="43" t="s">
        <v>4098</v>
      </c>
      <c r="C34" s="46" t="s">
        <v>414</v>
      </c>
    </row>
    <row r="35" spans="2:7" ht="14.5">
      <c r="B35" s="16" t="s">
        <v>415</v>
      </c>
      <c r="C35" s="17" t="s">
        <v>416</v>
      </c>
    </row>
    <row r="36" spans="2:7" ht="14.5">
      <c r="B36" s="16" t="s">
        <v>417</v>
      </c>
      <c r="C36" s="17" t="s">
        <v>416</v>
      </c>
    </row>
    <row r="37" spans="2:7" ht="14.5">
      <c r="B37" s="16" t="s">
        <v>418</v>
      </c>
      <c r="C37" s="17" t="s">
        <v>416</v>
      </c>
    </row>
    <row r="38" spans="2:7" ht="14.5">
      <c r="B38" s="16" t="s">
        <v>419</v>
      </c>
      <c r="C38" s="17" t="s">
        <v>416</v>
      </c>
    </row>
    <row r="39" spans="2:7" ht="14.5">
      <c r="B39" s="16" t="s">
        <v>420</v>
      </c>
      <c r="C39" s="17" t="s">
        <v>416</v>
      </c>
    </row>
    <row r="40" spans="2:7" ht="14.5">
      <c r="B40" s="16" t="s">
        <v>421</v>
      </c>
      <c r="C40" s="17" t="s">
        <v>416</v>
      </c>
    </row>
    <row r="41" spans="2:7" ht="14.5">
      <c r="B41" s="43" t="s">
        <v>422</v>
      </c>
      <c r="C41" s="45" t="s">
        <v>416</v>
      </c>
    </row>
    <row r="43" spans="2:7" ht="14.5">
      <c r="B43" s="16" t="s">
        <v>197</v>
      </c>
      <c r="C43" s="17"/>
      <c r="D43" s="16"/>
    </row>
    <row r="44" spans="2:7" ht="29">
      <c r="B44" s="19" t="s">
        <v>198</v>
      </c>
      <c r="C44" s="18" t="s">
        <v>199</v>
      </c>
      <c r="D44" s="19" t="s">
        <v>200</v>
      </c>
    </row>
    <row r="45" spans="2:7" ht="14.5">
      <c r="B45" s="16" t="s">
        <v>174</v>
      </c>
      <c r="C45" s="17" t="s">
        <v>174</v>
      </c>
      <c r="D45" s="16" t="s">
        <v>174</v>
      </c>
    </row>
    <row r="47" spans="2:7" ht="13">
      <c r="B47" s="20" t="s">
        <v>201</v>
      </c>
      <c r="C47" s="21">
        <v>46053</v>
      </c>
      <c r="D47" s="22"/>
      <c r="E47" s="23"/>
      <c r="F47" s="24"/>
    </row>
    <row r="48" spans="2:7" ht="13">
      <c r="B48" s="20" t="s">
        <v>202</v>
      </c>
      <c r="C48" s="25" t="s">
        <v>203</v>
      </c>
      <c r="D48" s="20" t="s">
        <v>204</v>
      </c>
      <c r="E48" s="26" t="s">
        <v>205</v>
      </c>
      <c r="F48" s="27" t="s">
        <v>206</v>
      </c>
      <c r="G48" s="14"/>
    </row>
    <row r="49" spans="2:6">
      <c r="B49" s="28" t="s">
        <v>174</v>
      </c>
      <c r="C49" s="29" t="s">
        <v>174</v>
      </c>
      <c r="D49" s="28" t="s">
        <v>174</v>
      </c>
      <c r="E49" s="30" t="s">
        <v>174</v>
      </c>
      <c r="F49" s="31" t="s">
        <v>174</v>
      </c>
    </row>
    <row r="52" spans="2:6" ht="13">
      <c r="B52" s="2" t="s">
        <v>207</v>
      </c>
    </row>
    <row r="53" spans="2:6" ht="13">
      <c r="B53" s="2"/>
    </row>
    <row r="54" spans="2:6" ht="13">
      <c r="B54" s="2" t="s">
        <v>208</v>
      </c>
    </row>
    <row r="55" spans="2:6" ht="13">
      <c r="B55" s="20" t="s">
        <v>209</v>
      </c>
      <c r="C55" s="25" t="s">
        <v>210</v>
      </c>
      <c r="D55" s="2"/>
    </row>
    <row r="56" spans="2:6">
      <c r="B56" s="22" t="s">
        <v>174</v>
      </c>
      <c r="C56" s="32" t="s">
        <v>174</v>
      </c>
    </row>
    <row r="58" spans="2:6" ht="13">
      <c r="B58" s="20" t="s">
        <v>211</v>
      </c>
      <c r="C58" s="25" t="s">
        <v>210</v>
      </c>
    </row>
    <row r="59" spans="2:6">
      <c r="B59" s="22" t="s">
        <v>174</v>
      </c>
      <c r="C59" s="32" t="s">
        <v>174</v>
      </c>
    </row>
    <row r="61" spans="2:6" ht="13">
      <c r="B61" s="20" t="s">
        <v>212</v>
      </c>
      <c r="C61" s="25" t="s">
        <v>213</v>
      </c>
    </row>
    <row r="62" spans="2:6">
      <c r="B62" s="22" t="s">
        <v>174</v>
      </c>
      <c r="C62" s="32" t="s">
        <v>174</v>
      </c>
    </row>
    <row r="64" spans="2:6" ht="13">
      <c r="B64" s="26" t="s">
        <v>214</v>
      </c>
      <c r="C64" s="25" t="s">
        <v>213</v>
      </c>
    </row>
    <row r="65" spans="2:7">
      <c r="B65" s="23" t="s">
        <v>174</v>
      </c>
      <c r="C65" s="32" t="s">
        <v>174</v>
      </c>
    </row>
    <row r="67" spans="2:7" ht="13">
      <c r="B67" s="20" t="s">
        <v>215</v>
      </c>
      <c r="C67" s="25" t="s">
        <v>174</v>
      </c>
    </row>
    <row r="69" spans="2:7" ht="13">
      <c r="B69" s="20" t="s">
        <v>216</v>
      </c>
      <c r="C69" s="21">
        <v>46053</v>
      </c>
      <c r="D69" s="22"/>
      <c r="E69" s="23"/>
      <c r="F69" s="24"/>
    </row>
    <row r="70" spans="2:7" ht="13">
      <c r="B70" s="20" t="s">
        <v>202</v>
      </c>
      <c r="C70" s="25" t="s">
        <v>203</v>
      </c>
      <c r="D70" s="20" t="s">
        <v>204</v>
      </c>
      <c r="E70" s="26" t="s">
        <v>205</v>
      </c>
      <c r="F70" s="27" t="s">
        <v>206</v>
      </c>
      <c r="G70" s="14"/>
    </row>
    <row r="71" spans="2:7">
      <c r="B71" s="28" t="s">
        <v>174</v>
      </c>
      <c r="C71" s="29" t="s">
        <v>174</v>
      </c>
      <c r="D71" s="28" t="s">
        <v>174</v>
      </c>
      <c r="E71" s="30" t="s">
        <v>174</v>
      </c>
      <c r="F71" s="31" t="s">
        <v>174</v>
      </c>
    </row>
    <row r="72" spans="2:7" ht="13">
      <c r="B72" s="2" t="s">
        <v>207</v>
      </c>
    </row>
    <row r="73" spans="2:7" ht="13">
      <c r="B73" s="2"/>
    </row>
    <row r="74" spans="2:7" ht="13">
      <c r="B74" s="2" t="s">
        <v>208</v>
      </c>
    </row>
    <row r="75" spans="2:7" ht="13">
      <c r="B75" s="20" t="s">
        <v>209</v>
      </c>
      <c r="C75" s="25" t="s">
        <v>210</v>
      </c>
      <c r="D75" s="2"/>
    </row>
    <row r="76" spans="2:7">
      <c r="B76" s="22" t="s">
        <v>174</v>
      </c>
      <c r="C76" s="32" t="s">
        <v>174</v>
      </c>
    </row>
    <row r="78" spans="2:7" ht="13">
      <c r="B78" s="20" t="s">
        <v>211</v>
      </c>
      <c r="C78" s="25" t="s">
        <v>210</v>
      </c>
    </row>
    <row r="79" spans="2:7">
      <c r="B79" s="22" t="s">
        <v>174</v>
      </c>
      <c r="C79" s="32" t="s">
        <v>174</v>
      </c>
    </row>
    <row r="81" spans="2:80" ht="13">
      <c r="B81" s="20" t="s">
        <v>212</v>
      </c>
      <c r="C81" s="25" t="s">
        <v>213</v>
      </c>
    </row>
    <row r="82" spans="2:80">
      <c r="B82" s="22" t="s">
        <v>174</v>
      </c>
      <c r="C82" s="32" t="s">
        <v>174</v>
      </c>
    </row>
    <row r="84" spans="2:80" ht="13">
      <c r="B84" s="26" t="s">
        <v>214</v>
      </c>
      <c r="C84" s="25" t="s">
        <v>213</v>
      </c>
    </row>
    <row r="85" spans="2:80">
      <c r="B85" s="23" t="s">
        <v>174</v>
      </c>
      <c r="C85" s="32" t="s">
        <v>174</v>
      </c>
    </row>
    <row r="87" spans="2:80" ht="13">
      <c r="B87" s="20" t="s">
        <v>215</v>
      </c>
      <c r="C87" s="25" t="s">
        <v>174</v>
      </c>
    </row>
    <row r="90" spans="2:80" ht="13">
      <c r="B90" s="2" t="s">
        <v>217</v>
      </c>
    </row>
    <row r="92" spans="2:80" ht="13">
      <c r="B92" s="20" t="s">
        <v>202</v>
      </c>
      <c r="C92" s="25" t="s">
        <v>218</v>
      </c>
      <c r="D92" s="20" t="s">
        <v>219</v>
      </c>
      <c r="E92" s="20" t="s">
        <v>220</v>
      </c>
      <c r="F92" s="14"/>
    </row>
    <row r="93" spans="2:80">
      <c r="B93" s="22" t="s">
        <v>174</v>
      </c>
      <c r="C93" s="32" t="s">
        <v>174</v>
      </c>
      <c r="D93" s="22" t="s">
        <v>174</v>
      </c>
      <c r="E93" s="22" t="s">
        <v>174</v>
      </c>
    </row>
    <row r="96" spans="2:80" ht="13">
      <c r="B96" s="2" t="s">
        <v>221</v>
      </c>
      <c r="C96" s="12" t="s">
        <v>174</v>
      </c>
      <c r="D96" s="2"/>
      <c r="E96" s="2"/>
      <c r="F96" s="14"/>
      <c r="G96" s="14"/>
      <c r="H96" s="14"/>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row>
    <row r="98" spans="2:4" ht="13">
      <c r="B98" s="2" t="s">
        <v>222</v>
      </c>
    </row>
    <row r="100" spans="2:4" ht="13">
      <c r="B100" s="20" t="s">
        <v>223</v>
      </c>
      <c r="C100" s="25" t="s">
        <v>210</v>
      </c>
      <c r="D100" s="2"/>
    </row>
    <row r="101" spans="2:4">
      <c r="B101" s="22" t="s">
        <v>174</v>
      </c>
      <c r="C101" s="32" t="s">
        <v>174</v>
      </c>
    </row>
    <row r="104" spans="2:4" ht="13">
      <c r="B104" s="20" t="s">
        <v>224</v>
      </c>
      <c r="C104" s="25" t="s">
        <v>225</v>
      </c>
      <c r="D104" s="2"/>
    </row>
    <row r="105" spans="2:4">
      <c r="B105" s="22" t="s">
        <v>174</v>
      </c>
      <c r="C105" s="32" t="s">
        <v>174</v>
      </c>
    </row>
    <row r="108" spans="2:4" ht="13">
      <c r="B108" s="2" t="s">
        <v>226</v>
      </c>
    </row>
    <row r="111" spans="2:4" ht="13">
      <c r="B111" s="2" t="s">
        <v>227</v>
      </c>
    </row>
    <row r="113" spans="2:80" ht="13">
      <c r="B113" s="20" t="s">
        <v>202</v>
      </c>
      <c r="C113" s="25" t="s">
        <v>228</v>
      </c>
      <c r="D113" s="20" t="s">
        <v>218</v>
      </c>
      <c r="E113" s="20" t="s">
        <v>219</v>
      </c>
      <c r="F113" s="27" t="s">
        <v>220</v>
      </c>
      <c r="G113" s="14"/>
    </row>
    <row r="114" spans="2:80">
      <c r="B114" s="22" t="s">
        <v>174</v>
      </c>
      <c r="C114" s="32" t="s">
        <v>174</v>
      </c>
      <c r="D114" s="22" t="s">
        <v>174</v>
      </c>
      <c r="E114" s="22" t="s">
        <v>174</v>
      </c>
      <c r="F114" s="33" t="s">
        <v>174</v>
      </c>
    </row>
    <row r="117" spans="2:80" ht="13">
      <c r="B117" s="2" t="s">
        <v>221</v>
      </c>
      <c r="C117" s="12" t="s">
        <v>174</v>
      </c>
      <c r="D117" s="2"/>
      <c r="E117" s="2"/>
      <c r="F117" s="14"/>
      <c r="G117" s="14"/>
      <c r="H117" s="14"/>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row>
    <row r="119" spans="2:80" ht="13">
      <c r="B119" s="2" t="s">
        <v>222</v>
      </c>
    </row>
    <row r="121" spans="2:80" ht="13">
      <c r="B121" s="20" t="s">
        <v>223</v>
      </c>
      <c r="C121" s="25" t="s">
        <v>210</v>
      </c>
      <c r="D121" s="2"/>
    </row>
    <row r="122" spans="2:80">
      <c r="B122" s="22" t="s">
        <v>174</v>
      </c>
      <c r="C122" s="32" t="s">
        <v>174</v>
      </c>
    </row>
    <row r="125" spans="2:80" ht="13">
      <c r="B125" s="20" t="s">
        <v>224</v>
      </c>
      <c r="C125" s="25" t="s">
        <v>225</v>
      </c>
      <c r="D125" s="2"/>
    </row>
    <row r="126" spans="2:80">
      <c r="B126" s="22" t="s">
        <v>174</v>
      </c>
      <c r="C126" s="32" t="s">
        <v>174</v>
      </c>
    </row>
    <row r="129" spans="2:7" ht="13">
      <c r="B129" s="2" t="s">
        <v>226</v>
      </c>
    </row>
    <row r="132" spans="2:7" ht="13">
      <c r="B132" s="2" t="s">
        <v>229</v>
      </c>
    </row>
    <row r="133" spans="2:7" ht="13">
      <c r="B133" s="20" t="s">
        <v>202</v>
      </c>
      <c r="C133" s="25" t="s">
        <v>230</v>
      </c>
      <c r="D133" s="20" t="s">
        <v>231</v>
      </c>
      <c r="E133" s="20" t="s">
        <v>3673</v>
      </c>
      <c r="F133" s="27" t="s">
        <v>232</v>
      </c>
      <c r="G133" s="14"/>
    </row>
    <row r="134" spans="2:7">
      <c r="B134" s="22" t="s">
        <v>174</v>
      </c>
      <c r="C134" s="32" t="s">
        <v>174</v>
      </c>
      <c r="D134" s="22" t="s">
        <v>174</v>
      </c>
      <c r="E134" s="22" t="s">
        <v>174</v>
      </c>
      <c r="F134" s="33" t="s">
        <v>174</v>
      </c>
    </row>
    <row r="135" spans="2:7">
      <c r="B135" s="1" t="s">
        <v>3674</v>
      </c>
    </row>
  </sheetData>
  <mergeCells count="3">
    <mergeCell ref="B1:E1"/>
    <mergeCell ref="C3:C7"/>
    <mergeCell ref="D3:D7"/>
  </mergeCells>
  <hyperlinks>
    <hyperlink ref="A1" location="Index!A1" display="Index" xr:uid="{240EE177-68D7-4BFF-8C02-6CC339E46C51}"/>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CB10E-7B03-4D9C-B0F8-21EDE6BB0647}">
  <sheetPr codeName="Sheet68"/>
  <dimension ref="A1:CB180"/>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133</v>
      </c>
      <c r="C1" s="229"/>
      <c r="D1" s="229"/>
      <c r="E1" s="229"/>
    </row>
    <row r="3" spans="1:9" ht="14.5">
      <c r="B3" s="5" t="s">
        <v>430</v>
      </c>
      <c r="C3" s="230"/>
      <c r="D3" s="231"/>
      <c r="E3" s="6"/>
    </row>
    <row r="4" spans="1:9" ht="14.5">
      <c r="B4" s="7" t="s">
        <v>431</v>
      </c>
      <c r="C4" s="230"/>
      <c r="D4" s="231"/>
      <c r="E4" s="6"/>
    </row>
    <row r="5" spans="1:9" ht="14.5">
      <c r="B5" s="35" t="s">
        <v>144</v>
      </c>
      <c r="C5" s="230"/>
      <c r="D5" s="231"/>
      <c r="E5" s="6"/>
    </row>
    <row r="6" spans="1:9" ht="14.5">
      <c r="B6" s="35" t="s">
        <v>145</v>
      </c>
      <c r="C6" s="230"/>
      <c r="D6" s="231"/>
      <c r="E6" s="6"/>
    </row>
    <row r="7" spans="1:9" ht="29">
      <c r="B7" s="7" t="s">
        <v>432</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433</v>
      </c>
      <c r="C15" s="9" t="s">
        <v>156</v>
      </c>
      <c r="D15" s="1" t="s">
        <v>434</v>
      </c>
      <c r="E15" s="1" t="s">
        <v>435</v>
      </c>
      <c r="F15" s="4">
        <v>4860000</v>
      </c>
      <c r="G15" s="4">
        <v>65853</v>
      </c>
      <c r="H15" s="4">
        <v>7.47</v>
      </c>
    </row>
    <row r="16" spans="1:9">
      <c r="B16" s="1" t="s">
        <v>436</v>
      </c>
      <c r="C16" s="9" t="s">
        <v>156</v>
      </c>
      <c r="D16" s="1" t="s">
        <v>437</v>
      </c>
      <c r="E16" s="1" t="s">
        <v>438</v>
      </c>
      <c r="F16" s="4">
        <v>4923000</v>
      </c>
      <c r="G16" s="4">
        <v>50214.6</v>
      </c>
      <c r="H16" s="4">
        <v>5.69</v>
      </c>
    </row>
    <row r="17" spans="2:8">
      <c r="B17" s="1" t="s">
        <v>439</v>
      </c>
      <c r="C17" s="9" t="s">
        <v>156</v>
      </c>
      <c r="D17" s="1" t="s">
        <v>434</v>
      </c>
      <c r="E17" s="1" t="s">
        <v>440</v>
      </c>
      <c r="F17" s="4">
        <v>5274000</v>
      </c>
      <c r="G17" s="4">
        <v>49008.65</v>
      </c>
      <c r="H17" s="4">
        <v>5.56</v>
      </c>
    </row>
    <row r="18" spans="2:8">
      <c r="B18" s="1" t="s">
        <v>441</v>
      </c>
      <c r="C18" s="9" t="s">
        <v>156</v>
      </c>
      <c r="D18" s="1" t="s">
        <v>442</v>
      </c>
      <c r="E18" s="1" t="s">
        <v>443</v>
      </c>
      <c r="F18" s="4">
        <v>13410000</v>
      </c>
      <c r="G18" s="4">
        <v>48879.45</v>
      </c>
      <c r="H18" s="4">
        <v>5.54</v>
      </c>
    </row>
    <row r="19" spans="2:8">
      <c r="B19" s="1" t="s">
        <v>444</v>
      </c>
      <c r="C19" s="9" t="s">
        <v>156</v>
      </c>
      <c r="D19" s="1" t="s">
        <v>445</v>
      </c>
      <c r="E19" s="1" t="s">
        <v>446</v>
      </c>
      <c r="F19" s="4">
        <v>9708707</v>
      </c>
      <c r="G19" s="4">
        <v>43135.79</v>
      </c>
      <c r="H19" s="4">
        <v>4.8899999999999997</v>
      </c>
    </row>
    <row r="20" spans="2:8">
      <c r="B20" s="1" t="s">
        <v>447</v>
      </c>
      <c r="C20" s="9" t="s">
        <v>156</v>
      </c>
      <c r="D20" s="1" t="s">
        <v>437</v>
      </c>
      <c r="E20" s="1" t="s">
        <v>448</v>
      </c>
      <c r="F20" s="4">
        <v>1098000</v>
      </c>
      <c r="G20" s="4">
        <v>42049.01</v>
      </c>
      <c r="H20" s="4">
        <v>4.7699999999999996</v>
      </c>
    </row>
    <row r="21" spans="2:8">
      <c r="B21" s="1" t="s">
        <v>449</v>
      </c>
      <c r="C21" s="9" t="s">
        <v>156</v>
      </c>
      <c r="D21" s="1" t="s">
        <v>434</v>
      </c>
      <c r="E21" s="1" t="s">
        <v>450</v>
      </c>
      <c r="F21" s="4">
        <v>9990000</v>
      </c>
      <c r="G21" s="4">
        <v>40759.199999999997</v>
      </c>
      <c r="H21" s="4">
        <v>4.62</v>
      </c>
    </row>
    <row r="22" spans="2:8">
      <c r="B22" s="1" t="s">
        <v>451</v>
      </c>
      <c r="C22" s="9" t="s">
        <v>156</v>
      </c>
      <c r="D22" s="1" t="s">
        <v>452</v>
      </c>
      <c r="E22" s="1" t="s">
        <v>453</v>
      </c>
      <c r="F22" s="4">
        <v>8370000</v>
      </c>
      <c r="G22" s="4">
        <v>36890.78</v>
      </c>
      <c r="H22" s="4">
        <v>4.18</v>
      </c>
    </row>
    <row r="23" spans="2:8">
      <c r="B23" s="1" t="s">
        <v>454</v>
      </c>
      <c r="C23" s="9" t="s">
        <v>156</v>
      </c>
      <c r="D23" s="1" t="s">
        <v>455</v>
      </c>
      <c r="E23" s="1" t="s">
        <v>456</v>
      </c>
      <c r="F23" s="4">
        <v>4158000</v>
      </c>
      <c r="G23" s="4">
        <v>31332.61</v>
      </c>
      <c r="H23" s="4">
        <v>3.55</v>
      </c>
    </row>
    <row r="24" spans="2:8">
      <c r="B24" s="1" t="s">
        <v>457</v>
      </c>
      <c r="C24" s="9" t="s">
        <v>156</v>
      </c>
      <c r="D24" s="1" t="s">
        <v>458</v>
      </c>
      <c r="E24" s="1" t="s">
        <v>459</v>
      </c>
      <c r="F24" s="4">
        <v>12555000</v>
      </c>
      <c r="G24" s="4">
        <v>29742.799999999999</v>
      </c>
      <c r="H24" s="4">
        <v>3.37</v>
      </c>
    </row>
    <row r="25" spans="2:8">
      <c r="B25" s="1" t="s">
        <v>460</v>
      </c>
      <c r="C25" s="9" t="s">
        <v>156</v>
      </c>
      <c r="D25" s="1" t="s">
        <v>461</v>
      </c>
      <c r="E25" s="1" t="s">
        <v>462</v>
      </c>
      <c r="F25" s="4">
        <v>522000</v>
      </c>
      <c r="G25" s="4">
        <v>28887.48</v>
      </c>
      <c r="H25" s="4">
        <v>3.28</v>
      </c>
    </row>
    <row r="26" spans="2:8">
      <c r="B26" s="1" t="s">
        <v>463</v>
      </c>
      <c r="C26" s="9" t="s">
        <v>156</v>
      </c>
      <c r="D26" s="1" t="s">
        <v>464</v>
      </c>
      <c r="E26" s="1" t="s">
        <v>465</v>
      </c>
      <c r="F26" s="4">
        <v>8010000</v>
      </c>
      <c r="G26" s="4">
        <v>28515.599999999999</v>
      </c>
      <c r="H26" s="4">
        <v>3.23</v>
      </c>
    </row>
    <row r="27" spans="2:8">
      <c r="B27" s="1" t="s">
        <v>466</v>
      </c>
      <c r="C27" s="9" t="s">
        <v>156</v>
      </c>
      <c r="D27" s="1" t="s">
        <v>467</v>
      </c>
      <c r="E27" s="1" t="s">
        <v>468</v>
      </c>
      <c r="F27" s="4">
        <v>8280000</v>
      </c>
      <c r="G27" s="4">
        <v>26674.02</v>
      </c>
      <c r="H27" s="4">
        <v>3.02</v>
      </c>
    </row>
    <row r="28" spans="2:8">
      <c r="B28" s="1" t="s">
        <v>469</v>
      </c>
      <c r="C28" s="9" t="s">
        <v>156</v>
      </c>
      <c r="D28" s="1" t="s">
        <v>470</v>
      </c>
      <c r="E28" s="1" t="s">
        <v>471</v>
      </c>
      <c r="F28" s="4">
        <v>893566</v>
      </c>
      <c r="G28" s="4">
        <v>25270.94</v>
      </c>
      <c r="H28" s="4">
        <v>2.87</v>
      </c>
    </row>
    <row r="29" spans="2:8">
      <c r="B29" s="1" t="s">
        <v>472</v>
      </c>
      <c r="C29" s="9" t="s">
        <v>156</v>
      </c>
      <c r="D29" s="1" t="s">
        <v>473</v>
      </c>
      <c r="E29" s="1" t="s">
        <v>474</v>
      </c>
      <c r="F29" s="4">
        <v>3600000</v>
      </c>
      <c r="G29" s="4">
        <v>24535.8</v>
      </c>
      <c r="H29" s="4">
        <v>2.78</v>
      </c>
    </row>
    <row r="30" spans="2:8">
      <c r="B30" s="1" t="s">
        <v>475</v>
      </c>
      <c r="C30" s="9" t="s">
        <v>156</v>
      </c>
      <c r="D30" s="1" t="s">
        <v>434</v>
      </c>
      <c r="E30" s="1" t="s">
        <v>476</v>
      </c>
      <c r="F30" s="4">
        <v>2070000</v>
      </c>
      <c r="G30" s="4">
        <v>22297.01</v>
      </c>
      <c r="H30" s="4">
        <v>2.5299999999999998</v>
      </c>
    </row>
    <row r="31" spans="2:8">
      <c r="B31" s="1" t="s">
        <v>477</v>
      </c>
      <c r="C31" s="9" t="s">
        <v>156</v>
      </c>
      <c r="D31" s="1" t="s">
        <v>478</v>
      </c>
      <c r="E31" s="1" t="s">
        <v>479</v>
      </c>
      <c r="F31" s="4">
        <v>4140000</v>
      </c>
      <c r="G31" s="4">
        <v>21116.07</v>
      </c>
      <c r="H31" s="4">
        <v>2.39</v>
      </c>
    </row>
    <row r="32" spans="2:8">
      <c r="B32" s="1" t="s">
        <v>480</v>
      </c>
      <c r="C32" s="9" t="s">
        <v>156</v>
      </c>
      <c r="D32" s="1" t="s">
        <v>481</v>
      </c>
      <c r="E32" s="1" t="s">
        <v>482</v>
      </c>
      <c r="F32" s="4">
        <v>405000</v>
      </c>
      <c r="G32" s="4">
        <v>18708.57</v>
      </c>
      <c r="H32" s="4">
        <v>2.12</v>
      </c>
    </row>
    <row r="33" spans="2:8">
      <c r="B33" s="1" t="s">
        <v>483</v>
      </c>
      <c r="C33" s="9" t="s">
        <v>156</v>
      </c>
      <c r="D33" s="1" t="s">
        <v>437</v>
      </c>
      <c r="E33" s="1" t="s">
        <v>484</v>
      </c>
      <c r="F33" s="4">
        <v>2263801</v>
      </c>
      <c r="G33" s="4">
        <v>18617.5</v>
      </c>
      <c r="H33" s="4">
        <v>2.11</v>
      </c>
    </row>
    <row r="34" spans="2:8">
      <c r="B34" s="1" t="s">
        <v>485</v>
      </c>
      <c r="C34" s="9" t="s">
        <v>156</v>
      </c>
      <c r="D34" s="1" t="s">
        <v>486</v>
      </c>
      <c r="E34" s="1" t="s">
        <v>487</v>
      </c>
      <c r="F34" s="4">
        <v>6300000</v>
      </c>
      <c r="G34" s="4">
        <v>17236.8</v>
      </c>
      <c r="H34" s="4">
        <v>1.95</v>
      </c>
    </row>
    <row r="35" spans="2:8">
      <c r="B35" s="1" t="s">
        <v>488</v>
      </c>
      <c r="C35" s="9" t="s">
        <v>156</v>
      </c>
      <c r="D35" s="1" t="s">
        <v>489</v>
      </c>
      <c r="E35" s="1" t="s">
        <v>490</v>
      </c>
      <c r="F35" s="4">
        <v>438507</v>
      </c>
      <c r="G35" s="4">
        <v>16495.759999999998</v>
      </c>
      <c r="H35" s="4">
        <v>1.87</v>
      </c>
    </row>
    <row r="36" spans="2:8">
      <c r="B36" s="1" t="s">
        <v>491</v>
      </c>
      <c r="C36" s="9" t="s">
        <v>156</v>
      </c>
      <c r="D36" s="1" t="s">
        <v>464</v>
      </c>
      <c r="E36" s="1" t="s">
        <v>492</v>
      </c>
      <c r="F36" s="4">
        <v>6030000</v>
      </c>
      <c r="G36" s="4">
        <v>15466.95</v>
      </c>
      <c r="H36" s="4">
        <v>1.75</v>
      </c>
    </row>
    <row r="37" spans="2:8">
      <c r="B37" s="1" t="s">
        <v>493</v>
      </c>
      <c r="C37" s="9" t="s">
        <v>156</v>
      </c>
      <c r="D37" s="1" t="s">
        <v>486</v>
      </c>
      <c r="E37" s="1" t="s">
        <v>494</v>
      </c>
      <c r="F37" s="4">
        <v>483730</v>
      </c>
      <c r="G37" s="4">
        <v>12815.46</v>
      </c>
      <c r="H37" s="4">
        <v>1.45</v>
      </c>
    </row>
    <row r="38" spans="2:8">
      <c r="B38" s="1" t="s">
        <v>495</v>
      </c>
      <c r="C38" s="9" t="s">
        <v>156</v>
      </c>
      <c r="D38" s="1" t="s">
        <v>458</v>
      </c>
      <c r="E38" s="1" t="s">
        <v>496</v>
      </c>
      <c r="F38" s="4">
        <v>385326</v>
      </c>
      <c r="G38" s="4">
        <v>12037.2</v>
      </c>
      <c r="H38" s="4">
        <v>1.36</v>
      </c>
    </row>
    <row r="39" spans="2:8">
      <c r="B39" s="1" t="s">
        <v>497</v>
      </c>
      <c r="C39" s="9" t="s">
        <v>156</v>
      </c>
      <c r="D39" s="1" t="s">
        <v>498</v>
      </c>
      <c r="E39" s="1" t="s">
        <v>499</v>
      </c>
      <c r="F39" s="4">
        <v>1945000</v>
      </c>
      <c r="G39" s="4">
        <v>10809.34</v>
      </c>
      <c r="H39" s="4">
        <v>1.23</v>
      </c>
    </row>
    <row r="40" spans="2:8">
      <c r="B40" s="1" t="s">
        <v>500</v>
      </c>
      <c r="C40" s="9" t="s">
        <v>156</v>
      </c>
      <c r="D40" s="1" t="s">
        <v>437</v>
      </c>
      <c r="E40" s="1" t="s">
        <v>501</v>
      </c>
      <c r="F40" s="4">
        <v>2700000</v>
      </c>
      <c r="G40" s="4">
        <v>10242.450000000001</v>
      </c>
      <c r="H40" s="4">
        <v>1.1599999999999999</v>
      </c>
    </row>
    <row r="41" spans="2:8">
      <c r="B41" s="1" t="s">
        <v>502</v>
      </c>
      <c r="C41" s="9" t="s">
        <v>156</v>
      </c>
      <c r="D41" s="1" t="s">
        <v>458</v>
      </c>
      <c r="E41" s="1" t="s">
        <v>503</v>
      </c>
      <c r="F41" s="4">
        <v>576000</v>
      </c>
      <c r="G41" s="4">
        <v>9452.16</v>
      </c>
      <c r="H41" s="4">
        <v>1.07</v>
      </c>
    </row>
    <row r="42" spans="2:8">
      <c r="B42" s="1" t="s">
        <v>504</v>
      </c>
      <c r="C42" s="9" t="s">
        <v>156</v>
      </c>
      <c r="D42" s="1" t="s">
        <v>505</v>
      </c>
      <c r="E42" s="1" t="s">
        <v>506</v>
      </c>
      <c r="F42" s="4">
        <v>10800000</v>
      </c>
      <c r="G42" s="4">
        <v>8770.68</v>
      </c>
      <c r="H42" s="4">
        <v>0.99</v>
      </c>
    </row>
    <row r="43" spans="2:8">
      <c r="B43" s="1" t="s">
        <v>507</v>
      </c>
      <c r="C43" s="9" t="s">
        <v>156</v>
      </c>
      <c r="D43" s="1" t="s">
        <v>508</v>
      </c>
      <c r="E43" s="1" t="s">
        <v>509</v>
      </c>
      <c r="F43" s="4">
        <v>515940</v>
      </c>
      <c r="G43" s="4">
        <v>8445.42</v>
      </c>
      <c r="H43" s="4">
        <v>0.96</v>
      </c>
    </row>
    <row r="44" spans="2:8">
      <c r="B44" s="1" t="s">
        <v>510</v>
      </c>
      <c r="C44" s="9" t="s">
        <v>156</v>
      </c>
      <c r="D44" s="1" t="s">
        <v>511</v>
      </c>
      <c r="E44" s="1" t="s">
        <v>512</v>
      </c>
      <c r="F44" s="4">
        <v>500000</v>
      </c>
      <c r="G44" s="4">
        <v>8272.5</v>
      </c>
      <c r="H44" s="4">
        <v>0.94</v>
      </c>
    </row>
    <row r="45" spans="2:8">
      <c r="B45" s="1" t="s">
        <v>513</v>
      </c>
      <c r="C45" s="9" t="s">
        <v>156</v>
      </c>
      <c r="D45" s="1" t="s">
        <v>514</v>
      </c>
      <c r="E45" s="1" t="s">
        <v>515</v>
      </c>
      <c r="F45" s="4">
        <v>825000</v>
      </c>
      <c r="G45" s="4">
        <v>6896.18</v>
      </c>
      <c r="H45" s="4">
        <v>0.78</v>
      </c>
    </row>
    <row r="46" spans="2:8">
      <c r="B46" s="1" t="s">
        <v>516</v>
      </c>
      <c r="C46" s="9" t="s">
        <v>156</v>
      </c>
      <c r="D46" s="1" t="s">
        <v>517</v>
      </c>
      <c r="E46" s="1" t="s">
        <v>518</v>
      </c>
      <c r="F46" s="4">
        <v>3728185</v>
      </c>
      <c r="G46" s="4">
        <v>6430</v>
      </c>
      <c r="H46" s="4">
        <v>0.73</v>
      </c>
    </row>
    <row r="47" spans="2:8">
      <c r="B47" s="1" t="s">
        <v>519</v>
      </c>
      <c r="C47" s="9" t="s">
        <v>156</v>
      </c>
      <c r="D47" s="1" t="s">
        <v>455</v>
      </c>
      <c r="E47" s="1" t="s">
        <v>520</v>
      </c>
      <c r="F47" s="4">
        <v>636470</v>
      </c>
      <c r="G47" s="4">
        <v>6190.94</v>
      </c>
      <c r="H47" s="4">
        <v>0.7</v>
      </c>
    </row>
    <row r="48" spans="2:8">
      <c r="B48" s="1" t="s">
        <v>521</v>
      </c>
      <c r="C48" s="9" t="s">
        <v>156</v>
      </c>
      <c r="D48" s="1" t="s">
        <v>522</v>
      </c>
      <c r="E48" s="1" t="s">
        <v>523</v>
      </c>
      <c r="F48" s="4">
        <v>3000000</v>
      </c>
      <c r="G48" s="4">
        <v>5399.1</v>
      </c>
      <c r="H48" s="4">
        <v>0.61</v>
      </c>
    </row>
    <row r="49" spans="2:8">
      <c r="B49" s="1" t="s">
        <v>524</v>
      </c>
      <c r="C49" s="9" t="s">
        <v>156</v>
      </c>
      <c r="D49" s="1" t="s">
        <v>525</v>
      </c>
      <c r="E49" s="1" t="s">
        <v>526</v>
      </c>
      <c r="F49" s="4">
        <v>765000</v>
      </c>
      <c r="G49" s="4">
        <v>5032.55</v>
      </c>
      <c r="H49" s="4">
        <v>0.56999999999999995</v>
      </c>
    </row>
    <row r="50" spans="2:8" ht="13">
      <c r="B50" s="2" t="s">
        <v>159</v>
      </c>
      <c r="C50" s="12"/>
      <c r="D50" s="2"/>
      <c r="E50" s="2"/>
      <c r="F50" s="14"/>
      <c r="G50" s="14">
        <f>SUM(G12:G49)</f>
        <v>812482.36999999988</v>
      </c>
      <c r="H50" s="14">
        <f>SUM(H12:H49)</f>
        <v>92.089999999999989</v>
      </c>
    </row>
    <row r="51" spans="2:8" ht="13">
      <c r="B51" s="2" t="s">
        <v>160</v>
      </c>
      <c r="C51" s="12"/>
      <c r="D51" s="2"/>
      <c r="E51" s="2"/>
      <c r="F51" s="14"/>
      <c r="G51" s="14">
        <v>1060.3800000000001</v>
      </c>
      <c r="H51" s="14">
        <v>0.12</v>
      </c>
    </row>
    <row r="52" spans="2:8" ht="13">
      <c r="B52" s="2" t="s">
        <v>161</v>
      </c>
      <c r="C52" s="12"/>
      <c r="D52" s="2"/>
      <c r="E52" s="2"/>
      <c r="F52" s="14"/>
      <c r="G52" s="14">
        <v>813542.75</v>
      </c>
      <c r="H52" s="14">
        <v>92.21</v>
      </c>
    </row>
    <row r="53" spans="2:8" ht="13">
      <c r="B53" s="2" t="s">
        <v>409</v>
      </c>
      <c r="C53" s="12"/>
      <c r="D53" s="2"/>
      <c r="E53" s="2"/>
      <c r="F53" s="14"/>
      <c r="G53" s="14">
        <v>68345.540911879973</v>
      </c>
      <c r="H53" s="14">
        <v>7.7900000000000063</v>
      </c>
    </row>
    <row r="54" spans="2:8" ht="13">
      <c r="B54" s="2" t="s">
        <v>168</v>
      </c>
      <c r="C54" s="12"/>
      <c r="D54" s="2"/>
      <c r="E54" s="2"/>
      <c r="F54" s="14"/>
      <c r="G54" s="14">
        <v>881888.29091187997</v>
      </c>
      <c r="H54" s="14">
        <v>100</v>
      </c>
    </row>
    <row r="55" spans="2:8">
      <c r="B55" s="1" t="s">
        <v>169</v>
      </c>
    </row>
    <row r="56" spans="2:8" ht="13">
      <c r="B56" s="2" t="s">
        <v>170</v>
      </c>
    </row>
    <row r="57" spans="2:8" ht="13">
      <c r="B57" s="2" t="s">
        <v>171</v>
      </c>
      <c r="C57" s="9" t="s">
        <v>172</v>
      </c>
    </row>
    <row r="58" spans="2:8" ht="13">
      <c r="B58" s="2" t="s">
        <v>175</v>
      </c>
      <c r="C58" s="9" t="s">
        <v>174</v>
      </c>
    </row>
    <row r="59" spans="2:8" ht="13">
      <c r="B59" s="2" t="s">
        <v>176</v>
      </c>
      <c r="C59" s="9" t="s">
        <v>174</v>
      </c>
    </row>
    <row r="60" spans="2:8" ht="13">
      <c r="B60" s="2" t="s">
        <v>177</v>
      </c>
      <c r="C60" s="9" t="s">
        <v>178</v>
      </c>
    </row>
    <row r="61" spans="2:8" ht="13">
      <c r="B61" s="2" t="s">
        <v>527</v>
      </c>
      <c r="C61" s="12"/>
    </row>
    <row r="62" spans="2:8" ht="13">
      <c r="B62" s="2" t="s">
        <v>528</v>
      </c>
      <c r="C62" s="12"/>
    </row>
    <row r="63" spans="2:8" ht="13">
      <c r="B63" s="2" t="s">
        <v>529</v>
      </c>
      <c r="C63" s="12"/>
    </row>
    <row r="64" spans="2:8" ht="13">
      <c r="B64" s="2" t="s">
        <v>530</v>
      </c>
      <c r="C64" s="12"/>
    </row>
    <row r="65" spans="2:3" ht="13">
      <c r="B65" s="2" t="s">
        <v>531</v>
      </c>
      <c r="C65" s="12"/>
    </row>
    <row r="66" spans="2:3" ht="13">
      <c r="B66" s="2" t="s">
        <v>532</v>
      </c>
      <c r="C66" s="12"/>
    </row>
    <row r="67" spans="2:3" ht="13">
      <c r="B67" s="2" t="s">
        <v>533</v>
      </c>
      <c r="C67" s="12"/>
    </row>
    <row r="68" spans="2:3" ht="13">
      <c r="B68" s="2" t="s">
        <v>534</v>
      </c>
      <c r="C68" s="12"/>
    </row>
    <row r="69" spans="2:3" ht="13">
      <c r="B69" s="2" t="s">
        <v>535</v>
      </c>
      <c r="C69" s="12"/>
    </row>
    <row r="70" spans="2:3" ht="13">
      <c r="B70" s="2" t="s">
        <v>536</v>
      </c>
      <c r="C70" s="12"/>
    </row>
    <row r="71" spans="2:3" ht="13">
      <c r="B71" s="2" t="s">
        <v>537</v>
      </c>
      <c r="C71" s="12"/>
    </row>
    <row r="72" spans="2:3" ht="13">
      <c r="B72" s="2" t="s">
        <v>538</v>
      </c>
      <c r="C72" s="12"/>
    </row>
    <row r="73" spans="2:3" ht="13">
      <c r="B73" s="2" t="s">
        <v>4059</v>
      </c>
      <c r="C73" s="12"/>
    </row>
    <row r="74" spans="2:3">
      <c r="B74" s="1" t="s">
        <v>188</v>
      </c>
    </row>
    <row r="75" spans="2:3">
      <c r="B75" s="1" t="s">
        <v>412</v>
      </c>
    </row>
    <row r="78" spans="2:3" ht="14.5">
      <c r="B78" s="43" t="s">
        <v>413</v>
      </c>
      <c r="C78" s="45"/>
    </row>
    <row r="79" spans="2:3" ht="14.5">
      <c r="B79" s="43" t="s">
        <v>4098</v>
      </c>
      <c r="C79" s="46" t="s">
        <v>414</v>
      </c>
    </row>
    <row r="80" spans="2:3" ht="14.5">
      <c r="B80" s="16" t="s">
        <v>415</v>
      </c>
      <c r="C80" s="17" t="s">
        <v>416</v>
      </c>
    </row>
    <row r="81" spans="2:7" ht="14.5">
      <c r="B81" s="16" t="s">
        <v>417</v>
      </c>
      <c r="C81" s="17" t="s">
        <v>416</v>
      </c>
    </row>
    <row r="82" spans="2:7" ht="14.5">
      <c r="B82" s="16" t="s">
        <v>418</v>
      </c>
      <c r="C82" s="17" t="s">
        <v>416</v>
      </c>
    </row>
    <row r="83" spans="2:7" ht="14.5">
      <c r="B83" s="16" t="s">
        <v>419</v>
      </c>
      <c r="C83" s="17" t="s">
        <v>416</v>
      </c>
    </row>
    <row r="84" spans="2:7" ht="14.5">
      <c r="B84" s="16" t="s">
        <v>420</v>
      </c>
      <c r="C84" s="17" t="s">
        <v>416</v>
      </c>
    </row>
    <row r="85" spans="2:7" ht="14.5">
      <c r="B85" s="16" t="s">
        <v>421</v>
      </c>
      <c r="C85" s="17" t="s">
        <v>416</v>
      </c>
    </row>
    <row r="86" spans="2:7" ht="14.5">
      <c r="B86" s="43" t="s">
        <v>422</v>
      </c>
      <c r="C86" s="45" t="s">
        <v>416</v>
      </c>
    </row>
    <row r="88" spans="2:7" ht="14.5">
      <c r="B88" s="16" t="s">
        <v>197</v>
      </c>
      <c r="C88" s="17"/>
      <c r="D88" s="16"/>
    </row>
    <row r="89" spans="2:7" ht="29">
      <c r="B89" s="19" t="s">
        <v>198</v>
      </c>
      <c r="C89" s="18" t="s">
        <v>199</v>
      </c>
      <c r="D89" s="19" t="s">
        <v>200</v>
      </c>
    </row>
    <row r="90" spans="2:7" ht="14.5">
      <c r="B90" s="16" t="s">
        <v>174</v>
      </c>
      <c r="C90" s="17" t="s">
        <v>174</v>
      </c>
      <c r="D90" s="16" t="s">
        <v>174</v>
      </c>
    </row>
    <row r="92" spans="2:7" ht="13">
      <c r="B92" s="20" t="s">
        <v>201</v>
      </c>
      <c r="C92" s="21">
        <v>46053</v>
      </c>
      <c r="D92" s="22"/>
      <c r="E92" s="23"/>
      <c r="F92" s="24"/>
    </row>
    <row r="93" spans="2:7" ht="13">
      <c r="B93" s="20" t="s">
        <v>202</v>
      </c>
      <c r="C93" s="25" t="s">
        <v>203</v>
      </c>
      <c r="D93" s="20" t="s">
        <v>204</v>
      </c>
      <c r="E93" s="26" t="s">
        <v>205</v>
      </c>
      <c r="F93" s="27" t="s">
        <v>206</v>
      </c>
      <c r="G93" s="14"/>
    </row>
    <row r="94" spans="2:7">
      <c r="B94" s="28" t="s">
        <v>174</v>
      </c>
      <c r="C94" s="29" t="s">
        <v>174</v>
      </c>
      <c r="D94" s="28" t="s">
        <v>174</v>
      </c>
      <c r="E94" s="30" t="s">
        <v>174</v>
      </c>
      <c r="F94" s="31" t="s">
        <v>174</v>
      </c>
    </row>
    <row r="97" spans="2:4" ht="13">
      <c r="B97" s="2" t="s">
        <v>207</v>
      </c>
    </row>
    <row r="98" spans="2:4" ht="13">
      <c r="B98" s="2"/>
    </row>
    <row r="99" spans="2:4" ht="13">
      <c r="B99" s="2" t="s">
        <v>208</v>
      </c>
    </row>
    <row r="100" spans="2:4" ht="13">
      <c r="B100" s="20" t="s">
        <v>209</v>
      </c>
      <c r="C100" s="25" t="s">
        <v>210</v>
      </c>
      <c r="D100" s="2"/>
    </row>
    <row r="101" spans="2:4">
      <c r="B101" s="22" t="s">
        <v>174</v>
      </c>
      <c r="C101" s="32" t="s">
        <v>174</v>
      </c>
    </row>
    <row r="103" spans="2:4" ht="13">
      <c r="B103" s="20" t="s">
        <v>211</v>
      </c>
      <c r="C103" s="25" t="s">
        <v>210</v>
      </c>
    </row>
    <row r="104" spans="2:4">
      <c r="B104" s="22" t="s">
        <v>174</v>
      </c>
      <c r="C104" s="32" t="s">
        <v>174</v>
      </c>
    </row>
    <row r="106" spans="2:4" ht="13">
      <c r="B106" s="20" t="s">
        <v>212</v>
      </c>
      <c r="C106" s="25" t="s">
        <v>213</v>
      </c>
    </row>
    <row r="107" spans="2:4">
      <c r="B107" s="22" t="s">
        <v>174</v>
      </c>
      <c r="C107" s="32" t="s">
        <v>174</v>
      </c>
    </row>
    <row r="109" spans="2:4" ht="13">
      <c r="B109" s="26" t="s">
        <v>214</v>
      </c>
      <c r="C109" s="25" t="s">
        <v>213</v>
      </c>
    </row>
    <row r="110" spans="2:4">
      <c r="B110" s="23" t="s">
        <v>174</v>
      </c>
      <c r="C110" s="32" t="s">
        <v>174</v>
      </c>
    </row>
    <row r="112" spans="2:4" ht="13">
      <c r="B112" s="20" t="s">
        <v>215</v>
      </c>
      <c r="C112" s="25" t="s">
        <v>174</v>
      </c>
    </row>
    <row r="114" spans="2:7" ht="13">
      <c r="B114" s="20" t="s">
        <v>216</v>
      </c>
      <c r="C114" s="21">
        <v>46053</v>
      </c>
      <c r="D114" s="22"/>
      <c r="E114" s="23"/>
      <c r="F114" s="24"/>
    </row>
    <row r="115" spans="2:7" ht="13">
      <c r="B115" s="20" t="s">
        <v>202</v>
      </c>
      <c r="C115" s="25" t="s">
        <v>203</v>
      </c>
      <c r="D115" s="20" t="s">
        <v>204</v>
      </c>
      <c r="E115" s="26" t="s">
        <v>205</v>
      </c>
      <c r="F115" s="27" t="s">
        <v>206</v>
      </c>
      <c r="G115" s="14"/>
    </row>
    <row r="116" spans="2:7">
      <c r="B116" s="28" t="s">
        <v>174</v>
      </c>
      <c r="C116" s="29" t="s">
        <v>174</v>
      </c>
      <c r="D116" s="28" t="s">
        <v>174</v>
      </c>
      <c r="E116" s="30" t="s">
        <v>174</v>
      </c>
      <c r="F116" s="31" t="s">
        <v>174</v>
      </c>
    </row>
    <row r="117" spans="2:7" ht="13">
      <c r="B117" s="2" t="s">
        <v>207</v>
      </c>
    </row>
    <row r="118" spans="2:7" ht="13">
      <c r="B118" s="2"/>
    </row>
    <row r="119" spans="2:7" ht="13">
      <c r="B119" s="2" t="s">
        <v>208</v>
      </c>
    </row>
    <row r="120" spans="2:7" ht="13">
      <c r="B120" s="20" t="s">
        <v>209</v>
      </c>
      <c r="C120" s="25" t="s">
        <v>210</v>
      </c>
      <c r="D120" s="2"/>
    </row>
    <row r="121" spans="2:7">
      <c r="B121" s="22" t="s">
        <v>174</v>
      </c>
      <c r="C121" s="32" t="s">
        <v>174</v>
      </c>
    </row>
    <row r="123" spans="2:7" ht="13">
      <c r="B123" s="20" t="s">
        <v>211</v>
      </c>
      <c r="C123" s="25" t="s">
        <v>210</v>
      </c>
    </row>
    <row r="124" spans="2:7">
      <c r="B124" s="22" t="s">
        <v>174</v>
      </c>
      <c r="C124" s="32" t="s">
        <v>174</v>
      </c>
    </row>
    <row r="126" spans="2:7" ht="13">
      <c r="B126" s="20" t="s">
        <v>212</v>
      </c>
      <c r="C126" s="25" t="s">
        <v>213</v>
      </c>
    </row>
    <row r="127" spans="2:7">
      <c r="B127" s="22" t="s">
        <v>174</v>
      </c>
      <c r="C127" s="32" t="s">
        <v>174</v>
      </c>
    </row>
    <row r="129" spans="2:80" ht="13">
      <c r="B129" s="26" t="s">
        <v>214</v>
      </c>
      <c r="C129" s="25" t="s">
        <v>213</v>
      </c>
    </row>
    <row r="130" spans="2:80">
      <c r="B130" s="23" t="s">
        <v>174</v>
      </c>
      <c r="C130" s="32" t="s">
        <v>174</v>
      </c>
    </row>
    <row r="132" spans="2:80" ht="13">
      <c r="B132" s="20" t="s">
        <v>215</v>
      </c>
      <c r="C132" s="25" t="s">
        <v>174</v>
      </c>
    </row>
    <row r="135" spans="2:80" ht="13">
      <c r="B135" s="2" t="s">
        <v>217</v>
      </c>
    </row>
    <row r="137" spans="2:80" ht="13">
      <c r="B137" s="20" t="s">
        <v>202</v>
      </c>
      <c r="C137" s="25" t="s">
        <v>218</v>
      </c>
      <c r="D137" s="20" t="s">
        <v>219</v>
      </c>
      <c r="E137" s="20" t="s">
        <v>220</v>
      </c>
      <c r="F137" s="14"/>
    </row>
    <row r="138" spans="2:80">
      <c r="B138" s="22" t="s">
        <v>174</v>
      </c>
      <c r="C138" s="32" t="s">
        <v>174</v>
      </c>
      <c r="D138" s="22" t="s">
        <v>174</v>
      </c>
      <c r="E138" s="22" t="s">
        <v>174</v>
      </c>
    </row>
    <row r="141" spans="2:80" ht="13">
      <c r="B141" s="2" t="s">
        <v>221</v>
      </c>
      <c r="C141" s="12" t="s">
        <v>174</v>
      </c>
      <c r="D141" s="2"/>
      <c r="E141" s="2"/>
      <c r="F141" s="14"/>
      <c r="G141" s="14"/>
      <c r="H141" s="14"/>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row>
    <row r="143" spans="2:80" ht="13">
      <c r="B143" s="2" t="s">
        <v>222</v>
      </c>
    </row>
    <row r="145" spans="2:7" ht="13">
      <c r="B145" s="20" t="s">
        <v>223</v>
      </c>
      <c r="C145" s="25" t="s">
        <v>210</v>
      </c>
      <c r="D145" s="2"/>
    </row>
    <row r="146" spans="2:7">
      <c r="B146" s="22" t="s">
        <v>174</v>
      </c>
      <c r="C146" s="32" t="s">
        <v>174</v>
      </c>
    </row>
    <row r="149" spans="2:7" ht="13">
      <c r="B149" s="20" t="s">
        <v>224</v>
      </c>
      <c r="C149" s="25" t="s">
        <v>225</v>
      </c>
      <c r="D149" s="2"/>
    </row>
    <row r="150" spans="2:7">
      <c r="B150" s="22" t="s">
        <v>174</v>
      </c>
      <c r="C150" s="32" t="s">
        <v>174</v>
      </c>
    </row>
    <row r="153" spans="2:7" ht="13">
      <c r="B153" s="2" t="s">
        <v>226</v>
      </c>
    </row>
    <row r="156" spans="2:7" ht="13">
      <c r="B156" s="2" t="s">
        <v>227</v>
      </c>
    </row>
    <row r="158" spans="2:7" ht="13">
      <c r="B158" s="20" t="s">
        <v>202</v>
      </c>
      <c r="C158" s="25" t="s">
        <v>228</v>
      </c>
      <c r="D158" s="20" t="s">
        <v>218</v>
      </c>
      <c r="E158" s="20" t="s">
        <v>219</v>
      </c>
      <c r="F158" s="27" t="s">
        <v>220</v>
      </c>
      <c r="G158" s="14"/>
    </row>
    <row r="159" spans="2:7">
      <c r="B159" s="22" t="s">
        <v>174</v>
      </c>
      <c r="C159" s="32" t="s">
        <v>174</v>
      </c>
      <c r="D159" s="22" t="s">
        <v>174</v>
      </c>
      <c r="E159" s="22" t="s">
        <v>174</v>
      </c>
      <c r="F159" s="33" t="s">
        <v>174</v>
      </c>
    </row>
    <row r="162" spans="2:80" ht="13">
      <c r="B162" s="2" t="s">
        <v>221</v>
      </c>
      <c r="C162" s="12" t="s">
        <v>174</v>
      </c>
      <c r="D162" s="2"/>
      <c r="E162" s="2"/>
      <c r="F162" s="14"/>
      <c r="G162" s="14"/>
      <c r="H162" s="14"/>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row>
    <row r="164" spans="2:80" ht="13">
      <c r="B164" s="2" t="s">
        <v>222</v>
      </c>
    </row>
    <row r="166" spans="2:80" ht="13">
      <c r="B166" s="20" t="s">
        <v>223</v>
      </c>
      <c r="C166" s="25" t="s">
        <v>210</v>
      </c>
      <c r="D166" s="2"/>
    </row>
    <row r="167" spans="2:80">
      <c r="B167" s="22" t="s">
        <v>174</v>
      </c>
      <c r="C167" s="32" t="s">
        <v>174</v>
      </c>
    </row>
    <row r="170" spans="2:80" ht="13">
      <c r="B170" s="20" t="s">
        <v>224</v>
      </c>
      <c r="C170" s="25" t="s">
        <v>225</v>
      </c>
      <c r="D170" s="2"/>
    </row>
    <row r="171" spans="2:80">
      <c r="B171" s="22" t="s">
        <v>174</v>
      </c>
      <c r="C171" s="32" t="s">
        <v>174</v>
      </c>
    </row>
    <row r="174" spans="2:80" ht="13">
      <c r="B174" s="2" t="s">
        <v>226</v>
      </c>
    </row>
    <row r="177" spans="2:7" ht="13">
      <c r="B177" s="2" t="s">
        <v>229</v>
      </c>
    </row>
    <row r="178" spans="2:7" ht="13">
      <c r="B178" s="20" t="s">
        <v>202</v>
      </c>
      <c r="C178" s="25" t="s">
        <v>230</v>
      </c>
      <c r="D178" s="20" t="s">
        <v>231</v>
      </c>
      <c r="E178" s="20" t="s">
        <v>3673</v>
      </c>
      <c r="F178" s="27" t="s">
        <v>232</v>
      </c>
      <c r="G178" s="14"/>
    </row>
    <row r="179" spans="2:7">
      <c r="B179" s="22" t="s">
        <v>174</v>
      </c>
      <c r="C179" s="32" t="s">
        <v>174</v>
      </c>
      <c r="D179" s="22" t="s">
        <v>174</v>
      </c>
      <c r="E179" s="22" t="s">
        <v>174</v>
      </c>
      <c r="F179" s="33" t="s">
        <v>174</v>
      </c>
    </row>
    <row r="180" spans="2:7">
      <c r="B180" s="1" t="s">
        <v>3674</v>
      </c>
    </row>
  </sheetData>
  <mergeCells count="3">
    <mergeCell ref="B1:E1"/>
    <mergeCell ref="C3:C7"/>
    <mergeCell ref="D3:D7"/>
  </mergeCells>
  <hyperlinks>
    <hyperlink ref="A1" location="Index!A1" display="Index" xr:uid="{60774294-79EA-4AF6-A62A-E4E550DC98FD}"/>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885E-9395-4805-8A46-2AF32C968509}">
  <sheetPr codeName="Sheet67"/>
  <dimension ref="A1:CB208"/>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131</v>
      </c>
      <c r="C1" s="229"/>
      <c r="D1" s="229"/>
      <c r="E1" s="229"/>
    </row>
    <row r="3" spans="1:9" ht="14.5">
      <c r="B3" s="5" t="s">
        <v>540</v>
      </c>
      <c r="C3" s="233"/>
      <c r="D3" s="234"/>
      <c r="E3" s="6"/>
    </row>
    <row r="4" spans="1:9" ht="14.5">
      <c r="B4" s="7" t="s">
        <v>541</v>
      </c>
      <c r="C4" s="233"/>
      <c r="D4" s="234"/>
      <c r="E4" s="6"/>
    </row>
    <row r="5" spans="1:9" ht="14.5">
      <c r="B5" s="7" t="s">
        <v>144</v>
      </c>
      <c r="C5" s="233"/>
      <c r="D5" s="234"/>
      <c r="E5" s="6"/>
    </row>
    <row r="6" spans="1:9" ht="14.5">
      <c r="B6" s="7" t="s">
        <v>542</v>
      </c>
      <c r="C6" s="233"/>
      <c r="D6" s="234"/>
      <c r="E6" s="6"/>
    </row>
    <row r="7" spans="1:9" ht="14.5">
      <c r="B7" s="7" t="s">
        <v>543</v>
      </c>
      <c r="C7" s="233"/>
      <c r="D7" s="234"/>
      <c r="E7" s="6"/>
    </row>
    <row r="8" spans="1:9" ht="29">
      <c r="B8" s="7" t="s">
        <v>147</v>
      </c>
      <c r="C8" s="47" t="s">
        <v>148</v>
      </c>
      <c r="D8" s="47"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544</v>
      </c>
      <c r="C15" s="9" t="s">
        <v>156</v>
      </c>
      <c r="D15" s="1" t="s">
        <v>434</v>
      </c>
      <c r="E15" s="1" t="s">
        <v>545</v>
      </c>
      <c r="F15" s="4">
        <v>59774540</v>
      </c>
      <c r="G15" s="4">
        <v>49959.56</v>
      </c>
      <c r="H15" s="4">
        <v>4.6399999999999997</v>
      </c>
    </row>
    <row r="16" spans="1:9">
      <c r="B16" s="1" t="s">
        <v>546</v>
      </c>
      <c r="C16" s="9" t="s">
        <v>156</v>
      </c>
      <c r="D16" s="1" t="s">
        <v>522</v>
      </c>
      <c r="E16" s="1" t="s">
        <v>547</v>
      </c>
      <c r="F16" s="4">
        <v>4200000</v>
      </c>
      <c r="G16" s="4">
        <v>47922</v>
      </c>
      <c r="H16" s="4">
        <v>4.45</v>
      </c>
    </row>
    <row r="17" spans="2:8">
      <c r="B17" s="1" t="s">
        <v>548</v>
      </c>
      <c r="C17" s="9" t="s">
        <v>156</v>
      </c>
      <c r="D17" s="1" t="s">
        <v>522</v>
      </c>
      <c r="E17" s="1" t="s">
        <v>549</v>
      </c>
      <c r="F17" s="4">
        <v>11367642</v>
      </c>
      <c r="G17" s="4">
        <v>46522.07</v>
      </c>
      <c r="H17" s="4">
        <v>4.32</v>
      </c>
    </row>
    <row r="18" spans="2:8">
      <c r="B18" s="1" t="s">
        <v>550</v>
      </c>
      <c r="C18" s="9" t="s">
        <v>156</v>
      </c>
      <c r="D18" s="1" t="s">
        <v>551</v>
      </c>
      <c r="E18" s="1" t="s">
        <v>552</v>
      </c>
      <c r="F18" s="4">
        <v>4875866</v>
      </c>
      <c r="G18" s="4">
        <v>44014.44</v>
      </c>
      <c r="H18" s="4">
        <v>4.09</v>
      </c>
    </row>
    <row r="19" spans="2:8">
      <c r="B19" s="1" t="s">
        <v>553</v>
      </c>
      <c r="C19" s="9" t="s">
        <v>156</v>
      </c>
      <c r="D19" s="1" t="s">
        <v>554</v>
      </c>
      <c r="E19" s="1" t="s">
        <v>555</v>
      </c>
      <c r="F19" s="4">
        <v>2550000</v>
      </c>
      <c r="G19" s="4">
        <v>43413.75</v>
      </c>
      <c r="H19" s="4">
        <v>4.03</v>
      </c>
    </row>
    <row r="20" spans="2:8">
      <c r="B20" s="1" t="s">
        <v>556</v>
      </c>
      <c r="C20" s="9" t="s">
        <v>156</v>
      </c>
      <c r="D20" s="1" t="s">
        <v>557</v>
      </c>
      <c r="E20" s="1" t="s">
        <v>558</v>
      </c>
      <c r="F20" s="4">
        <v>3930913</v>
      </c>
      <c r="G20" s="4">
        <v>38291.019999999997</v>
      </c>
      <c r="H20" s="4">
        <v>3.56</v>
      </c>
    </row>
    <row r="21" spans="2:8">
      <c r="B21" s="1" t="s">
        <v>559</v>
      </c>
      <c r="C21" s="9" t="s">
        <v>156</v>
      </c>
      <c r="D21" s="1" t="s">
        <v>458</v>
      </c>
      <c r="E21" s="1" t="s">
        <v>560</v>
      </c>
      <c r="F21" s="4">
        <v>2408764</v>
      </c>
      <c r="G21" s="4">
        <v>31817.360000000001</v>
      </c>
      <c r="H21" s="4">
        <v>2.96</v>
      </c>
    </row>
    <row r="22" spans="2:8">
      <c r="B22" s="1" t="s">
        <v>561</v>
      </c>
      <c r="C22" s="9" t="s">
        <v>156</v>
      </c>
      <c r="D22" s="1" t="s">
        <v>514</v>
      </c>
      <c r="E22" s="1" t="s">
        <v>562</v>
      </c>
      <c r="F22" s="4">
        <v>2022338</v>
      </c>
      <c r="G22" s="4">
        <v>27952.76</v>
      </c>
      <c r="H22" s="4">
        <v>2.6</v>
      </c>
    </row>
    <row r="23" spans="2:8">
      <c r="B23" s="1" t="s">
        <v>563</v>
      </c>
      <c r="C23" s="9" t="s">
        <v>156</v>
      </c>
      <c r="D23" s="1" t="s">
        <v>551</v>
      </c>
      <c r="E23" s="1" t="s">
        <v>564</v>
      </c>
      <c r="F23" s="4">
        <v>763051</v>
      </c>
      <c r="G23" s="4">
        <v>27824.65</v>
      </c>
      <c r="H23" s="4">
        <v>2.59</v>
      </c>
    </row>
    <row r="24" spans="2:8">
      <c r="B24" s="1" t="s">
        <v>521</v>
      </c>
      <c r="C24" s="9" t="s">
        <v>156</v>
      </c>
      <c r="D24" s="1" t="s">
        <v>522</v>
      </c>
      <c r="E24" s="1" t="s">
        <v>523</v>
      </c>
      <c r="F24" s="4">
        <v>14203058</v>
      </c>
      <c r="G24" s="4">
        <v>25561.24</v>
      </c>
      <c r="H24" s="4">
        <v>2.38</v>
      </c>
    </row>
    <row r="25" spans="2:8">
      <c r="B25" s="1" t="s">
        <v>565</v>
      </c>
      <c r="C25" s="9" t="s">
        <v>156</v>
      </c>
      <c r="D25" s="1" t="s">
        <v>522</v>
      </c>
      <c r="E25" s="1" t="s">
        <v>566</v>
      </c>
      <c r="F25" s="4">
        <v>3757727</v>
      </c>
      <c r="G25" s="4">
        <v>23196.45</v>
      </c>
      <c r="H25" s="4">
        <v>2.16</v>
      </c>
    </row>
    <row r="26" spans="2:8">
      <c r="B26" s="1" t="s">
        <v>567</v>
      </c>
      <c r="C26" s="9" t="s">
        <v>156</v>
      </c>
      <c r="D26" s="1" t="s">
        <v>434</v>
      </c>
      <c r="E26" s="1" t="s">
        <v>568</v>
      </c>
      <c r="F26" s="4">
        <v>11340118</v>
      </c>
      <c r="G26" s="4">
        <v>22642.81</v>
      </c>
      <c r="H26" s="4">
        <v>2.1</v>
      </c>
    </row>
    <row r="27" spans="2:8">
      <c r="B27" s="1" t="s">
        <v>493</v>
      </c>
      <c r="C27" s="9" t="s">
        <v>156</v>
      </c>
      <c r="D27" s="1" t="s">
        <v>486</v>
      </c>
      <c r="E27" s="1" t="s">
        <v>494</v>
      </c>
      <c r="F27" s="4">
        <v>814331</v>
      </c>
      <c r="G27" s="4">
        <v>21574.07</v>
      </c>
      <c r="H27" s="4">
        <v>2</v>
      </c>
    </row>
    <row r="28" spans="2:8">
      <c r="B28" s="1" t="s">
        <v>569</v>
      </c>
      <c r="C28" s="9" t="s">
        <v>156</v>
      </c>
      <c r="D28" s="1" t="s">
        <v>570</v>
      </c>
      <c r="E28" s="1" t="s">
        <v>571</v>
      </c>
      <c r="F28" s="4">
        <v>4300000</v>
      </c>
      <c r="G28" s="4">
        <v>21493.55</v>
      </c>
      <c r="H28" s="4">
        <v>2</v>
      </c>
    </row>
    <row r="29" spans="2:8">
      <c r="B29" s="1" t="s">
        <v>572</v>
      </c>
      <c r="C29" s="9" t="s">
        <v>156</v>
      </c>
      <c r="D29" s="1" t="s">
        <v>573</v>
      </c>
      <c r="E29" s="1" t="s">
        <v>574</v>
      </c>
      <c r="F29" s="4">
        <v>4000000</v>
      </c>
      <c r="G29" s="4">
        <v>20172</v>
      </c>
      <c r="H29" s="4">
        <v>1.87</v>
      </c>
    </row>
    <row r="30" spans="2:8">
      <c r="B30" s="1" t="s">
        <v>575</v>
      </c>
      <c r="C30" s="9" t="s">
        <v>156</v>
      </c>
      <c r="D30" s="1" t="s">
        <v>570</v>
      </c>
      <c r="E30" s="1" t="s">
        <v>576</v>
      </c>
      <c r="F30" s="4">
        <v>11907432</v>
      </c>
      <c r="G30" s="4">
        <v>20168.810000000001</v>
      </c>
      <c r="H30" s="4">
        <v>1.87</v>
      </c>
    </row>
    <row r="31" spans="2:8">
      <c r="B31" s="1" t="s">
        <v>577</v>
      </c>
      <c r="C31" s="9" t="s">
        <v>156</v>
      </c>
      <c r="D31" s="1" t="s">
        <v>486</v>
      </c>
      <c r="E31" s="1" t="s">
        <v>578</v>
      </c>
      <c r="F31" s="4">
        <v>5272484</v>
      </c>
      <c r="G31" s="4">
        <v>19318.38</v>
      </c>
      <c r="H31" s="4">
        <v>1.8</v>
      </c>
    </row>
    <row r="32" spans="2:8">
      <c r="B32" s="1" t="s">
        <v>579</v>
      </c>
      <c r="C32" s="9" t="s">
        <v>156</v>
      </c>
      <c r="D32" s="1" t="s">
        <v>580</v>
      </c>
      <c r="E32" s="1" t="s">
        <v>581</v>
      </c>
      <c r="F32" s="4">
        <v>9215000</v>
      </c>
      <c r="G32" s="4">
        <v>19169.96</v>
      </c>
      <c r="H32" s="4">
        <v>1.78</v>
      </c>
    </row>
    <row r="33" spans="2:8">
      <c r="B33" s="1" t="s">
        <v>582</v>
      </c>
      <c r="C33" s="9" t="s">
        <v>156</v>
      </c>
      <c r="D33" s="1" t="s">
        <v>522</v>
      </c>
      <c r="E33" s="1" t="s">
        <v>583</v>
      </c>
      <c r="F33" s="4">
        <v>2389281</v>
      </c>
      <c r="G33" s="4">
        <v>18833.509999999998</v>
      </c>
      <c r="H33" s="4">
        <v>1.75</v>
      </c>
    </row>
    <row r="34" spans="2:8">
      <c r="B34" s="1" t="s">
        <v>584</v>
      </c>
      <c r="C34" s="9" t="s">
        <v>156</v>
      </c>
      <c r="D34" s="1" t="s">
        <v>489</v>
      </c>
      <c r="E34" s="1" t="s">
        <v>585</v>
      </c>
      <c r="F34" s="4">
        <v>1510256</v>
      </c>
      <c r="G34" s="4">
        <v>18736.240000000002</v>
      </c>
      <c r="H34" s="4">
        <v>1.74</v>
      </c>
    </row>
    <row r="35" spans="2:8">
      <c r="B35" s="1" t="s">
        <v>586</v>
      </c>
      <c r="C35" s="9" t="s">
        <v>156</v>
      </c>
      <c r="D35" s="1" t="s">
        <v>522</v>
      </c>
      <c r="E35" s="1" t="s">
        <v>587</v>
      </c>
      <c r="F35" s="4">
        <v>4158187</v>
      </c>
      <c r="G35" s="4">
        <v>18620.36</v>
      </c>
      <c r="H35" s="4">
        <v>1.73</v>
      </c>
    </row>
    <row r="36" spans="2:8">
      <c r="B36" s="1" t="s">
        <v>588</v>
      </c>
      <c r="C36" s="9" t="s">
        <v>156</v>
      </c>
      <c r="D36" s="1" t="s">
        <v>589</v>
      </c>
      <c r="E36" s="1" t="s">
        <v>590</v>
      </c>
      <c r="F36" s="4">
        <v>1532500</v>
      </c>
      <c r="G36" s="4">
        <v>18500.34</v>
      </c>
      <c r="H36" s="4">
        <v>1.72</v>
      </c>
    </row>
    <row r="37" spans="2:8">
      <c r="B37" s="1" t="s">
        <v>591</v>
      </c>
      <c r="C37" s="9" t="s">
        <v>156</v>
      </c>
      <c r="D37" s="1" t="s">
        <v>592</v>
      </c>
      <c r="E37" s="1" t="s">
        <v>593</v>
      </c>
      <c r="F37" s="4">
        <v>2572211</v>
      </c>
      <c r="G37" s="4">
        <v>18316.71</v>
      </c>
      <c r="H37" s="4">
        <v>1.7</v>
      </c>
    </row>
    <row r="38" spans="2:8">
      <c r="B38" s="1" t="s">
        <v>594</v>
      </c>
      <c r="C38" s="9" t="s">
        <v>156</v>
      </c>
      <c r="D38" s="1" t="s">
        <v>595</v>
      </c>
      <c r="E38" s="1" t="s">
        <v>596</v>
      </c>
      <c r="F38" s="4">
        <v>10859605</v>
      </c>
      <c r="G38" s="4">
        <v>18139.88</v>
      </c>
      <c r="H38" s="4">
        <v>1.69</v>
      </c>
    </row>
    <row r="39" spans="2:8">
      <c r="B39" s="1" t="s">
        <v>597</v>
      </c>
      <c r="C39" s="9" t="s">
        <v>156</v>
      </c>
      <c r="D39" s="1" t="s">
        <v>598</v>
      </c>
      <c r="E39" s="1" t="s">
        <v>599</v>
      </c>
      <c r="F39" s="4">
        <v>4692204</v>
      </c>
      <c r="G39" s="4">
        <v>17605.150000000001</v>
      </c>
      <c r="H39" s="4">
        <v>1.64</v>
      </c>
    </row>
    <row r="40" spans="2:8">
      <c r="B40" s="1" t="s">
        <v>600</v>
      </c>
      <c r="C40" s="9" t="s">
        <v>156</v>
      </c>
      <c r="D40" s="1" t="s">
        <v>580</v>
      </c>
      <c r="E40" s="1" t="s">
        <v>601</v>
      </c>
      <c r="F40" s="4">
        <v>6466218</v>
      </c>
      <c r="G40" s="4">
        <v>17552.55</v>
      </c>
      <c r="H40" s="4">
        <v>1.63</v>
      </c>
    </row>
    <row r="41" spans="2:8">
      <c r="B41" s="1" t="s">
        <v>602</v>
      </c>
      <c r="C41" s="9" t="s">
        <v>156</v>
      </c>
      <c r="D41" s="1" t="s">
        <v>551</v>
      </c>
      <c r="E41" s="1" t="s">
        <v>603</v>
      </c>
      <c r="F41" s="4">
        <v>209256</v>
      </c>
      <c r="G41" s="4">
        <v>17156.48</v>
      </c>
      <c r="H41" s="4">
        <v>1.59</v>
      </c>
    </row>
    <row r="42" spans="2:8">
      <c r="B42" s="1" t="s">
        <v>604</v>
      </c>
      <c r="C42" s="9" t="s">
        <v>156</v>
      </c>
      <c r="D42" s="1" t="s">
        <v>522</v>
      </c>
      <c r="E42" s="1" t="s">
        <v>605</v>
      </c>
      <c r="F42" s="4">
        <v>2321974</v>
      </c>
      <c r="G42" s="4">
        <v>16444.22</v>
      </c>
      <c r="H42" s="4">
        <v>1.53</v>
      </c>
    </row>
    <row r="43" spans="2:8">
      <c r="B43" s="1" t="s">
        <v>606</v>
      </c>
      <c r="C43" s="9" t="s">
        <v>156</v>
      </c>
      <c r="D43" s="1" t="s">
        <v>598</v>
      </c>
      <c r="E43" s="1" t="s">
        <v>607</v>
      </c>
      <c r="F43" s="4">
        <v>7000830</v>
      </c>
      <c r="G43" s="4">
        <v>15758.87</v>
      </c>
      <c r="H43" s="4">
        <v>1.46</v>
      </c>
    </row>
    <row r="44" spans="2:8">
      <c r="B44" s="1" t="s">
        <v>608</v>
      </c>
      <c r="C44" s="9" t="s">
        <v>156</v>
      </c>
      <c r="D44" s="1" t="s">
        <v>489</v>
      </c>
      <c r="E44" s="1" t="s">
        <v>609</v>
      </c>
      <c r="F44" s="4">
        <v>3158073</v>
      </c>
      <c r="G44" s="4">
        <v>14083.43</v>
      </c>
      <c r="H44" s="4">
        <v>1.31</v>
      </c>
    </row>
    <row r="45" spans="2:8">
      <c r="B45" s="1" t="s">
        <v>610</v>
      </c>
      <c r="C45" s="9" t="s">
        <v>156</v>
      </c>
      <c r="D45" s="1" t="s">
        <v>508</v>
      </c>
      <c r="E45" s="1" t="s">
        <v>611</v>
      </c>
      <c r="F45" s="4">
        <v>1255923</v>
      </c>
      <c r="G45" s="4">
        <v>14078.9</v>
      </c>
      <c r="H45" s="4">
        <v>1.31</v>
      </c>
    </row>
    <row r="46" spans="2:8">
      <c r="B46" s="1" t="s">
        <v>612</v>
      </c>
      <c r="C46" s="9" t="s">
        <v>156</v>
      </c>
      <c r="D46" s="1" t="s">
        <v>573</v>
      </c>
      <c r="E46" s="1" t="s">
        <v>613</v>
      </c>
      <c r="F46" s="4">
        <v>2734324</v>
      </c>
      <c r="G46" s="4">
        <v>13630.61</v>
      </c>
      <c r="H46" s="4">
        <v>1.27</v>
      </c>
    </row>
    <row r="47" spans="2:8">
      <c r="B47" s="1" t="s">
        <v>614</v>
      </c>
      <c r="C47" s="9" t="s">
        <v>156</v>
      </c>
      <c r="D47" s="1" t="s">
        <v>489</v>
      </c>
      <c r="E47" s="1" t="s">
        <v>615</v>
      </c>
      <c r="F47" s="4">
        <v>3232701</v>
      </c>
      <c r="G47" s="4">
        <v>13519.16</v>
      </c>
      <c r="H47" s="4">
        <v>1.26</v>
      </c>
    </row>
    <row r="48" spans="2:8">
      <c r="B48" s="1" t="s">
        <v>616</v>
      </c>
      <c r="C48" s="9" t="s">
        <v>156</v>
      </c>
      <c r="D48" s="1" t="s">
        <v>464</v>
      </c>
      <c r="E48" s="1" t="s">
        <v>617</v>
      </c>
      <c r="F48" s="4">
        <v>5911077</v>
      </c>
      <c r="G48" s="4">
        <v>13346.03</v>
      </c>
      <c r="H48" s="4">
        <v>1.24</v>
      </c>
    </row>
    <row r="49" spans="2:8">
      <c r="B49" s="1" t="s">
        <v>618</v>
      </c>
      <c r="C49" s="9" t="s">
        <v>156</v>
      </c>
      <c r="D49" s="1" t="s">
        <v>551</v>
      </c>
      <c r="E49" s="1" t="s">
        <v>619</v>
      </c>
      <c r="F49" s="4">
        <v>4332988</v>
      </c>
      <c r="G49" s="4">
        <v>11525.75</v>
      </c>
      <c r="H49" s="4">
        <v>1.07</v>
      </c>
    </row>
    <row r="50" spans="2:8">
      <c r="B50" s="1" t="s">
        <v>620</v>
      </c>
      <c r="C50" s="9" t="s">
        <v>156</v>
      </c>
      <c r="D50" s="1" t="s">
        <v>621</v>
      </c>
      <c r="E50" s="1" t="s">
        <v>622</v>
      </c>
      <c r="F50" s="4">
        <v>1782421</v>
      </c>
      <c r="G50" s="4">
        <v>11124.98</v>
      </c>
      <c r="H50" s="4">
        <v>1.03</v>
      </c>
    </row>
    <row r="51" spans="2:8">
      <c r="B51" s="1" t="s">
        <v>623</v>
      </c>
      <c r="C51" s="9" t="s">
        <v>156</v>
      </c>
      <c r="D51" s="1" t="s">
        <v>554</v>
      </c>
      <c r="E51" s="1" t="s">
        <v>624</v>
      </c>
      <c r="F51" s="4">
        <v>521006</v>
      </c>
      <c r="G51" s="4">
        <v>10616.02</v>
      </c>
      <c r="H51" s="4">
        <v>0.99</v>
      </c>
    </row>
    <row r="52" spans="2:8">
      <c r="B52" s="1" t="s">
        <v>625</v>
      </c>
      <c r="C52" s="9" t="s">
        <v>156</v>
      </c>
      <c r="D52" s="1" t="s">
        <v>580</v>
      </c>
      <c r="E52" s="1" t="s">
        <v>626</v>
      </c>
      <c r="F52" s="4">
        <v>2168435</v>
      </c>
      <c r="G52" s="4">
        <v>10033.35</v>
      </c>
      <c r="H52" s="4">
        <v>0.93</v>
      </c>
    </row>
    <row r="53" spans="2:8">
      <c r="B53" s="1" t="s">
        <v>627</v>
      </c>
      <c r="C53" s="9" t="s">
        <v>156</v>
      </c>
      <c r="D53" s="1" t="s">
        <v>621</v>
      </c>
      <c r="E53" s="1" t="s">
        <v>628</v>
      </c>
      <c r="F53" s="4">
        <v>2026728</v>
      </c>
      <c r="G53" s="4">
        <v>8519.35</v>
      </c>
      <c r="H53" s="4">
        <v>0.79</v>
      </c>
    </row>
    <row r="54" spans="2:8">
      <c r="B54" s="1" t="s">
        <v>629</v>
      </c>
      <c r="C54" s="9" t="s">
        <v>156</v>
      </c>
      <c r="D54" s="1" t="s">
        <v>598</v>
      </c>
      <c r="E54" s="1" t="s">
        <v>630</v>
      </c>
      <c r="F54" s="4">
        <v>1692675</v>
      </c>
      <c r="G54" s="4">
        <v>8443.91</v>
      </c>
      <c r="H54" s="4">
        <v>0.78</v>
      </c>
    </row>
    <row r="55" spans="2:8">
      <c r="B55" s="1" t="s">
        <v>631</v>
      </c>
      <c r="C55" s="9" t="s">
        <v>156</v>
      </c>
      <c r="D55" s="1" t="s">
        <v>632</v>
      </c>
      <c r="E55" s="1" t="s">
        <v>633</v>
      </c>
      <c r="F55" s="4">
        <v>782332</v>
      </c>
      <c r="G55" s="4">
        <v>8324.01</v>
      </c>
      <c r="H55" s="4">
        <v>0.77</v>
      </c>
    </row>
    <row r="56" spans="2:8">
      <c r="B56" s="1" t="s">
        <v>634</v>
      </c>
      <c r="C56" s="9" t="s">
        <v>156</v>
      </c>
      <c r="D56" s="1" t="s">
        <v>635</v>
      </c>
      <c r="E56" s="1" t="s">
        <v>636</v>
      </c>
      <c r="F56" s="4">
        <v>1503967</v>
      </c>
      <c r="G56" s="4">
        <v>8272.57</v>
      </c>
      <c r="H56" s="4">
        <v>0.77</v>
      </c>
    </row>
    <row r="57" spans="2:8">
      <c r="B57" s="1" t="s">
        <v>637</v>
      </c>
      <c r="C57" s="9" t="s">
        <v>156</v>
      </c>
      <c r="D57" s="1" t="s">
        <v>598</v>
      </c>
      <c r="E57" s="1" t="s">
        <v>638</v>
      </c>
      <c r="F57" s="4">
        <v>287484</v>
      </c>
      <c r="G57" s="4">
        <v>8049.55</v>
      </c>
      <c r="H57" s="4">
        <v>0.75</v>
      </c>
    </row>
    <row r="58" spans="2:8">
      <c r="B58" s="1" t="s">
        <v>639</v>
      </c>
      <c r="C58" s="9" t="s">
        <v>156</v>
      </c>
      <c r="D58" s="1" t="s">
        <v>514</v>
      </c>
      <c r="E58" s="1" t="s">
        <v>640</v>
      </c>
      <c r="F58" s="4">
        <v>806867</v>
      </c>
      <c r="G58" s="4">
        <v>7754.4</v>
      </c>
      <c r="H58" s="4">
        <v>0.72</v>
      </c>
    </row>
    <row r="59" spans="2:8">
      <c r="B59" s="1" t="s">
        <v>641</v>
      </c>
      <c r="C59" s="9" t="s">
        <v>156</v>
      </c>
      <c r="D59" s="1" t="s">
        <v>642</v>
      </c>
      <c r="E59" s="1" t="s">
        <v>643</v>
      </c>
      <c r="F59" s="4">
        <v>2281581</v>
      </c>
      <c r="G59" s="4">
        <v>7212.08</v>
      </c>
      <c r="H59" s="4">
        <v>0.67</v>
      </c>
    </row>
    <row r="60" spans="2:8">
      <c r="B60" s="1" t="s">
        <v>644</v>
      </c>
      <c r="C60" s="9" t="s">
        <v>156</v>
      </c>
      <c r="D60" s="1" t="s">
        <v>522</v>
      </c>
      <c r="E60" s="1" t="s">
        <v>645</v>
      </c>
      <c r="F60" s="4">
        <v>515772</v>
      </c>
      <c r="G60" s="4">
        <v>7085.16</v>
      </c>
      <c r="H60" s="4">
        <v>0.66</v>
      </c>
    </row>
    <row r="61" spans="2:8">
      <c r="B61" s="1" t="s">
        <v>646</v>
      </c>
      <c r="C61" s="9" t="s">
        <v>156</v>
      </c>
      <c r="D61" s="1" t="s">
        <v>522</v>
      </c>
      <c r="E61" s="1" t="s">
        <v>647</v>
      </c>
      <c r="F61" s="4">
        <v>900700</v>
      </c>
      <c r="G61" s="4">
        <v>6505.31</v>
      </c>
      <c r="H61" s="4">
        <v>0.6</v>
      </c>
    </row>
    <row r="62" spans="2:8">
      <c r="B62" s="1" t="s">
        <v>648</v>
      </c>
      <c r="C62" s="9" t="s">
        <v>156</v>
      </c>
      <c r="D62" s="1" t="s">
        <v>489</v>
      </c>
      <c r="E62" s="1" t="s">
        <v>649</v>
      </c>
      <c r="F62" s="4">
        <v>1576286</v>
      </c>
      <c r="G62" s="4">
        <v>6450.95</v>
      </c>
      <c r="H62" s="4">
        <v>0.6</v>
      </c>
    </row>
    <row r="63" spans="2:8">
      <c r="B63" s="1" t="s">
        <v>650</v>
      </c>
      <c r="C63" s="9" t="s">
        <v>156</v>
      </c>
      <c r="D63" s="1" t="s">
        <v>514</v>
      </c>
      <c r="E63" s="1" t="s">
        <v>651</v>
      </c>
      <c r="F63" s="4">
        <v>3300000</v>
      </c>
      <c r="G63" s="4">
        <v>6355.14</v>
      </c>
      <c r="H63" s="4">
        <v>0.59</v>
      </c>
    </row>
    <row r="64" spans="2:8">
      <c r="B64" s="1" t="s">
        <v>652</v>
      </c>
      <c r="C64" s="9" t="s">
        <v>156</v>
      </c>
      <c r="D64" s="1" t="s">
        <v>598</v>
      </c>
      <c r="E64" s="1" t="s">
        <v>653</v>
      </c>
      <c r="F64" s="4">
        <v>1121339</v>
      </c>
      <c r="G64" s="4">
        <v>6103.45</v>
      </c>
      <c r="H64" s="4">
        <v>0.56999999999999995</v>
      </c>
    </row>
    <row r="65" spans="2:8">
      <c r="B65" s="1" t="s">
        <v>654</v>
      </c>
      <c r="C65" s="9" t="s">
        <v>156</v>
      </c>
      <c r="D65" s="1" t="s">
        <v>522</v>
      </c>
      <c r="E65" s="1" t="s">
        <v>655</v>
      </c>
      <c r="F65" s="4">
        <v>2378601</v>
      </c>
      <c r="G65" s="4">
        <v>6079.7</v>
      </c>
      <c r="H65" s="4">
        <v>0.56000000000000005</v>
      </c>
    </row>
    <row r="66" spans="2:8">
      <c r="B66" s="1" t="s">
        <v>656</v>
      </c>
      <c r="C66" s="9" t="s">
        <v>156</v>
      </c>
      <c r="D66" s="1" t="s">
        <v>657</v>
      </c>
      <c r="E66" s="1" t="s">
        <v>658</v>
      </c>
      <c r="F66" s="4">
        <v>1772916</v>
      </c>
      <c r="G66" s="4">
        <v>5971.18</v>
      </c>
      <c r="H66" s="4">
        <v>0.55000000000000004</v>
      </c>
    </row>
    <row r="67" spans="2:8">
      <c r="B67" s="1" t="s">
        <v>659</v>
      </c>
      <c r="C67" s="9" t="s">
        <v>156</v>
      </c>
      <c r="D67" s="1" t="s">
        <v>498</v>
      </c>
      <c r="E67" s="1" t="s">
        <v>660</v>
      </c>
      <c r="F67" s="4">
        <v>1761762</v>
      </c>
      <c r="G67" s="4">
        <v>5940.66</v>
      </c>
      <c r="H67" s="4">
        <v>0.55000000000000004</v>
      </c>
    </row>
    <row r="68" spans="2:8">
      <c r="B68" s="1" t="s">
        <v>661</v>
      </c>
      <c r="C68" s="9" t="s">
        <v>156</v>
      </c>
      <c r="D68" s="1" t="s">
        <v>589</v>
      </c>
      <c r="E68" s="1" t="s">
        <v>662</v>
      </c>
      <c r="F68" s="4">
        <v>4804600</v>
      </c>
      <c r="G68" s="4">
        <v>5511.36</v>
      </c>
      <c r="H68" s="4">
        <v>0.51</v>
      </c>
    </row>
    <row r="69" spans="2:8">
      <c r="B69" s="1" t="s">
        <v>663</v>
      </c>
      <c r="C69" s="9" t="s">
        <v>156</v>
      </c>
      <c r="D69" s="1" t="s">
        <v>580</v>
      </c>
      <c r="E69" s="1" t="s">
        <v>664</v>
      </c>
      <c r="F69" s="4">
        <v>8360577</v>
      </c>
      <c r="G69" s="4">
        <v>4987.08</v>
      </c>
      <c r="H69" s="4">
        <v>0.46</v>
      </c>
    </row>
    <row r="70" spans="2:8">
      <c r="B70" s="1" t="s">
        <v>513</v>
      </c>
      <c r="C70" s="9" t="s">
        <v>156</v>
      </c>
      <c r="D70" s="1" t="s">
        <v>514</v>
      </c>
      <c r="E70" s="1" t="s">
        <v>515</v>
      </c>
      <c r="F70" s="4">
        <v>549064</v>
      </c>
      <c r="G70" s="4">
        <v>4589.63</v>
      </c>
      <c r="H70" s="4">
        <v>0.43</v>
      </c>
    </row>
    <row r="71" spans="2:8">
      <c r="B71" s="1" t="s">
        <v>665</v>
      </c>
      <c r="C71" s="9" t="s">
        <v>156</v>
      </c>
      <c r="D71" s="1" t="s">
        <v>573</v>
      </c>
      <c r="E71" s="1" t="s">
        <v>666</v>
      </c>
      <c r="F71" s="4">
        <v>2777562</v>
      </c>
      <c r="G71" s="4">
        <v>4164.68</v>
      </c>
      <c r="H71" s="4">
        <v>0.39</v>
      </c>
    </row>
    <row r="72" spans="2:8">
      <c r="B72" s="1" t="s">
        <v>667</v>
      </c>
      <c r="C72" s="9" t="s">
        <v>156</v>
      </c>
      <c r="D72" s="1" t="s">
        <v>635</v>
      </c>
      <c r="E72" s="1" t="s">
        <v>668</v>
      </c>
      <c r="F72" s="4">
        <v>578704</v>
      </c>
      <c r="G72" s="4">
        <v>3965.28</v>
      </c>
      <c r="H72" s="4">
        <v>0.37</v>
      </c>
    </row>
    <row r="73" spans="2:8">
      <c r="B73" s="1" t="s">
        <v>669</v>
      </c>
      <c r="C73" s="9" t="s">
        <v>156</v>
      </c>
      <c r="D73" s="1" t="s">
        <v>632</v>
      </c>
      <c r="F73" s="4">
        <v>17112968</v>
      </c>
      <c r="G73" s="4">
        <v>3763.14</v>
      </c>
      <c r="H73" s="4">
        <v>0.35</v>
      </c>
    </row>
    <row r="74" spans="2:8">
      <c r="B74" s="1" t="s">
        <v>670</v>
      </c>
      <c r="C74" s="9" t="s">
        <v>156</v>
      </c>
      <c r="D74" s="1" t="s">
        <v>489</v>
      </c>
      <c r="E74" s="1" t="s">
        <v>671</v>
      </c>
      <c r="F74" s="4">
        <v>143392</v>
      </c>
      <c r="G74" s="4">
        <v>2686.74</v>
      </c>
      <c r="H74" s="4">
        <v>0.25</v>
      </c>
    </row>
    <row r="75" spans="2:8">
      <c r="B75" s="1" t="s">
        <v>672</v>
      </c>
      <c r="C75" s="9" t="s">
        <v>156</v>
      </c>
      <c r="D75" s="1" t="s">
        <v>632</v>
      </c>
      <c r="E75" s="1" t="s">
        <v>673</v>
      </c>
      <c r="F75" s="4">
        <v>17112968</v>
      </c>
      <c r="G75" s="4">
        <v>1778.04</v>
      </c>
      <c r="H75" s="4">
        <v>0.17</v>
      </c>
    </row>
    <row r="76" spans="2:8">
      <c r="B76" s="1" t="s">
        <v>674</v>
      </c>
      <c r="C76" s="9" t="s">
        <v>156</v>
      </c>
      <c r="D76" s="1" t="s">
        <v>675</v>
      </c>
      <c r="E76" s="1" t="s">
        <v>676</v>
      </c>
      <c r="F76" s="4">
        <v>540349</v>
      </c>
      <c r="G76" s="4">
        <v>1484.34</v>
      </c>
      <c r="H76" s="4">
        <v>0.14000000000000001</v>
      </c>
    </row>
    <row r="77" spans="2:8">
      <c r="B77" s="1" t="s">
        <v>677</v>
      </c>
      <c r="C77" s="9" t="s">
        <v>156</v>
      </c>
      <c r="D77" s="1" t="s">
        <v>632</v>
      </c>
      <c r="E77" s="1" t="s">
        <v>678</v>
      </c>
      <c r="F77" s="4">
        <v>3095712</v>
      </c>
      <c r="G77" s="4">
        <v>836.15</v>
      </c>
      <c r="H77" s="4">
        <v>0.08</v>
      </c>
    </row>
    <row r="78" spans="2:8" ht="13">
      <c r="B78" s="2" t="s">
        <v>159</v>
      </c>
      <c r="G78" s="14">
        <f>SUM(G15:G77)</f>
        <v>999471.28000000014</v>
      </c>
      <c r="H78" s="14">
        <f>SUM(H15:H77)</f>
        <v>92.869999999999976</v>
      </c>
    </row>
    <row r="79" spans="2:8" ht="13">
      <c r="B79" s="2" t="s">
        <v>4091</v>
      </c>
    </row>
    <row r="80" spans="2:8">
      <c r="B80" s="1" t="s">
        <v>679</v>
      </c>
      <c r="C80" s="9" t="s">
        <v>156</v>
      </c>
      <c r="D80" s="1" t="s">
        <v>464</v>
      </c>
      <c r="E80" s="1" t="s">
        <v>680</v>
      </c>
      <c r="F80" s="4">
        <v>1043500</v>
      </c>
      <c r="G80" s="4">
        <v>953.86</v>
      </c>
      <c r="H80" s="4">
        <v>0.09</v>
      </c>
    </row>
    <row r="81" spans="2:8" ht="13">
      <c r="B81" s="2" t="s">
        <v>4092</v>
      </c>
      <c r="C81" s="12"/>
      <c r="D81" s="2"/>
      <c r="E81" s="2"/>
      <c r="F81" s="14"/>
      <c r="G81" s="14">
        <f>G80</f>
        <v>953.86</v>
      </c>
      <c r="H81" s="14">
        <f>H80</f>
        <v>0.09</v>
      </c>
    </row>
    <row r="82" spans="2:8" ht="13">
      <c r="B82" s="2" t="s">
        <v>681</v>
      </c>
      <c r="C82" s="12"/>
      <c r="D82" s="2"/>
      <c r="E82" s="2"/>
      <c r="F82" s="14"/>
      <c r="G82" s="14">
        <v>1799.77</v>
      </c>
      <c r="H82" s="14">
        <v>0.17</v>
      </c>
    </row>
    <row r="83" spans="2:8" ht="13">
      <c r="B83" s="2" t="s">
        <v>682</v>
      </c>
      <c r="C83" s="12"/>
      <c r="D83" s="2"/>
      <c r="E83" s="2"/>
      <c r="F83" s="14"/>
      <c r="G83" s="14">
        <v>20333.57</v>
      </c>
      <c r="H83" s="14">
        <v>1.89</v>
      </c>
    </row>
    <row r="84" spans="2:8" ht="13">
      <c r="B84" s="2" t="s">
        <v>161</v>
      </c>
      <c r="C84" s="12"/>
      <c r="D84" s="2"/>
      <c r="E84" s="2"/>
      <c r="F84" s="14"/>
      <c r="G84" s="14">
        <f>G83+G82+G81+G78</f>
        <v>1022558.4800000001</v>
      </c>
      <c r="H84" s="14">
        <f>H83+H82+H81+H78</f>
        <v>95.019999999999982</v>
      </c>
    </row>
    <row r="85" spans="2:8" ht="13">
      <c r="B85" s="2" t="s">
        <v>409</v>
      </c>
      <c r="C85" s="12"/>
      <c r="D85" s="2"/>
      <c r="E85" s="2"/>
      <c r="F85" s="14"/>
      <c r="G85" s="14">
        <f>G86-G84</f>
        <v>53574.569972709869</v>
      </c>
      <c r="H85" s="14">
        <f>H86-H84</f>
        <v>4.9800000000000182</v>
      </c>
    </row>
    <row r="86" spans="2:8" ht="13">
      <c r="B86" s="2" t="s">
        <v>168</v>
      </c>
      <c r="C86" s="12"/>
      <c r="D86" s="2"/>
      <c r="E86" s="2"/>
      <c r="F86" s="14"/>
      <c r="G86" s="14">
        <v>1076133.04997271</v>
      </c>
      <c r="H86" s="14">
        <v>100</v>
      </c>
    </row>
    <row r="87" spans="2:8">
      <c r="B87" s="1" t="s">
        <v>169</v>
      </c>
    </row>
    <row r="88" spans="2:8" ht="13">
      <c r="B88" s="2" t="s">
        <v>170</v>
      </c>
    </row>
    <row r="89" spans="2:8" ht="13">
      <c r="B89" s="2" t="s">
        <v>171</v>
      </c>
      <c r="C89" s="9" t="s">
        <v>172</v>
      </c>
    </row>
    <row r="90" spans="2:8" ht="13">
      <c r="B90" s="2" t="s">
        <v>175</v>
      </c>
      <c r="C90" s="9" t="s">
        <v>174</v>
      </c>
    </row>
    <row r="91" spans="2:8" ht="13">
      <c r="B91" s="2" t="s">
        <v>176</v>
      </c>
      <c r="C91" s="9" t="s">
        <v>174</v>
      </c>
    </row>
    <row r="92" spans="2:8" ht="13">
      <c r="B92" s="2" t="s">
        <v>177</v>
      </c>
      <c r="C92" s="9" t="s">
        <v>178</v>
      </c>
    </row>
    <row r="93" spans="2:8" ht="13">
      <c r="B93" s="2" t="s">
        <v>683</v>
      </c>
      <c r="C93" s="12"/>
    </row>
    <row r="94" spans="2:8" ht="13">
      <c r="B94" s="2" t="s">
        <v>684</v>
      </c>
      <c r="C94" s="12"/>
    </row>
    <row r="95" spans="2:8" ht="13">
      <c r="B95" s="2" t="s">
        <v>685</v>
      </c>
      <c r="C95" s="12"/>
    </row>
    <row r="96" spans="2:8" ht="13">
      <c r="B96" s="2" t="s">
        <v>686</v>
      </c>
      <c r="C96" s="12"/>
    </row>
    <row r="97" spans="2:3" ht="13">
      <c r="B97" s="2" t="s">
        <v>687</v>
      </c>
      <c r="C97" s="12"/>
    </row>
    <row r="98" spans="2:3" ht="13">
      <c r="B98" s="2" t="s">
        <v>688</v>
      </c>
      <c r="C98" s="12"/>
    </row>
    <row r="99" spans="2:3" ht="13">
      <c r="B99" s="2" t="s">
        <v>689</v>
      </c>
      <c r="C99" s="12"/>
    </row>
    <row r="100" spans="2:3" ht="13">
      <c r="B100" s="2" t="s">
        <v>690</v>
      </c>
      <c r="C100" s="12"/>
    </row>
    <row r="101" spans="2:3" ht="13">
      <c r="B101" s="2" t="s">
        <v>4082</v>
      </c>
      <c r="C101" s="12"/>
    </row>
    <row r="102" spans="2:3">
      <c r="B102" s="1" t="s">
        <v>188</v>
      </c>
    </row>
    <row r="103" spans="2:3">
      <c r="B103" s="1" t="s">
        <v>412</v>
      </c>
    </row>
    <row r="106" spans="2:3" ht="14.5">
      <c r="B106" s="43" t="s">
        <v>413</v>
      </c>
      <c r="C106" s="45"/>
    </row>
    <row r="107" spans="2:3" ht="14.5">
      <c r="B107" s="43" t="s">
        <v>4098</v>
      </c>
      <c r="C107" s="46" t="s">
        <v>414</v>
      </c>
    </row>
    <row r="108" spans="2:3" ht="14.5">
      <c r="B108" s="16" t="s">
        <v>415</v>
      </c>
      <c r="C108" s="17" t="s">
        <v>416</v>
      </c>
    </row>
    <row r="109" spans="2:3" ht="14.5">
      <c r="B109" s="16" t="s">
        <v>417</v>
      </c>
      <c r="C109" s="17" t="s">
        <v>416</v>
      </c>
    </row>
    <row r="110" spans="2:3" ht="14.5">
      <c r="B110" s="16" t="s">
        <v>418</v>
      </c>
      <c r="C110" s="17" t="s">
        <v>416</v>
      </c>
    </row>
    <row r="111" spans="2:3" ht="14.5">
      <c r="B111" s="16" t="s">
        <v>419</v>
      </c>
      <c r="C111" s="17" t="s">
        <v>416</v>
      </c>
    </row>
    <row r="112" spans="2:3" ht="14.5">
      <c r="B112" s="16" t="s">
        <v>420</v>
      </c>
      <c r="C112" s="17" t="s">
        <v>416</v>
      </c>
    </row>
    <row r="113" spans="2:7" ht="14.5">
      <c r="B113" s="16" t="s">
        <v>421</v>
      </c>
      <c r="C113" s="17" t="s">
        <v>416</v>
      </c>
    </row>
    <row r="114" spans="2:7" ht="14.5">
      <c r="B114" s="43" t="s">
        <v>422</v>
      </c>
      <c r="C114" s="45" t="s">
        <v>416</v>
      </c>
    </row>
    <row r="116" spans="2:7" ht="14.5">
      <c r="B116" s="16" t="s">
        <v>197</v>
      </c>
      <c r="C116" s="17"/>
      <c r="D116" s="16"/>
    </row>
    <row r="117" spans="2:7" ht="29">
      <c r="B117" s="19" t="s">
        <v>198</v>
      </c>
      <c r="C117" s="18" t="s">
        <v>199</v>
      </c>
      <c r="D117" s="19" t="s">
        <v>200</v>
      </c>
    </row>
    <row r="118" spans="2:7" ht="14.5">
      <c r="B118" s="16" t="s">
        <v>174</v>
      </c>
      <c r="C118" s="17" t="s">
        <v>174</v>
      </c>
      <c r="D118" s="16" t="s">
        <v>174</v>
      </c>
    </row>
    <row r="120" spans="2:7" ht="13">
      <c r="B120" s="20" t="s">
        <v>201</v>
      </c>
      <c r="C120" s="21">
        <v>46053</v>
      </c>
      <c r="D120" s="22"/>
      <c r="E120" s="23"/>
      <c r="F120" s="24"/>
    </row>
    <row r="121" spans="2:7" ht="13">
      <c r="B121" s="20" t="s">
        <v>202</v>
      </c>
      <c r="C121" s="25" t="s">
        <v>203</v>
      </c>
      <c r="D121" s="20" t="s">
        <v>204</v>
      </c>
      <c r="E121" s="26" t="s">
        <v>205</v>
      </c>
      <c r="F121" s="27" t="s">
        <v>206</v>
      </c>
      <c r="G121" s="14"/>
    </row>
    <row r="122" spans="2:7">
      <c r="B122" s="28" t="s">
        <v>174</v>
      </c>
      <c r="C122" s="29" t="s">
        <v>174</v>
      </c>
      <c r="D122" s="28" t="s">
        <v>174</v>
      </c>
      <c r="E122" s="30" t="s">
        <v>174</v>
      </c>
      <c r="F122" s="31" t="s">
        <v>174</v>
      </c>
    </row>
    <row r="125" spans="2:7" ht="13">
      <c r="B125" s="2" t="s">
        <v>207</v>
      </c>
    </row>
    <row r="126" spans="2:7" ht="13">
      <c r="B126" s="2"/>
    </row>
    <row r="127" spans="2:7" ht="13">
      <c r="B127" s="2" t="s">
        <v>208</v>
      </c>
    </row>
    <row r="128" spans="2:7" ht="13">
      <c r="B128" s="20" t="s">
        <v>209</v>
      </c>
      <c r="C128" s="25" t="s">
        <v>210</v>
      </c>
      <c r="D128" s="2"/>
    </row>
    <row r="129" spans="2:7">
      <c r="B129" s="22" t="s">
        <v>174</v>
      </c>
      <c r="C129" s="32" t="s">
        <v>174</v>
      </c>
    </row>
    <row r="131" spans="2:7" ht="13">
      <c r="B131" s="20" t="s">
        <v>211</v>
      </c>
      <c r="C131" s="25" t="s">
        <v>210</v>
      </c>
    </row>
    <row r="132" spans="2:7">
      <c r="B132" s="22" t="s">
        <v>174</v>
      </c>
      <c r="C132" s="32" t="s">
        <v>174</v>
      </c>
    </row>
    <row r="134" spans="2:7" ht="13">
      <c r="B134" s="20" t="s">
        <v>212</v>
      </c>
      <c r="C134" s="25" t="s">
        <v>213</v>
      </c>
    </row>
    <row r="135" spans="2:7">
      <c r="B135" s="22" t="s">
        <v>174</v>
      </c>
      <c r="C135" s="32" t="s">
        <v>174</v>
      </c>
    </row>
    <row r="137" spans="2:7" ht="13">
      <c r="B137" s="26" t="s">
        <v>214</v>
      </c>
      <c r="C137" s="25" t="s">
        <v>213</v>
      </c>
    </row>
    <row r="138" spans="2:7">
      <c r="B138" s="23" t="s">
        <v>174</v>
      </c>
      <c r="C138" s="32" t="s">
        <v>174</v>
      </c>
    </row>
    <row r="140" spans="2:7" ht="13">
      <c r="B140" s="20" t="s">
        <v>215</v>
      </c>
      <c r="C140" s="25" t="s">
        <v>174</v>
      </c>
    </row>
    <row r="142" spans="2:7" ht="13">
      <c r="B142" s="20" t="s">
        <v>216</v>
      </c>
      <c r="C142" s="21">
        <v>46053</v>
      </c>
      <c r="D142" s="22"/>
      <c r="E142" s="23"/>
      <c r="F142" s="24"/>
    </row>
    <row r="143" spans="2:7" ht="13">
      <c r="B143" s="20" t="s">
        <v>202</v>
      </c>
      <c r="C143" s="25" t="s">
        <v>203</v>
      </c>
      <c r="D143" s="20" t="s">
        <v>204</v>
      </c>
      <c r="E143" s="26" t="s">
        <v>205</v>
      </c>
      <c r="F143" s="27" t="s">
        <v>206</v>
      </c>
      <c r="G143" s="14"/>
    </row>
    <row r="144" spans="2:7">
      <c r="B144" s="28" t="s">
        <v>174</v>
      </c>
      <c r="C144" s="29" t="s">
        <v>174</v>
      </c>
      <c r="D144" s="28" t="s">
        <v>174</v>
      </c>
      <c r="E144" s="30" t="s">
        <v>174</v>
      </c>
      <c r="F144" s="31" t="s">
        <v>174</v>
      </c>
    </row>
    <row r="145" spans="2:4" ht="13">
      <c r="B145" s="2" t="s">
        <v>207</v>
      </c>
    </row>
    <row r="146" spans="2:4" ht="13">
      <c r="B146" s="2"/>
    </row>
    <row r="147" spans="2:4" ht="13">
      <c r="B147" s="2" t="s">
        <v>208</v>
      </c>
    </row>
    <row r="148" spans="2:4" ht="13">
      <c r="B148" s="20" t="s">
        <v>209</v>
      </c>
      <c r="C148" s="25" t="s">
        <v>210</v>
      </c>
      <c r="D148" s="2"/>
    </row>
    <row r="149" spans="2:4">
      <c r="B149" s="22" t="s">
        <v>174</v>
      </c>
      <c r="C149" s="32" t="s">
        <v>174</v>
      </c>
    </row>
    <row r="151" spans="2:4" ht="13">
      <c r="B151" s="20" t="s">
        <v>211</v>
      </c>
      <c r="C151" s="25" t="s">
        <v>210</v>
      </c>
    </row>
    <row r="152" spans="2:4">
      <c r="B152" s="22" t="s">
        <v>174</v>
      </c>
      <c r="C152" s="32" t="s">
        <v>174</v>
      </c>
    </row>
    <row r="154" spans="2:4" ht="13">
      <c r="B154" s="20" t="s">
        <v>212</v>
      </c>
      <c r="C154" s="25" t="s">
        <v>213</v>
      </c>
    </row>
    <row r="155" spans="2:4">
      <c r="B155" s="22" t="s">
        <v>174</v>
      </c>
      <c r="C155" s="32" t="s">
        <v>174</v>
      </c>
    </row>
    <row r="157" spans="2:4" ht="13">
      <c r="B157" s="26" t="s">
        <v>214</v>
      </c>
      <c r="C157" s="25" t="s">
        <v>213</v>
      </c>
    </row>
    <row r="158" spans="2:4">
      <c r="B158" s="23" t="s">
        <v>174</v>
      </c>
      <c r="C158" s="32" t="s">
        <v>174</v>
      </c>
    </row>
    <row r="160" spans="2:4" ht="13">
      <c r="B160" s="20" t="s">
        <v>215</v>
      </c>
      <c r="C160" s="25" t="s">
        <v>174</v>
      </c>
    </row>
    <row r="163" spans="2:80" ht="13">
      <c r="B163" s="2" t="s">
        <v>217</v>
      </c>
    </row>
    <row r="165" spans="2:80" ht="13">
      <c r="B165" s="20" t="s">
        <v>202</v>
      </c>
      <c r="C165" s="25" t="s">
        <v>218</v>
      </c>
      <c r="D165" s="20" t="s">
        <v>219</v>
      </c>
      <c r="E165" s="20" t="s">
        <v>220</v>
      </c>
      <c r="F165" s="14"/>
    </row>
    <row r="166" spans="2:80">
      <c r="B166" s="22" t="s">
        <v>174</v>
      </c>
      <c r="C166" s="32" t="s">
        <v>174</v>
      </c>
      <c r="D166" s="22" t="s">
        <v>174</v>
      </c>
      <c r="E166" s="22" t="s">
        <v>174</v>
      </c>
    </row>
    <row r="169" spans="2:80" ht="13">
      <c r="B169" s="2" t="s">
        <v>221</v>
      </c>
      <c r="C169" s="12" t="s">
        <v>174</v>
      </c>
      <c r="D169" s="2"/>
      <c r="E169" s="2"/>
      <c r="F169" s="14"/>
      <c r="G169" s="14"/>
      <c r="H169" s="14"/>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row>
    <row r="171" spans="2:80" ht="13">
      <c r="B171" s="2" t="s">
        <v>222</v>
      </c>
    </row>
    <row r="173" spans="2:80" ht="13">
      <c r="B173" s="20" t="s">
        <v>223</v>
      </c>
      <c r="C173" s="25" t="s">
        <v>210</v>
      </c>
      <c r="D173" s="2"/>
    </row>
    <row r="174" spans="2:80">
      <c r="B174" s="22" t="s">
        <v>174</v>
      </c>
      <c r="C174" s="32" t="s">
        <v>174</v>
      </c>
    </row>
    <row r="177" spans="2:80" ht="13">
      <c r="B177" s="20" t="s">
        <v>224</v>
      </c>
      <c r="C177" s="25" t="s">
        <v>225</v>
      </c>
      <c r="D177" s="2"/>
    </row>
    <row r="178" spans="2:80">
      <c r="B178" s="22" t="s">
        <v>174</v>
      </c>
      <c r="C178" s="32" t="s">
        <v>174</v>
      </c>
    </row>
    <row r="181" spans="2:80" ht="13">
      <c r="B181" s="2" t="s">
        <v>226</v>
      </c>
    </row>
    <row r="184" spans="2:80" ht="13">
      <c r="B184" s="2" t="s">
        <v>227</v>
      </c>
    </row>
    <row r="186" spans="2:80" ht="13">
      <c r="B186" s="20" t="s">
        <v>202</v>
      </c>
      <c r="C186" s="25" t="s">
        <v>228</v>
      </c>
      <c r="D186" s="20" t="s">
        <v>218</v>
      </c>
      <c r="E186" s="20" t="s">
        <v>219</v>
      </c>
      <c r="F186" s="27" t="s">
        <v>220</v>
      </c>
      <c r="G186" s="14"/>
    </row>
    <row r="187" spans="2:80">
      <c r="B187" s="22" t="s">
        <v>174</v>
      </c>
      <c r="C187" s="32" t="s">
        <v>174</v>
      </c>
      <c r="D187" s="22" t="s">
        <v>174</v>
      </c>
      <c r="E187" s="22" t="s">
        <v>174</v>
      </c>
      <c r="F187" s="33" t="s">
        <v>174</v>
      </c>
    </row>
    <row r="190" spans="2:80" ht="13">
      <c r="B190" s="2" t="s">
        <v>221</v>
      </c>
      <c r="C190" s="12" t="s">
        <v>174</v>
      </c>
      <c r="D190" s="2"/>
      <c r="E190" s="2"/>
      <c r="F190" s="14"/>
      <c r="G190" s="14"/>
      <c r="H190" s="14"/>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row>
    <row r="192" spans="2:80" ht="13">
      <c r="B192" s="2" t="s">
        <v>222</v>
      </c>
    </row>
    <row r="194" spans="2:7" ht="13">
      <c r="B194" s="20" t="s">
        <v>223</v>
      </c>
      <c r="C194" s="25" t="s">
        <v>210</v>
      </c>
      <c r="D194" s="2"/>
    </row>
    <row r="195" spans="2:7">
      <c r="B195" s="22" t="s">
        <v>174</v>
      </c>
      <c r="C195" s="32" t="s">
        <v>174</v>
      </c>
    </row>
    <row r="198" spans="2:7" ht="13">
      <c r="B198" s="20" t="s">
        <v>224</v>
      </c>
      <c r="C198" s="25" t="s">
        <v>225</v>
      </c>
      <c r="D198" s="2"/>
    </row>
    <row r="199" spans="2:7">
      <c r="B199" s="22" t="s">
        <v>174</v>
      </c>
      <c r="C199" s="32" t="s">
        <v>174</v>
      </c>
    </row>
    <row r="202" spans="2:7" ht="13">
      <c r="B202" s="2" t="s">
        <v>226</v>
      </c>
    </row>
    <row r="205" spans="2:7" ht="13">
      <c r="B205" s="2" t="s">
        <v>229</v>
      </c>
    </row>
    <row r="206" spans="2:7" ht="13">
      <c r="B206" s="20" t="s">
        <v>202</v>
      </c>
      <c r="C206" s="25" t="s">
        <v>230</v>
      </c>
      <c r="D206" s="20" t="s">
        <v>231</v>
      </c>
      <c r="E206" s="20" t="s">
        <v>3673</v>
      </c>
      <c r="F206" s="27" t="s">
        <v>232</v>
      </c>
      <c r="G206" s="14"/>
    </row>
    <row r="207" spans="2:7">
      <c r="B207" s="22" t="s">
        <v>174</v>
      </c>
      <c r="C207" s="32" t="s">
        <v>174</v>
      </c>
      <c r="D207" s="22" t="s">
        <v>174</v>
      </c>
      <c r="E207" s="22" t="s">
        <v>174</v>
      </c>
      <c r="F207" s="33" t="s">
        <v>174</v>
      </c>
    </row>
    <row r="208" spans="2:7">
      <c r="B208" s="1" t="s">
        <v>3674</v>
      </c>
    </row>
  </sheetData>
  <mergeCells count="3">
    <mergeCell ref="B1:E1"/>
    <mergeCell ref="C3:C7"/>
    <mergeCell ref="D3:D7"/>
  </mergeCells>
  <hyperlinks>
    <hyperlink ref="A1" location="Index!A1" display="Index" xr:uid="{0EFFC57D-4BAE-4A45-8F2A-0E1BEDD258E7}"/>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3547A-66C7-485D-B5D5-665CB41A41A9}">
  <sheetPr codeName="Sheet66"/>
  <dimension ref="A1:CB182"/>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127</v>
      </c>
      <c r="C1" s="229"/>
      <c r="D1" s="229"/>
      <c r="E1" s="229"/>
    </row>
    <row r="3" spans="1:9" ht="14.5">
      <c r="B3" s="5" t="s">
        <v>691</v>
      </c>
      <c r="C3" s="235"/>
      <c r="D3" s="231"/>
      <c r="E3" s="6"/>
    </row>
    <row r="4" spans="1:9" ht="29">
      <c r="B4" s="7" t="s">
        <v>692</v>
      </c>
      <c r="C4" s="235"/>
      <c r="D4" s="231"/>
      <c r="E4" s="6"/>
    </row>
    <row r="5" spans="1:9" ht="14.5">
      <c r="B5" s="7" t="s">
        <v>144</v>
      </c>
      <c r="C5" s="235"/>
      <c r="D5" s="231"/>
      <c r="E5" s="6"/>
    </row>
    <row r="6" spans="1:9" ht="29">
      <c r="B6" s="7" t="s">
        <v>693</v>
      </c>
      <c r="C6" s="235"/>
      <c r="D6" s="231"/>
      <c r="E6" s="6"/>
    </row>
    <row r="7" spans="1:9" ht="29">
      <c r="B7" s="7" t="s">
        <v>147</v>
      </c>
      <c r="C7" s="47" t="s">
        <v>148</v>
      </c>
      <c r="D7" s="47" t="s">
        <v>149</v>
      </c>
      <c r="E7"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1100000</v>
      </c>
      <c r="G15" s="4">
        <v>10221.75</v>
      </c>
      <c r="H15" s="4">
        <v>5.01</v>
      </c>
    </row>
    <row r="16" spans="1:9">
      <c r="B16" s="1" t="s">
        <v>694</v>
      </c>
      <c r="C16" s="9" t="s">
        <v>156</v>
      </c>
      <c r="D16" s="1" t="s">
        <v>442</v>
      </c>
      <c r="E16" s="1" t="s">
        <v>695</v>
      </c>
      <c r="F16" s="4">
        <v>648000</v>
      </c>
      <c r="G16" s="4">
        <v>9042.19</v>
      </c>
      <c r="H16" s="4">
        <v>4.43</v>
      </c>
    </row>
    <row r="17" spans="2:8">
      <c r="B17" s="1" t="s">
        <v>433</v>
      </c>
      <c r="C17" s="9" t="s">
        <v>156</v>
      </c>
      <c r="D17" s="1" t="s">
        <v>434</v>
      </c>
      <c r="E17" s="1" t="s">
        <v>435</v>
      </c>
      <c r="F17" s="4">
        <v>666000</v>
      </c>
      <c r="G17" s="4">
        <v>9024.2999999999993</v>
      </c>
      <c r="H17" s="4">
        <v>4.42</v>
      </c>
    </row>
    <row r="18" spans="2:8">
      <c r="B18" s="1" t="s">
        <v>696</v>
      </c>
      <c r="C18" s="9" t="s">
        <v>156</v>
      </c>
      <c r="D18" s="1" t="s">
        <v>551</v>
      </c>
      <c r="E18" s="1" t="s">
        <v>697</v>
      </c>
      <c r="F18" s="4">
        <v>63982</v>
      </c>
      <c r="G18" s="4">
        <v>8624.77</v>
      </c>
      <c r="H18" s="4">
        <v>4.2300000000000004</v>
      </c>
    </row>
    <row r="19" spans="2:8">
      <c r="B19" s="1" t="s">
        <v>698</v>
      </c>
      <c r="C19" s="9" t="s">
        <v>156</v>
      </c>
      <c r="D19" s="1" t="s">
        <v>455</v>
      </c>
      <c r="E19" s="1" t="s">
        <v>699</v>
      </c>
      <c r="F19" s="4">
        <v>288000</v>
      </c>
      <c r="G19" s="4">
        <v>8055.36</v>
      </c>
      <c r="H19" s="4">
        <v>3.95</v>
      </c>
    </row>
    <row r="20" spans="2:8">
      <c r="B20" s="1" t="s">
        <v>485</v>
      </c>
      <c r="C20" s="9" t="s">
        <v>156</v>
      </c>
      <c r="D20" s="1" t="s">
        <v>486</v>
      </c>
      <c r="E20" s="1" t="s">
        <v>487</v>
      </c>
      <c r="F20" s="4">
        <v>2718000</v>
      </c>
      <c r="G20" s="4">
        <v>7436.45</v>
      </c>
      <c r="H20" s="4">
        <v>3.64</v>
      </c>
    </row>
    <row r="21" spans="2:8">
      <c r="B21" s="1" t="s">
        <v>700</v>
      </c>
      <c r="C21" s="9" t="s">
        <v>156</v>
      </c>
      <c r="D21" s="1" t="s">
        <v>455</v>
      </c>
      <c r="E21" s="1" t="s">
        <v>701</v>
      </c>
      <c r="F21" s="4">
        <v>277260</v>
      </c>
      <c r="G21" s="4">
        <v>7009.13</v>
      </c>
      <c r="H21" s="4">
        <v>3.43</v>
      </c>
    </row>
    <row r="22" spans="2:8">
      <c r="B22" s="1" t="s">
        <v>469</v>
      </c>
      <c r="C22" s="9" t="s">
        <v>156</v>
      </c>
      <c r="D22" s="1" t="s">
        <v>470</v>
      </c>
      <c r="E22" s="1" t="s">
        <v>471</v>
      </c>
      <c r="F22" s="4">
        <v>224600</v>
      </c>
      <c r="G22" s="4">
        <v>6351.91</v>
      </c>
      <c r="H22" s="4">
        <v>3.11</v>
      </c>
    </row>
    <row r="23" spans="2:8">
      <c r="B23" s="1" t="s">
        <v>466</v>
      </c>
      <c r="C23" s="9" t="s">
        <v>156</v>
      </c>
      <c r="D23" s="1" t="s">
        <v>467</v>
      </c>
      <c r="E23" s="1" t="s">
        <v>468</v>
      </c>
      <c r="F23" s="4">
        <v>1863000</v>
      </c>
      <c r="G23" s="4">
        <v>6001.65</v>
      </c>
      <c r="H23" s="4">
        <v>2.94</v>
      </c>
    </row>
    <row r="24" spans="2:8">
      <c r="B24" s="1" t="s">
        <v>495</v>
      </c>
      <c r="C24" s="9" t="s">
        <v>156</v>
      </c>
      <c r="D24" s="1" t="s">
        <v>458</v>
      </c>
      <c r="E24" s="1" t="s">
        <v>496</v>
      </c>
      <c r="F24" s="4">
        <v>180000</v>
      </c>
      <c r="G24" s="4">
        <v>5623.02</v>
      </c>
      <c r="H24" s="4">
        <v>2.76</v>
      </c>
    </row>
    <row r="25" spans="2:8">
      <c r="B25" s="1" t="s">
        <v>702</v>
      </c>
      <c r="C25" s="9" t="s">
        <v>156</v>
      </c>
      <c r="D25" s="1" t="s">
        <v>458</v>
      </c>
      <c r="E25" s="1" t="s">
        <v>703</v>
      </c>
      <c r="F25" s="4">
        <v>324000</v>
      </c>
      <c r="G25" s="4">
        <v>5493.74</v>
      </c>
      <c r="H25" s="4">
        <v>2.69</v>
      </c>
    </row>
    <row r="26" spans="2:8">
      <c r="B26" s="1" t="s">
        <v>704</v>
      </c>
      <c r="C26" s="9" t="s">
        <v>156</v>
      </c>
      <c r="D26" s="1" t="s">
        <v>455</v>
      </c>
      <c r="E26" s="1" t="s">
        <v>705</v>
      </c>
      <c r="F26" s="4">
        <v>603000</v>
      </c>
      <c r="G26" s="4">
        <v>5294.94</v>
      </c>
      <c r="H26" s="4">
        <v>2.59</v>
      </c>
    </row>
    <row r="27" spans="2:8">
      <c r="B27" s="1" t="s">
        <v>447</v>
      </c>
      <c r="C27" s="9" t="s">
        <v>156</v>
      </c>
      <c r="D27" s="1" t="s">
        <v>437</v>
      </c>
      <c r="E27" s="1" t="s">
        <v>448</v>
      </c>
      <c r="F27" s="4">
        <v>131000</v>
      </c>
      <c r="G27" s="4">
        <v>5016.78</v>
      </c>
      <c r="H27" s="4">
        <v>2.46</v>
      </c>
    </row>
    <row r="28" spans="2:8">
      <c r="B28" s="1" t="s">
        <v>706</v>
      </c>
      <c r="C28" s="9" t="s">
        <v>156</v>
      </c>
      <c r="D28" s="1" t="s">
        <v>455</v>
      </c>
      <c r="E28" s="1" t="s">
        <v>707</v>
      </c>
      <c r="F28" s="4">
        <v>409185</v>
      </c>
      <c r="G28" s="4">
        <v>4641.3900000000003</v>
      </c>
      <c r="H28" s="4">
        <v>2.27</v>
      </c>
    </row>
    <row r="29" spans="2:8">
      <c r="B29" s="1" t="s">
        <v>708</v>
      </c>
      <c r="C29" s="9" t="s">
        <v>156</v>
      </c>
      <c r="D29" s="1" t="s">
        <v>434</v>
      </c>
      <c r="E29" s="1" t="s">
        <v>709</v>
      </c>
      <c r="F29" s="4">
        <v>1534000</v>
      </c>
      <c r="G29" s="4">
        <v>4623.4799999999996</v>
      </c>
      <c r="H29" s="4">
        <v>2.27</v>
      </c>
    </row>
    <row r="30" spans="2:8">
      <c r="B30" s="1" t="s">
        <v>710</v>
      </c>
      <c r="C30" s="9" t="s">
        <v>156</v>
      </c>
      <c r="D30" s="1" t="s">
        <v>522</v>
      </c>
      <c r="E30" s="1" t="s">
        <v>711</v>
      </c>
      <c r="F30" s="4">
        <v>63000</v>
      </c>
      <c r="G30" s="4">
        <v>4418.51</v>
      </c>
      <c r="H30" s="4">
        <v>2.17</v>
      </c>
    </row>
    <row r="31" spans="2:8">
      <c r="B31" s="1" t="s">
        <v>712</v>
      </c>
      <c r="C31" s="9" t="s">
        <v>156</v>
      </c>
      <c r="D31" s="1" t="s">
        <v>621</v>
      </c>
      <c r="E31" s="1" t="s">
        <v>713</v>
      </c>
      <c r="F31" s="4">
        <v>383000</v>
      </c>
      <c r="G31" s="4">
        <v>4342.84</v>
      </c>
      <c r="H31" s="4">
        <v>2.13</v>
      </c>
    </row>
    <row r="32" spans="2:8">
      <c r="B32" s="1" t="s">
        <v>714</v>
      </c>
      <c r="C32" s="9" t="s">
        <v>156</v>
      </c>
      <c r="D32" s="1" t="s">
        <v>598</v>
      </c>
      <c r="E32" s="1" t="s">
        <v>715</v>
      </c>
      <c r="F32" s="4">
        <v>108000</v>
      </c>
      <c r="G32" s="4">
        <v>4295.59</v>
      </c>
      <c r="H32" s="4">
        <v>2.1</v>
      </c>
    </row>
    <row r="33" spans="2:8">
      <c r="B33" s="1" t="s">
        <v>716</v>
      </c>
      <c r="C33" s="9" t="s">
        <v>156</v>
      </c>
      <c r="D33" s="1" t="s">
        <v>657</v>
      </c>
      <c r="E33" s="1" t="s">
        <v>717</v>
      </c>
      <c r="F33" s="4">
        <v>171246</v>
      </c>
      <c r="G33" s="4">
        <v>4079.08</v>
      </c>
      <c r="H33" s="4">
        <v>2</v>
      </c>
    </row>
    <row r="34" spans="2:8">
      <c r="B34" s="1" t="s">
        <v>449</v>
      </c>
      <c r="C34" s="9" t="s">
        <v>156</v>
      </c>
      <c r="D34" s="1" t="s">
        <v>434</v>
      </c>
      <c r="E34" s="1" t="s">
        <v>450</v>
      </c>
      <c r="F34" s="4">
        <v>990000</v>
      </c>
      <c r="G34" s="4">
        <v>4039.2</v>
      </c>
      <c r="H34" s="4">
        <v>1.98</v>
      </c>
    </row>
    <row r="35" spans="2:8">
      <c r="B35" s="1" t="s">
        <v>718</v>
      </c>
      <c r="C35" s="9" t="s">
        <v>156</v>
      </c>
      <c r="D35" s="1" t="s">
        <v>437</v>
      </c>
      <c r="E35" s="1" t="s">
        <v>719</v>
      </c>
      <c r="F35" s="4">
        <v>1170000</v>
      </c>
      <c r="G35" s="4">
        <v>4002.57</v>
      </c>
      <c r="H35" s="4">
        <v>1.96</v>
      </c>
    </row>
    <row r="36" spans="2:8">
      <c r="B36" s="1" t="s">
        <v>477</v>
      </c>
      <c r="C36" s="9" t="s">
        <v>156</v>
      </c>
      <c r="D36" s="1" t="s">
        <v>478</v>
      </c>
      <c r="E36" s="1" t="s">
        <v>479</v>
      </c>
      <c r="F36" s="4">
        <v>764663</v>
      </c>
      <c r="G36" s="4">
        <v>3900.16</v>
      </c>
      <c r="H36" s="4">
        <v>1.91</v>
      </c>
    </row>
    <row r="37" spans="2:8">
      <c r="B37" s="1" t="s">
        <v>720</v>
      </c>
      <c r="C37" s="9" t="s">
        <v>156</v>
      </c>
      <c r="D37" s="1" t="s">
        <v>592</v>
      </c>
      <c r="E37" s="1" t="s">
        <v>721</v>
      </c>
      <c r="F37" s="4">
        <v>342000</v>
      </c>
      <c r="G37" s="4">
        <v>3892.3</v>
      </c>
      <c r="H37" s="4">
        <v>1.91</v>
      </c>
    </row>
    <row r="38" spans="2:8">
      <c r="B38" s="1" t="s">
        <v>722</v>
      </c>
      <c r="C38" s="9" t="s">
        <v>156</v>
      </c>
      <c r="D38" s="1" t="s">
        <v>525</v>
      </c>
      <c r="E38" s="1" t="s">
        <v>723</v>
      </c>
      <c r="F38" s="4">
        <v>270000</v>
      </c>
      <c r="G38" s="4">
        <v>3597.48</v>
      </c>
      <c r="H38" s="4">
        <v>1.76</v>
      </c>
    </row>
    <row r="39" spans="2:8">
      <c r="B39" s="1" t="s">
        <v>524</v>
      </c>
      <c r="C39" s="9" t="s">
        <v>156</v>
      </c>
      <c r="D39" s="1" t="s">
        <v>525</v>
      </c>
      <c r="E39" s="1" t="s">
        <v>526</v>
      </c>
      <c r="F39" s="4">
        <v>540000</v>
      </c>
      <c r="G39" s="4">
        <v>3552.39</v>
      </c>
      <c r="H39" s="4">
        <v>1.74</v>
      </c>
    </row>
    <row r="40" spans="2:8">
      <c r="B40" s="1" t="s">
        <v>724</v>
      </c>
      <c r="C40" s="9" t="s">
        <v>156</v>
      </c>
      <c r="D40" s="1" t="s">
        <v>489</v>
      </c>
      <c r="E40" s="1" t="s">
        <v>725</v>
      </c>
      <c r="F40" s="4">
        <v>1044000</v>
      </c>
      <c r="G40" s="4">
        <v>3357.5</v>
      </c>
      <c r="H40" s="4">
        <v>1.65</v>
      </c>
    </row>
    <row r="41" spans="2:8">
      <c r="B41" s="1" t="s">
        <v>726</v>
      </c>
      <c r="C41" s="9" t="s">
        <v>156</v>
      </c>
      <c r="D41" s="1" t="s">
        <v>455</v>
      </c>
      <c r="E41" s="1" t="s">
        <v>727</v>
      </c>
      <c r="F41" s="4">
        <v>1800000</v>
      </c>
      <c r="G41" s="4">
        <v>3186.72</v>
      </c>
      <c r="H41" s="4">
        <v>1.56</v>
      </c>
    </row>
    <row r="42" spans="2:8">
      <c r="B42" s="1" t="s">
        <v>728</v>
      </c>
      <c r="C42" s="9" t="s">
        <v>156</v>
      </c>
      <c r="D42" s="1" t="s">
        <v>517</v>
      </c>
      <c r="E42" s="1" t="s">
        <v>729</v>
      </c>
      <c r="F42" s="4">
        <v>81000</v>
      </c>
      <c r="G42" s="4">
        <v>3185.16</v>
      </c>
      <c r="H42" s="4">
        <v>1.56</v>
      </c>
    </row>
    <row r="43" spans="2:8">
      <c r="B43" s="1" t="s">
        <v>546</v>
      </c>
      <c r="C43" s="9" t="s">
        <v>156</v>
      </c>
      <c r="D43" s="1" t="s">
        <v>522</v>
      </c>
      <c r="E43" s="1" t="s">
        <v>547</v>
      </c>
      <c r="F43" s="4">
        <v>275000</v>
      </c>
      <c r="G43" s="4">
        <v>3137.75</v>
      </c>
      <c r="H43" s="4">
        <v>1.54</v>
      </c>
    </row>
    <row r="44" spans="2:8">
      <c r="B44" s="1" t="s">
        <v>730</v>
      </c>
      <c r="C44" s="9" t="s">
        <v>156</v>
      </c>
      <c r="D44" s="1" t="s">
        <v>595</v>
      </c>
      <c r="E44" s="1" t="s">
        <v>731</v>
      </c>
      <c r="F44" s="4">
        <v>216000</v>
      </c>
      <c r="G44" s="4">
        <v>3066.77</v>
      </c>
      <c r="H44" s="4">
        <v>1.5</v>
      </c>
    </row>
    <row r="45" spans="2:8">
      <c r="B45" s="1" t="s">
        <v>732</v>
      </c>
      <c r="C45" s="9" t="s">
        <v>156</v>
      </c>
      <c r="D45" s="1" t="s">
        <v>598</v>
      </c>
      <c r="E45" s="1" t="s">
        <v>733</v>
      </c>
      <c r="F45" s="4">
        <v>285168</v>
      </c>
      <c r="G45" s="4">
        <v>2995.69</v>
      </c>
      <c r="H45" s="4">
        <v>1.47</v>
      </c>
    </row>
    <row r="46" spans="2:8">
      <c r="B46" s="1" t="s">
        <v>734</v>
      </c>
      <c r="C46" s="9" t="s">
        <v>156</v>
      </c>
      <c r="D46" s="1" t="s">
        <v>434</v>
      </c>
      <c r="E46" s="1" t="s">
        <v>735</v>
      </c>
      <c r="F46" s="4">
        <v>981000</v>
      </c>
      <c r="G46" s="4">
        <v>2937.11</v>
      </c>
      <c r="H46" s="4">
        <v>1.44</v>
      </c>
    </row>
    <row r="47" spans="2:8">
      <c r="B47" s="1" t="s">
        <v>736</v>
      </c>
      <c r="C47" s="9" t="s">
        <v>156</v>
      </c>
      <c r="D47" s="1" t="s">
        <v>737</v>
      </c>
      <c r="E47" s="1" t="s">
        <v>738</v>
      </c>
      <c r="F47" s="4">
        <v>274479</v>
      </c>
      <c r="G47" s="4">
        <v>2889.71</v>
      </c>
      <c r="H47" s="4">
        <v>1.42</v>
      </c>
    </row>
    <row r="48" spans="2:8">
      <c r="B48" s="1" t="s">
        <v>739</v>
      </c>
      <c r="C48" s="9" t="s">
        <v>156</v>
      </c>
      <c r="D48" s="1" t="s">
        <v>573</v>
      </c>
      <c r="E48" s="1" t="s">
        <v>740</v>
      </c>
      <c r="F48" s="4">
        <v>179665</v>
      </c>
      <c r="G48" s="4">
        <v>2832.96</v>
      </c>
      <c r="H48" s="4">
        <v>1.39</v>
      </c>
    </row>
    <row r="49" spans="2:8">
      <c r="B49" s="1" t="s">
        <v>741</v>
      </c>
      <c r="C49" s="9" t="s">
        <v>156</v>
      </c>
      <c r="D49" s="1" t="s">
        <v>437</v>
      </c>
      <c r="E49" s="1" t="s">
        <v>742</v>
      </c>
      <c r="F49" s="4">
        <v>900000</v>
      </c>
      <c r="G49" s="4">
        <v>2561.85</v>
      </c>
      <c r="H49" s="4">
        <v>1.26</v>
      </c>
    </row>
    <row r="50" spans="2:8">
      <c r="B50" s="1" t="s">
        <v>544</v>
      </c>
      <c r="C50" s="9" t="s">
        <v>156</v>
      </c>
      <c r="D50" s="1" t="s">
        <v>434</v>
      </c>
      <c r="E50" s="1" t="s">
        <v>545</v>
      </c>
      <c r="F50" s="4">
        <v>3060000</v>
      </c>
      <c r="G50" s="4">
        <v>2557.5500000000002</v>
      </c>
      <c r="H50" s="4">
        <v>1.25</v>
      </c>
    </row>
    <row r="51" spans="2:8">
      <c r="B51" s="1" t="s">
        <v>556</v>
      </c>
      <c r="C51" s="9" t="s">
        <v>156</v>
      </c>
      <c r="D51" s="1" t="s">
        <v>557</v>
      </c>
      <c r="E51" s="1" t="s">
        <v>558</v>
      </c>
      <c r="F51" s="4">
        <v>253496</v>
      </c>
      <c r="G51" s="4">
        <v>2469.3000000000002</v>
      </c>
      <c r="H51" s="4">
        <v>1.21</v>
      </c>
    </row>
    <row r="52" spans="2:8">
      <c r="B52" s="1" t="s">
        <v>743</v>
      </c>
      <c r="C52" s="9" t="s">
        <v>156</v>
      </c>
      <c r="D52" s="1" t="s">
        <v>458</v>
      </c>
      <c r="E52" s="1" t="s">
        <v>744</v>
      </c>
      <c r="F52" s="4">
        <v>135000</v>
      </c>
      <c r="G52" s="4">
        <v>2232.63</v>
      </c>
      <c r="H52" s="4">
        <v>1.0900000000000001</v>
      </c>
    </row>
    <row r="53" spans="2:8">
      <c r="B53" s="1" t="s">
        <v>436</v>
      </c>
      <c r="C53" s="9" t="s">
        <v>156</v>
      </c>
      <c r="D53" s="1" t="s">
        <v>437</v>
      </c>
      <c r="E53" s="1" t="s">
        <v>438</v>
      </c>
      <c r="F53" s="4">
        <v>216000</v>
      </c>
      <c r="G53" s="4">
        <v>2203.1999999999998</v>
      </c>
      <c r="H53" s="4">
        <v>1.08</v>
      </c>
    </row>
    <row r="54" spans="2:8">
      <c r="B54" s="1" t="s">
        <v>745</v>
      </c>
      <c r="C54" s="9" t="s">
        <v>156</v>
      </c>
      <c r="D54" s="1" t="s">
        <v>746</v>
      </c>
      <c r="E54" s="1" t="s">
        <v>747</v>
      </c>
      <c r="F54" s="4">
        <v>275000</v>
      </c>
      <c r="G54" s="4">
        <v>2010.25</v>
      </c>
      <c r="H54" s="4">
        <v>0.99</v>
      </c>
    </row>
    <row r="55" spans="2:8">
      <c r="B55" s="1" t="s">
        <v>451</v>
      </c>
      <c r="C55" s="9" t="s">
        <v>156</v>
      </c>
      <c r="D55" s="1" t="s">
        <v>452</v>
      </c>
      <c r="E55" s="1" t="s">
        <v>453</v>
      </c>
      <c r="F55" s="4">
        <v>450000</v>
      </c>
      <c r="G55" s="4">
        <v>1983.38</v>
      </c>
      <c r="H55" s="4">
        <v>0.97</v>
      </c>
    </row>
    <row r="56" spans="2:8">
      <c r="B56" s="1" t="s">
        <v>472</v>
      </c>
      <c r="C56" s="9" t="s">
        <v>156</v>
      </c>
      <c r="D56" s="1" t="s">
        <v>473</v>
      </c>
      <c r="E56" s="1" t="s">
        <v>474</v>
      </c>
      <c r="F56" s="4">
        <v>288000</v>
      </c>
      <c r="G56" s="4">
        <v>1962.86</v>
      </c>
      <c r="H56" s="4">
        <v>0.96</v>
      </c>
    </row>
    <row r="57" spans="2:8">
      <c r="B57" s="1" t="s">
        <v>748</v>
      </c>
      <c r="C57" s="9" t="s">
        <v>156</v>
      </c>
      <c r="D57" s="1" t="s">
        <v>458</v>
      </c>
      <c r="E57" s="1" t="s">
        <v>749</v>
      </c>
      <c r="F57" s="4">
        <v>297000</v>
      </c>
      <c r="G57" s="4">
        <v>1931.09</v>
      </c>
      <c r="H57" s="4">
        <v>0.95</v>
      </c>
    </row>
    <row r="58" spans="2:8">
      <c r="B58" s="1" t="s">
        <v>750</v>
      </c>
      <c r="C58" s="9" t="s">
        <v>156</v>
      </c>
      <c r="D58" s="1" t="s">
        <v>751</v>
      </c>
      <c r="E58" s="1" t="s">
        <v>752</v>
      </c>
      <c r="F58" s="4">
        <v>782522</v>
      </c>
      <c r="G58" s="4">
        <v>1559.02</v>
      </c>
      <c r="H58" s="4">
        <v>0.76</v>
      </c>
    </row>
    <row r="59" spans="2:8">
      <c r="B59" s="1" t="s">
        <v>753</v>
      </c>
      <c r="C59" s="9" t="s">
        <v>156</v>
      </c>
      <c r="D59" s="1" t="s">
        <v>525</v>
      </c>
      <c r="E59" s="1" t="s">
        <v>754</v>
      </c>
      <c r="F59" s="4">
        <v>242000</v>
      </c>
      <c r="G59" s="4">
        <v>1291.19</v>
      </c>
      <c r="H59" s="4">
        <v>0.63</v>
      </c>
    </row>
    <row r="60" spans="2:8" ht="13">
      <c r="B60" s="2" t="s">
        <v>159</v>
      </c>
      <c r="C60" s="12"/>
      <c r="D60" s="2"/>
      <c r="E60" s="2"/>
      <c r="F60" s="14"/>
      <c r="G60" s="14">
        <f>SUM(G12:G59)</f>
        <v>192932.66999999995</v>
      </c>
      <c r="H60" s="14">
        <f>SUM(H12:H59)</f>
        <v>94.54</v>
      </c>
    </row>
    <row r="61" spans="2:8" ht="13">
      <c r="B61" s="2" t="s">
        <v>160</v>
      </c>
      <c r="C61" s="12"/>
      <c r="D61" s="2"/>
      <c r="E61" s="2"/>
      <c r="F61" s="14"/>
      <c r="G61" s="14">
        <v>7706.95</v>
      </c>
      <c r="H61" s="14">
        <v>3.78</v>
      </c>
    </row>
    <row r="62" spans="2:8" ht="13">
      <c r="B62" s="2" t="s">
        <v>161</v>
      </c>
      <c r="C62" s="12"/>
      <c r="D62" s="2"/>
      <c r="E62" s="2"/>
      <c r="F62" s="14"/>
      <c r="G62" s="14">
        <v>200639.62000000002</v>
      </c>
      <c r="H62" s="14">
        <v>98.32</v>
      </c>
    </row>
    <row r="63" spans="2:8" ht="13">
      <c r="B63" s="2" t="s">
        <v>409</v>
      </c>
      <c r="C63" s="12"/>
      <c r="D63" s="2"/>
      <c r="E63" s="2"/>
      <c r="F63" s="14"/>
      <c r="G63" s="14">
        <v>3445.6708803999763</v>
      </c>
      <c r="H63" s="14">
        <v>1.6800000000000068</v>
      </c>
    </row>
    <row r="64" spans="2:8" ht="13">
      <c r="B64" s="2" t="s">
        <v>168</v>
      </c>
      <c r="C64" s="12"/>
      <c r="D64" s="2"/>
      <c r="E64" s="2"/>
      <c r="F64" s="14"/>
      <c r="G64" s="14">
        <v>204085.29088039999</v>
      </c>
      <c r="H64" s="14">
        <v>100</v>
      </c>
    </row>
    <row r="65" spans="2:3">
      <c r="B65" s="1" t="s">
        <v>169</v>
      </c>
    </row>
    <row r="66" spans="2:3" ht="13">
      <c r="B66" s="2" t="s">
        <v>170</v>
      </c>
    </row>
    <row r="67" spans="2:3" ht="13">
      <c r="B67" s="2" t="s">
        <v>171</v>
      </c>
      <c r="C67" s="9" t="s">
        <v>172</v>
      </c>
    </row>
    <row r="68" spans="2:3" ht="13">
      <c r="B68" s="2" t="s">
        <v>175</v>
      </c>
      <c r="C68" s="9" t="s">
        <v>174</v>
      </c>
    </row>
    <row r="69" spans="2:3" ht="13">
      <c r="B69" s="2" t="s">
        <v>176</v>
      </c>
      <c r="C69" s="9" t="s">
        <v>174</v>
      </c>
    </row>
    <row r="70" spans="2:3" ht="13">
      <c r="B70" s="2" t="s">
        <v>177</v>
      </c>
      <c r="C70" s="9" t="s">
        <v>178</v>
      </c>
    </row>
    <row r="71" spans="2:3" ht="13">
      <c r="B71" s="2" t="s">
        <v>755</v>
      </c>
      <c r="C71" s="12"/>
    </row>
    <row r="72" spans="2:3" ht="13">
      <c r="B72" s="2" t="s">
        <v>756</v>
      </c>
      <c r="C72" s="12"/>
    </row>
    <row r="73" spans="2:3" ht="13">
      <c r="B73" s="2" t="s">
        <v>757</v>
      </c>
      <c r="C73" s="12"/>
    </row>
    <row r="74" spans="2:3" ht="13">
      <c r="B74" s="2" t="s">
        <v>758</v>
      </c>
      <c r="C74" s="12"/>
    </row>
    <row r="75" spans="2:3" ht="13">
      <c r="B75" s="2" t="s">
        <v>1539</v>
      </c>
      <c r="C75" s="12"/>
    </row>
    <row r="76" spans="2:3">
      <c r="B76" s="1" t="s">
        <v>188</v>
      </c>
    </row>
    <row r="77" spans="2:3">
      <c r="B77" s="1" t="s">
        <v>412</v>
      </c>
    </row>
    <row r="80" spans="2:3" ht="14.5">
      <c r="B80" s="43" t="s">
        <v>413</v>
      </c>
      <c r="C80" s="45"/>
    </row>
    <row r="81" spans="2:7" ht="14.5">
      <c r="B81" s="43" t="s">
        <v>4098</v>
      </c>
      <c r="C81" s="46" t="s">
        <v>414</v>
      </c>
    </row>
    <row r="82" spans="2:7" ht="14.5">
      <c r="B82" s="16" t="s">
        <v>415</v>
      </c>
      <c r="C82" s="17" t="s">
        <v>416</v>
      </c>
    </row>
    <row r="83" spans="2:7" ht="14.5">
      <c r="B83" s="16" t="s">
        <v>417</v>
      </c>
      <c r="C83" s="17" t="s">
        <v>416</v>
      </c>
    </row>
    <row r="84" spans="2:7" ht="14.5">
      <c r="B84" s="16" t="s">
        <v>418</v>
      </c>
      <c r="C84" s="17" t="s">
        <v>416</v>
      </c>
    </row>
    <row r="85" spans="2:7" ht="14.5">
      <c r="B85" s="16" t="s">
        <v>419</v>
      </c>
      <c r="C85" s="17" t="s">
        <v>416</v>
      </c>
    </row>
    <row r="86" spans="2:7" ht="14.5">
      <c r="B86" s="16" t="s">
        <v>420</v>
      </c>
      <c r="C86" s="17" t="s">
        <v>416</v>
      </c>
    </row>
    <row r="87" spans="2:7" ht="14.5">
      <c r="B87" s="16" t="s">
        <v>421</v>
      </c>
      <c r="C87" s="17" t="s">
        <v>416</v>
      </c>
    </row>
    <row r="88" spans="2:7" ht="14.5">
      <c r="B88" s="43" t="s">
        <v>422</v>
      </c>
      <c r="C88" s="45" t="s">
        <v>416</v>
      </c>
    </row>
    <row r="90" spans="2:7" ht="14.5">
      <c r="B90" s="16" t="s">
        <v>197</v>
      </c>
      <c r="C90" s="17"/>
      <c r="D90" s="16"/>
    </row>
    <row r="91" spans="2:7" ht="29">
      <c r="B91" s="19" t="s">
        <v>198</v>
      </c>
      <c r="C91" s="18" t="s">
        <v>199</v>
      </c>
      <c r="D91" s="19" t="s">
        <v>200</v>
      </c>
    </row>
    <row r="92" spans="2:7" ht="14.5">
      <c r="B92" s="16" t="s">
        <v>174</v>
      </c>
      <c r="C92" s="17" t="s">
        <v>174</v>
      </c>
      <c r="D92" s="16" t="s">
        <v>174</v>
      </c>
    </row>
    <row r="94" spans="2:7" ht="13">
      <c r="B94" s="20" t="s">
        <v>201</v>
      </c>
      <c r="C94" s="21">
        <v>46053</v>
      </c>
      <c r="D94" s="22"/>
      <c r="E94" s="23"/>
      <c r="F94" s="24"/>
    </row>
    <row r="95" spans="2:7" ht="13">
      <c r="B95" s="20" t="s">
        <v>202</v>
      </c>
      <c r="C95" s="25" t="s">
        <v>203</v>
      </c>
      <c r="D95" s="20" t="s">
        <v>204</v>
      </c>
      <c r="E95" s="26" t="s">
        <v>205</v>
      </c>
      <c r="F95" s="27" t="s">
        <v>206</v>
      </c>
      <c r="G95" s="14"/>
    </row>
    <row r="96" spans="2:7">
      <c r="B96" s="28" t="s">
        <v>174</v>
      </c>
      <c r="C96" s="29" t="s">
        <v>174</v>
      </c>
      <c r="D96" s="28" t="s">
        <v>174</v>
      </c>
      <c r="E96" s="30" t="s">
        <v>174</v>
      </c>
      <c r="F96" s="31" t="s">
        <v>174</v>
      </c>
    </row>
    <row r="99" spans="2:4" ht="13">
      <c r="B99" s="2" t="s">
        <v>207</v>
      </c>
    </row>
    <row r="100" spans="2:4" ht="13">
      <c r="B100" s="2"/>
    </row>
    <row r="101" spans="2:4" ht="13">
      <c r="B101" s="2" t="s">
        <v>208</v>
      </c>
    </row>
    <row r="102" spans="2:4" ht="13">
      <c r="B102" s="20" t="s">
        <v>209</v>
      </c>
      <c r="C102" s="25" t="s">
        <v>210</v>
      </c>
      <c r="D102" s="2"/>
    </row>
    <row r="103" spans="2:4">
      <c r="B103" s="22" t="s">
        <v>174</v>
      </c>
      <c r="C103" s="32" t="s">
        <v>174</v>
      </c>
    </row>
    <row r="105" spans="2:4" ht="13">
      <c r="B105" s="20" t="s">
        <v>211</v>
      </c>
      <c r="C105" s="25" t="s">
        <v>210</v>
      </c>
    </row>
    <row r="106" spans="2:4">
      <c r="B106" s="22" t="s">
        <v>174</v>
      </c>
      <c r="C106" s="32" t="s">
        <v>174</v>
      </c>
    </row>
    <row r="108" spans="2:4" ht="13">
      <c r="B108" s="20" t="s">
        <v>212</v>
      </c>
      <c r="C108" s="25" t="s">
        <v>213</v>
      </c>
    </row>
    <row r="109" spans="2:4">
      <c r="B109" s="22" t="s">
        <v>174</v>
      </c>
      <c r="C109" s="32" t="s">
        <v>174</v>
      </c>
    </row>
    <row r="111" spans="2:4" ht="13">
      <c r="B111" s="26" t="s">
        <v>214</v>
      </c>
      <c r="C111" s="25" t="s">
        <v>213</v>
      </c>
    </row>
    <row r="112" spans="2:4">
      <c r="B112" s="23" t="s">
        <v>174</v>
      </c>
      <c r="C112" s="32" t="s">
        <v>174</v>
      </c>
    </row>
    <row r="114" spans="2:7" ht="13">
      <c r="B114" s="20" t="s">
        <v>215</v>
      </c>
      <c r="C114" s="25" t="s">
        <v>174</v>
      </c>
    </row>
    <row r="116" spans="2:7" ht="13">
      <c r="B116" s="20" t="s">
        <v>216</v>
      </c>
      <c r="C116" s="21">
        <v>46053</v>
      </c>
      <c r="D116" s="22"/>
      <c r="E116" s="23"/>
      <c r="F116" s="24"/>
    </row>
    <row r="117" spans="2:7" ht="13">
      <c r="B117" s="20" t="s">
        <v>202</v>
      </c>
      <c r="C117" s="25" t="s">
        <v>203</v>
      </c>
      <c r="D117" s="20" t="s">
        <v>204</v>
      </c>
      <c r="E117" s="26" t="s">
        <v>205</v>
      </c>
      <c r="F117" s="27" t="s">
        <v>206</v>
      </c>
      <c r="G117" s="14"/>
    </row>
    <row r="118" spans="2:7">
      <c r="B118" s="28" t="s">
        <v>174</v>
      </c>
      <c r="C118" s="29" t="s">
        <v>174</v>
      </c>
      <c r="D118" s="28" t="s">
        <v>174</v>
      </c>
      <c r="E118" s="30" t="s">
        <v>174</v>
      </c>
      <c r="F118" s="31" t="s">
        <v>174</v>
      </c>
    </row>
    <row r="119" spans="2:7" ht="13">
      <c r="B119" s="2" t="s">
        <v>207</v>
      </c>
    </row>
    <row r="120" spans="2:7" ht="13">
      <c r="B120" s="2"/>
    </row>
    <row r="121" spans="2:7" ht="13">
      <c r="B121" s="2" t="s">
        <v>208</v>
      </c>
    </row>
    <row r="122" spans="2:7" ht="13">
      <c r="B122" s="20" t="s">
        <v>209</v>
      </c>
      <c r="C122" s="25" t="s">
        <v>210</v>
      </c>
      <c r="D122" s="2"/>
    </row>
    <row r="123" spans="2:7">
      <c r="B123" s="22" t="s">
        <v>174</v>
      </c>
      <c r="C123" s="32" t="s">
        <v>174</v>
      </c>
    </row>
    <row r="125" spans="2:7" ht="13">
      <c r="B125" s="20" t="s">
        <v>211</v>
      </c>
      <c r="C125" s="25" t="s">
        <v>210</v>
      </c>
    </row>
    <row r="126" spans="2:7">
      <c r="B126" s="22" t="s">
        <v>174</v>
      </c>
      <c r="C126" s="32" t="s">
        <v>174</v>
      </c>
    </row>
    <row r="128" spans="2:7" ht="13">
      <c r="B128" s="20" t="s">
        <v>212</v>
      </c>
      <c r="C128" s="25" t="s">
        <v>213</v>
      </c>
    </row>
    <row r="129" spans="2:80">
      <c r="B129" s="22" t="s">
        <v>174</v>
      </c>
      <c r="C129" s="32" t="s">
        <v>174</v>
      </c>
    </row>
    <row r="131" spans="2:80" ht="13">
      <c r="B131" s="26" t="s">
        <v>214</v>
      </c>
      <c r="C131" s="25" t="s">
        <v>213</v>
      </c>
    </row>
    <row r="132" spans="2:80">
      <c r="B132" s="23" t="s">
        <v>174</v>
      </c>
      <c r="C132" s="32" t="s">
        <v>174</v>
      </c>
    </row>
    <row r="134" spans="2:80" ht="13">
      <c r="B134" s="20" t="s">
        <v>215</v>
      </c>
      <c r="C134" s="25" t="s">
        <v>174</v>
      </c>
    </row>
    <row r="137" spans="2:80" ht="13">
      <c r="B137" s="2" t="s">
        <v>217</v>
      </c>
    </row>
    <row r="139" spans="2:80" ht="13">
      <c r="B139" s="20" t="s">
        <v>202</v>
      </c>
      <c r="C139" s="25" t="s">
        <v>218</v>
      </c>
      <c r="D139" s="20" t="s">
        <v>219</v>
      </c>
      <c r="E139" s="20" t="s">
        <v>220</v>
      </c>
      <c r="F139" s="14"/>
    </row>
    <row r="140" spans="2:80">
      <c r="B140" s="22" t="s">
        <v>174</v>
      </c>
      <c r="C140" s="32" t="s">
        <v>174</v>
      </c>
      <c r="D140" s="22" t="s">
        <v>174</v>
      </c>
      <c r="E140" s="22" t="s">
        <v>174</v>
      </c>
    </row>
    <row r="143" spans="2:80" ht="13">
      <c r="B143" s="2" t="s">
        <v>221</v>
      </c>
      <c r="C143" s="12" t="s">
        <v>174</v>
      </c>
      <c r="D143" s="2"/>
      <c r="E143" s="2"/>
      <c r="F143" s="14"/>
      <c r="G143" s="14"/>
      <c r="H143" s="14"/>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row>
    <row r="145" spans="2:7" ht="13">
      <c r="B145" s="2" t="s">
        <v>222</v>
      </c>
    </row>
    <row r="147" spans="2:7" ht="13">
      <c r="B147" s="20" t="s">
        <v>223</v>
      </c>
      <c r="C147" s="25" t="s">
        <v>210</v>
      </c>
      <c r="D147" s="2"/>
    </row>
    <row r="148" spans="2:7">
      <c r="B148" s="22" t="s">
        <v>174</v>
      </c>
      <c r="C148" s="32" t="s">
        <v>174</v>
      </c>
    </row>
    <row r="151" spans="2:7" ht="13">
      <c r="B151" s="20" t="s">
        <v>224</v>
      </c>
      <c r="C151" s="25" t="s">
        <v>225</v>
      </c>
      <c r="D151" s="2"/>
    </row>
    <row r="152" spans="2:7">
      <c r="B152" s="22" t="s">
        <v>174</v>
      </c>
      <c r="C152" s="32" t="s">
        <v>174</v>
      </c>
    </row>
    <row r="155" spans="2:7" ht="13">
      <c r="B155" s="2" t="s">
        <v>226</v>
      </c>
    </row>
    <row r="158" spans="2:7" ht="13">
      <c r="B158" s="2" t="s">
        <v>227</v>
      </c>
    </row>
    <row r="160" spans="2:7" ht="13">
      <c r="B160" s="20" t="s">
        <v>202</v>
      </c>
      <c r="C160" s="25" t="s">
        <v>228</v>
      </c>
      <c r="D160" s="20" t="s">
        <v>218</v>
      </c>
      <c r="E160" s="20" t="s">
        <v>219</v>
      </c>
      <c r="F160" s="27" t="s">
        <v>220</v>
      </c>
      <c r="G160" s="14"/>
    </row>
    <row r="161" spans="2:80">
      <c r="B161" s="22" t="s">
        <v>174</v>
      </c>
      <c r="C161" s="32" t="s">
        <v>174</v>
      </c>
      <c r="D161" s="22" t="s">
        <v>174</v>
      </c>
      <c r="E161" s="22" t="s">
        <v>174</v>
      </c>
      <c r="F161" s="33" t="s">
        <v>174</v>
      </c>
    </row>
    <row r="164" spans="2:80" ht="13">
      <c r="B164" s="2" t="s">
        <v>221</v>
      </c>
      <c r="C164" s="12" t="s">
        <v>174</v>
      </c>
      <c r="D164" s="2"/>
      <c r="E164" s="2"/>
      <c r="F164" s="14"/>
      <c r="G164" s="14"/>
      <c r="H164" s="14"/>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row>
    <row r="166" spans="2:80" ht="13">
      <c r="B166" s="2" t="s">
        <v>222</v>
      </c>
    </row>
    <row r="168" spans="2:80" ht="13">
      <c r="B168" s="20" t="s">
        <v>223</v>
      </c>
      <c r="C168" s="25" t="s">
        <v>210</v>
      </c>
      <c r="D168" s="2"/>
    </row>
    <row r="169" spans="2:80">
      <c r="B169" s="22" t="s">
        <v>174</v>
      </c>
      <c r="C169" s="32" t="s">
        <v>174</v>
      </c>
    </row>
    <row r="172" spans="2:80" ht="13">
      <c r="B172" s="20" t="s">
        <v>224</v>
      </c>
      <c r="C172" s="25" t="s">
        <v>225</v>
      </c>
      <c r="D172" s="2"/>
    </row>
    <row r="173" spans="2:80">
      <c r="B173" s="22" t="s">
        <v>174</v>
      </c>
      <c r="C173" s="32" t="s">
        <v>174</v>
      </c>
    </row>
    <row r="176" spans="2:80" ht="13">
      <c r="B176" s="2" t="s">
        <v>226</v>
      </c>
    </row>
    <row r="179" spans="2:7" ht="13">
      <c r="B179" s="2" t="s">
        <v>229</v>
      </c>
    </row>
    <row r="180" spans="2:7" ht="13">
      <c r="B180" s="20" t="s">
        <v>202</v>
      </c>
      <c r="C180" s="25" t="s">
        <v>230</v>
      </c>
      <c r="D180" s="20" t="s">
        <v>231</v>
      </c>
      <c r="E180" s="20" t="s">
        <v>3673</v>
      </c>
      <c r="F180" s="27" t="s">
        <v>232</v>
      </c>
      <c r="G180" s="14"/>
    </row>
    <row r="181" spans="2:7">
      <c r="B181" s="22" t="s">
        <v>174</v>
      </c>
      <c r="C181" s="32" t="s">
        <v>174</v>
      </c>
      <c r="D181" s="22" t="s">
        <v>174</v>
      </c>
      <c r="E181" s="22" t="s">
        <v>174</v>
      </c>
      <c r="F181" s="33" t="s">
        <v>174</v>
      </c>
    </row>
    <row r="182" spans="2:7">
      <c r="B182" s="1" t="s">
        <v>3674</v>
      </c>
    </row>
  </sheetData>
  <mergeCells count="3">
    <mergeCell ref="B1:E1"/>
    <mergeCell ref="C3:C6"/>
    <mergeCell ref="D3:D6"/>
  </mergeCells>
  <hyperlinks>
    <hyperlink ref="A1" location="Index!A1" display="Index" xr:uid="{4B17F038-05AF-4885-B748-FF942208C848}"/>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D34D8-541C-4EBF-AA78-F0F24C394D04}">
  <sheetPr codeName="Sheet65"/>
  <dimension ref="A1:CB206"/>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125</v>
      </c>
      <c r="C1" s="229"/>
      <c r="D1" s="229"/>
      <c r="E1" s="229"/>
    </row>
    <row r="3" spans="1:9" ht="14.5">
      <c r="B3" s="5" t="s">
        <v>759</v>
      </c>
      <c r="C3" s="235"/>
      <c r="D3" s="231"/>
      <c r="E3" s="6"/>
    </row>
    <row r="4" spans="1:9" ht="29">
      <c r="B4" s="7" t="s">
        <v>692</v>
      </c>
      <c r="C4" s="235"/>
      <c r="D4" s="231"/>
      <c r="E4" s="6"/>
    </row>
    <row r="5" spans="1:9" ht="14.5">
      <c r="B5" s="7" t="s">
        <v>144</v>
      </c>
      <c r="C5" s="235"/>
      <c r="D5" s="231"/>
      <c r="E5" s="6"/>
    </row>
    <row r="6" spans="1:9" ht="43.5">
      <c r="B6" s="7" t="s">
        <v>760</v>
      </c>
      <c r="C6" s="235"/>
      <c r="D6" s="231"/>
      <c r="E6" s="6"/>
    </row>
    <row r="7" spans="1:9" ht="29">
      <c r="B7" s="7" t="s">
        <v>147</v>
      </c>
      <c r="C7" s="8" t="s">
        <v>148</v>
      </c>
      <c r="D7" s="8" t="s">
        <v>149</v>
      </c>
      <c r="E7"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1000000</v>
      </c>
      <c r="G15" s="4">
        <v>9292.5</v>
      </c>
      <c r="H15" s="4">
        <v>4.4400000000000004</v>
      </c>
    </row>
    <row r="16" spans="1:9">
      <c r="B16" s="1" t="s">
        <v>694</v>
      </c>
      <c r="C16" s="9" t="s">
        <v>156</v>
      </c>
      <c r="D16" s="1" t="s">
        <v>442</v>
      </c>
      <c r="E16" s="1" t="s">
        <v>695</v>
      </c>
      <c r="F16" s="4">
        <v>576000</v>
      </c>
      <c r="G16" s="4">
        <v>8037.5</v>
      </c>
      <c r="H16" s="4">
        <v>3.84</v>
      </c>
    </row>
    <row r="17" spans="2:8">
      <c r="B17" s="1" t="s">
        <v>433</v>
      </c>
      <c r="C17" s="9" t="s">
        <v>156</v>
      </c>
      <c r="D17" s="1" t="s">
        <v>434</v>
      </c>
      <c r="E17" s="1" t="s">
        <v>435</v>
      </c>
      <c r="F17" s="4">
        <v>576000</v>
      </c>
      <c r="G17" s="4">
        <v>7804.8</v>
      </c>
      <c r="H17" s="4">
        <v>3.73</v>
      </c>
    </row>
    <row r="18" spans="2:8">
      <c r="B18" s="1" t="s">
        <v>696</v>
      </c>
      <c r="C18" s="9" t="s">
        <v>156</v>
      </c>
      <c r="D18" s="1" t="s">
        <v>551</v>
      </c>
      <c r="E18" s="1" t="s">
        <v>697</v>
      </c>
      <c r="F18" s="4">
        <v>55787</v>
      </c>
      <c r="G18" s="4">
        <v>7520.09</v>
      </c>
      <c r="H18" s="4">
        <v>3.59</v>
      </c>
    </row>
    <row r="19" spans="2:8">
      <c r="B19" s="1" t="s">
        <v>698</v>
      </c>
      <c r="C19" s="9" t="s">
        <v>156</v>
      </c>
      <c r="D19" s="1" t="s">
        <v>455</v>
      </c>
      <c r="E19" s="1" t="s">
        <v>699</v>
      </c>
      <c r="F19" s="4">
        <v>261000</v>
      </c>
      <c r="G19" s="4">
        <v>7300.17</v>
      </c>
      <c r="H19" s="4">
        <v>3.49</v>
      </c>
    </row>
    <row r="20" spans="2:8">
      <c r="B20" s="1" t="s">
        <v>485</v>
      </c>
      <c r="C20" s="9" t="s">
        <v>156</v>
      </c>
      <c r="D20" s="1" t="s">
        <v>486</v>
      </c>
      <c r="E20" s="1" t="s">
        <v>487</v>
      </c>
      <c r="F20" s="4">
        <v>2412000</v>
      </c>
      <c r="G20" s="4">
        <v>6599.23</v>
      </c>
      <c r="H20" s="4">
        <v>3.15</v>
      </c>
    </row>
    <row r="21" spans="2:8">
      <c r="B21" s="1" t="s">
        <v>469</v>
      </c>
      <c r="C21" s="9" t="s">
        <v>156</v>
      </c>
      <c r="D21" s="1" t="s">
        <v>470</v>
      </c>
      <c r="E21" s="1" t="s">
        <v>471</v>
      </c>
      <c r="F21" s="4">
        <v>220500</v>
      </c>
      <c r="G21" s="4">
        <v>6235.96</v>
      </c>
      <c r="H21" s="4">
        <v>2.98</v>
      </c>
    </row>
    <row r="22" spans="2:8">
      <c r="B22" s="1" t="s">
        <v>700</v>
      </c>
      <c r="C22" s="9" t="s">
        <v>156</v>
      </c>
      <c r="D22" s="1" t="s">
        <v>455</v>
      </c>
      <c r="E22" s="1" t="s">
        <v>701</v>
      </c>
      <c r="F22" s="4">
        <v>240260</v>
      </c>
      <c r="G22" s="4">
        <v>6073.77</v>
      </c>
      <c r="H22" s="4">
        <v>2.9</v>
      </c>
    </row>
    <row r="23" spans="2:8">
      <c r="B23" s="1" t="s">
        <v>466</v>
      </c>
      <c r="C23" s="9" t="s">
        <v>156</v>
      </c>
      <c r="D23" s="1" t="s">
        <v>467</v>
      </c>
      <c r="E23" s="1" t="s">
        <v>468</v>
      </c>
      <c r="F23" s="4">
        <v>1620000</v>
      </c>
      <c r="G23" s="4">
        <v>5218.83</v>
      </c>
      <c r="H23" s="4">
        <v>2.4900000000000002</v>
      </c>
    </row>
    <row r="24" spans="2:8">
      <c r="B24" s="1" t="s">
        <v>495</v>
      </c>
      <c r="C24" s="9" t="s">
        <v>156</v>
      </c>
      <c r="D24" s="1" t="s">
        <v>458</v>
      </c>
      <c r="E24" s="1" t="s">
        <v>496</v>
      </c>
      <c r="F24" s="4">
        <v>153000</v>
      </c>
      <c r="G24" s="4">
        <v>4779.57</v>
      </c>
      <c r="H24" s="4">
        <v>2.2799999999999998</v>
      </c>
    </row>
    <row r="25" spans="2:8">
      <c r="B25" s="1" t="s">
        <v>702</v>
      </c>
      <c r="C25" s="9" t="s">
        <v>156</v>
      </c>
      <c r="D25" s="1" t="s">
        <v>458</v>
      </c>
      <c r="E25" s="1" t="s">
        <v>703</v>
      </c>
      <c r="F25" s="4">
        <v>279000</v>
      </c>
      <c r="G25" s="4">
        <v>4730.72</v>
      </c>
      <c r="H25" s="4">
        <v>2.2599999999999998</v>
      </c>
    </row>
    <row r="26" spans="2:8">
      <c r="B26" s="1" t="s">
        <v>704</v>
      </c>
      <c r="C26" s="9" t="s">
        <v>156</v>
      </c>
      <c r="D26" s="1" t="s">
        <v>455</v>
      </c>
      <c r="E26" s="1" t="s">
        <v>705</v>
      </c>
      <c r="F26" s="4">
        <v>531000</v>
      </c>
      <c r="G26" s="4">
        <v>4662.71</v>
      </c>
      <c r="H26" s="4">
        <v>2.23</v>
      </c>
    </row>
    <row r="27" spans="2:8">
      <c r="B27" s="1" t="s">
        <v>447</v>
      </c>
      <c r="C27" s="9" t="s">
        <v>156</v>
      </c>
      <c r="D27" s="1" t="s">
        <v>437</v>
      </c>
      <c r="E27" s="1" t="s">
        <v>448</v>
      </c>
      <c r="F27" s="4">
        <v>118000</v>
      </c>
      <c r="G27" s="4">
        <v>4518.93</v>
      </c>
      <c r="H27" s="4">
        <v>2.16</v>
      </c>
    </row>
    <row r="28" spans="2:8">
      <c r="B28" s="1" t="s">
        <v>712</v>
      </c>
      <c r="C28" s="9" t="s">
        <v>156</v>
      </c>
      <c r="D28" s="1" t="s">
        <v>621</v>
      </c>
      <c r="E28" s="1" t="s">
        <v>713</v>
      </c>
      <c r="F28" s="4">
        <v>374000</v>
      </c>
      <c r="G28" s="4">
        <v>4240.79</v>
      </c>
      <c r="H28" s="4">
        <v>2.0299999999999998</v>
      </c>
    </row>
    <row r="29" spans="2:8">
      <c r="B29" s="1" t="s">
        <v>708</v>
      </c>
      <c r="C29" s="9" t="s">
        <v>156</v>
      </c>
      <c r="D29" s="1" t="s">
        <v>434</v>
      </c>
      <c r="E29" s="1" t="s">
        <v>709</v>
      </c>
      <c r="F29" s="4">
        <v>1350000</v>
      </c>
      <c r="G29" s="4">
        <v>4068.9</v>
      </c>
      <c r="H29" s="4">
        <v>1.94</v>
      </c>
    </row>
    <row r="30" spans="2:8">
      <c r="B30" s="1" t="s">
        <v>706</v>
      </c>
      <c r="C30" s="9" t="s">
        <v>156</v>
      </c>
      <c r="D30" s="1" t="s">
        <v>455</v>
      </c>
      <c r="E30" s="1" t="s">
        <v>707</v>
      </c>
      <c r="F30" s="4">
        <v>355185</v>
      </c>
      <c r="G30" s="4">
        <v>4028.86</v>
      </c>
      <c r="H30" s="4">
        <v>1.92</v>
      </c>
    </row>
    <row r="31" spans="2:8">
      <c r="B31" s="1" t="s">
        <v>714</v>
      </c>
      <c r="C31" s="9" t="s">
        <v>156</v>
      </c>
      <c r="D31" s="1" t="s">
        <v>598</v>
      </c>
      <c r="E31" s="1" t="s">
        <v>715</v>
      </c>
      <c r="F31" s="4">
        <v>99000</v>
      </c>
      <c r="G31" s="4">
        <v>3937.63</v>
      </c>
      <c r="H31" s="4">
        <v>1.88</v>
      </c>
    </row>
    <row r="32" spans="2:8">
      <c r="B32" s="1" t="s">
        <v>710</v>
      </c>
      <c r="C32" s="9" t="s">
        <v>156</v>
      </c>
      <c r="D32" s="1" t="s">
        <v>522</v>
      </c>
      <c r="E32" s="1" t="s">
        <v>711</v>
      </c>
      <c r="F32" s="4">
        <v>54000</v>
      </c>
      <c r="G32" s="4">
        <v>3787.29</v>
      </c>
      <c r="H32" s="4">
        <v>1.81</v>
      </c>
    </row>
    <row r="33" spans="2:8">
      <c r="B33" s="1" t="s">
        <v>449</v>
      </c>
      <c r="C33" s="9" t="s">
        <v>156</v>
      </c>
      <c r="D33" s="1" t="s">
        <v>434</v>
      </c>
      <c r="E33" s="1" t="s">
        <v>450</v>
      </c>
      <c r="F33" s="4">
        <v>855000</v>
      </c>
      <c r="G33" s="4">
        <v>3488.4</v>
      </c>
      <c r="H33" s="4">
        <v>1.67</v>
      </c>
    </row>
    <row r="34" spans="2:8">
      <c r="B34" s="1" t="s">
        <v>716</v>
      </c>
      <c r="C34" s="9" t="s">
        <v>156</v>
      </c>
      <c r="D34" s="1" t="s">
        <v>657</v>
      </c>
      <c r="E34" s="1" t="s">
        <v>717</v>
      </c>
      <c r="F34" s="4">
        <v>146250</v>
      </c>
      <c r="G34" s="4">
        <v>3483.68</v>
      </c>
      <c r="H34" s="4">
        <v>1.66</v>
      </c>
    </row>
    <row r="35" spans="2:8">
      <c r="B35" s="1" t="s">
        <v>546</v>
      </c>
      <c r="C35" s="9" t="s">
        <v>156</v>
      </c>
      <c r="D35" s="1" t="s">
        <v>522</v>
      </c>
      <c r="E35" s="1" t="s">
        <v>547</v>
      </c>
      <c r="F35" s="4">
        <v>305000</v>
      </c>
      <c r="G35" s="4">
        <v>3480.05</v>
      </c>
      <c r="H35" s="4">
        <v>1.66</v>
      </c>
    </row>
    <row r="36" spans="2:8">
      <c r="B36" s="1" t="s">
        <v>718</v>
      </c>
      <c r="C36" s="9" t="s">
        <v>156</v>
      </c>
      <c r="D36" s="1" t="s">
        <v>437</v>
      </c>
      <c r="E36" s="1" t="s">
        <v>719</v>
      </c>
      <c r="F36" s="4">
        <v>1017000</v>
      </c>
      <c r="G36" s="4">
        <v>3479.16</v>
      </c>
      <c r="H36" s="4">
        <v>1.66</v>
      </c>
    </row>
    <row r="37" spans="2:8">
      <c r="B37" s="1" t="s">
        <v>477</v>
      </c>
      <c r="C37" s="9" t="s">
        <v>156</v>
      </c>
      <c r="D37" s="1" t="s">
        <v>478</v>
      </c>
      <c r="E37" s="1" t="s">
        <v>479</v>
      </c>
      <c r="F37" s="4">
        <v>680351</v>
      </c>
      <c r="G37" s="4">
        <v>3470.13</v>
      </c>
      <c r="H37" s="4">
        <v>1.66</v>
      </c>
    </row>
    <row r="38" spans="2:8">
      <c r="B38" s="1" t="s">
        <v>720</v>
      </c>
      <c r="C38" s="9" t="s">
        <v>156</v>
      </c>
      <c r="D38" s="1" t="s">
        <v>592</v>
      </c>
      <c r="E38" s="1" t="s">
        <v>721</v>
      </c>
      <c r="F38" s="4">
        <v>278100</v>
      </c>
      <c r="G38" s="4">
        <v>3165.06</v>
      </c>
      <c r="H38" s="4">
        <v>1.51</v>
      </c>
    </row>
    <row r="39" spans="2:8">
      <c r="B39" s="1" t="s">
        <v>722</v>
      </c>
      <c r="C39" s="9" t="s">
        <v>156</v>
      </c>
      <c r="D39" s="1" t="s">
        <v>525</v>
      </c>
      <c r="E39" s="1" t="s">
        <v>723</v>
      </c>
      <c r="F39" s="4">
        <v>234000</v>
      </c>
      <c r="G39" s="4">
        <v>3117.82</v>
      </c>
      <c r="H39" s="4">
        <v>1.49</v>
      </c>
    </row>
    <row r="40" spans="2:8">
      <c r="B40" s="1" t="s">
        <v>524</v>
      </c>
      <c r="C40" s="9" t="s">
        <v>156</v>
      </c>
      <c r="D40" s="1" t="s">
        <v>525</v>
      </c>
      <c r="E40" s="1" t="s">
        <v>526</v>
      </c>
      <c r="F40" s="4">
        <v>468000</v>
      </c>
      <c r="G40" s="4">
        <v>3078.74</v>
      </c>
      <c r="H40" s="4">
        <v>1.47</v>
      </c>
    </row>
    <row r="41" spans="2:8">
      <c r="B41" s="1" t="s">
        <v>724</v>
      </c>
      <c r="C41" s="9" t="s">
        <v>156</v>
      </c>
      <c r="D41" s="1" t="s">
        <v>489</v>
      </c>
      <c r="E41" s="1" t="s">
        <v>725</v>
      </c>
      <c r="F41" s="4">
        <v>927000</v>
      </c>
      <c r="G41" s="4">
        <v>2981.23</v>
      </c>
      <c r="H41" s="4">
        <v>1.42</v>
      </c>
    </row>
    <row r="42" spans="2:8">
      <c r="B42" s="1" t="s">
        <v>732</v>
      </c>
      <c r="C42" s="9" t="s">
        <v>156</v>
      </c>
      <c r="D42" s="1" t="s">
        <v>598</v>
      </c>
      <c r="E42" s="1" t="s">
        <v>733</v>
      </c>
      <c r="F42" s="4">
        <v>282217</v>
      </c>
      <c r="G42" s="4">
        <v>2964.69</v>
      </c>
      <c r="H42" s="4">
        <v>1.42</v>
      </c>
    </row>
    <row r="43" spans="2:8">
      <c r="B43" s="1" t="s">
        <v>728</v>
      </c>
      <c r="C43" s="9" t="s">
        <v>156</v>
      </c>
      <c r="D43" s="1" t="s">
        <v>517</v>
      </c>
      <c r="E43" s="1" t="s">
        <v>729</v>
      </c>
      <c r="F43" s="4">
        <v>72000</v>
      </c>
      <c r="G43" s="4">
        <v>2831.26</v>
      </c>
      <c r="H43" s="4">
        <v>1.35</v>
      </c>
    </row>
    <row r="44" spans="2:8">
      <c r="B44" s="1" t="s">
        <v>726</v>
      </c>
      <c r="C44" s="9" t="s">
        <v>156</v>
      </c>
      <c r="D44" s="1" t="s">
        <v>455</v>
      </c>
      <c r="E44" s="1" t="s">
        <v>727</v>
      </c>
      <c r="F44" s="4">
        <v>1566000</v>
      </c>
      <c r="G44" s="4">
        <v>2772.45</v>
      </c>
      <c r="H44" s="4">
        <v>1.32</v>
      </c>
    </row>
    <row r="45" spans="2:8">
      <c r="B45" s="1" t="s">
        <v>734</v>
      </c>
      <c r="C45" s="9" t="s">
        <v>156</v>
      </c>
      <c r="D45" s="1" t="s">
        <v>434</v>
      </c>
      <c r="E45" s="1" t="s">
        <v>735</v>
      </c>
      <c r="F45" s="4">
        <v>846000</v>
      </c>
      <c r="G45" s="4">
        <v>2532.92</v>
      </c>
      <c r="H45" s="4">
        <v>1.21</v>
      </c>
    </row>
    <row r="46" spans="2:8">
      <c r="B46" s="1" t="s">
        <v>739</v>
      </c>
      <c r="C46" s="9" t="s">
        <v>156</v>
      </c>
      <c r="D46" s="1" t="s">
        <v>573</v>
      </c>
      <c r="E46" s="1" t="s">
        <v>740</v>
      </c>
      <c r="F46" s="4">
        <v>156335</v>
      </c>
      <c r="G46" s="4">
        <v>2465.09</v>
      </c>
      <c r="H46" s="4">
        <v>1.18</v>
      </c>
    </row>
    <row r="47" spans="2:8">
      <c r="B47" s="1" t="s">
        <v>556</v>
      </c>
      <c r="C47" s="9" t="s">
        <v>156</v>
      </c>
      <c r="D47" s="1" t="s">
        <v>557</v>
      </c>
      <c r="E47" s="1" t="s">
        <v>558</v>
      </c>
      <c r="F47" s="4">
        <v>241000</v>
      </c>
      <c r="G47" s="4">
        <v>2347.58</v>
      </c>
      <c r="H47" s="4">
        <v>1.1200000000000001</v>
      </c>
    </row>
    <row r="48" spans="2:8">
      <c r="B48" s="1" t="s">
        <v>761</v>
      </c>
      <c r="C48" s="9" t="s">
        <v>156</v>
      </c>
      <c r="D48" s="1" t="s">
        <v>489</v>
      </c>
      <c r="E48" s="1" t="s">
        <v>762</v>
      </c>
      <c r="F48" s="4">
        <v>402000</v>
      </c>
      <c r="G48" s="4">
        <v>2207.38</v>
      </c>
      <c r="H48" s="4">
        <v>1.05</v>
      </c>
    </row>
    <row r="49" spans="2:8">
      <c r="B49" s="1" t="s">
        <v>741</v>
      </c>
      <c r="C49" s="9" t="s">
        <v>156</v>
      </c>
      <c r="D49" s="1" t="s">
        <v>437</v>
      </c>
      <c r="E49" s="1" t="s">
        <v>742</v>
      </c>
      <c r="F49" s="4">
        <v>720000</v>
      </c>
      <c r="G49" s="4">
        <v>2049.48</v>
      </c>
      <c r="H49" s="4">
        <v>0.98</v>
      </c>
    </row>
    <row r="50" spans="2:8">
      <c r="B50" s="1" t="s">
        <v>544</v>
      </c>
      <c r="C50" s="9" t="s">
        <v>156</v>
      </c>
      <c r="D50" s="1" t="s">
        <v>434</v>
      </c>
      <c r="E50" s="1" t="s">
        <v>545</v>
      </c>
      <c r="F50" s="4">
        <v>2358000</v>
      </c>
      <c r="G50" s="4">
        <v>1970.82</v>
      </c>
      <c r="H50" s="4">
        <v>0.94</v>
      </c>
    </row>
    <row r="51" spans="2:8">
      <c r="B51" s="1" t="s">
        <v>743</v>
      </c>
      <c r="C51" s="9" t="s">
        <v>156</v>
      </c>
      <c r="D51" s="1" t="s">
        <v>458</v>
      </c>
      <c r="E51" s="1" t="s">
        <v>744</v>
      </c>
      <c r="F51" s="4">
        <v>117000</v>
      </c>
      <c r="G51" s="4">
        <v>1934.95</v>
      </c>
      <c r="H51" s="4">
        <v>0.92</v>
      </c>
    </row>
    <row r="52" spans="2:8">
      <c r="B52" s="1" t="s">
        <v>736</v>
      </c>
      <c r="C52" s="9" t="s">
        <v>156</v>
      </c>
      <c r="D52" s="1" t="s">
        <v>737</v>
      </c>
      <c r="E52" s="1" t="s">
        <v>738</v>
      </c>
      <c r="F52" s="4">
        <v>183158</v>
      </c>
      <c r="G52" s="4">
        <v>1928.29</v>
      </c>
      <c r="H52" s="4">
        <v>0.92</v>
      </c>
    </row>
    <row r="53" spans="2:8">
      <c r="B53" s="1" t="s">
        <v>436</v>
      </c>
      <c r="C53" s="9" t="s">
        <v>156</v>
      </c>
      <c r="D53" s="1" t="s">
        <v>437</v>
      </c>
      <c r="E53" s="1" t="s">
        <v>438</v>
      </c>
      <c r="F53" s="4">
        <v>180000</v>
      </c>
      <c r="G53" s="4">
        <v>1836</v>
      </c>
      <c r="H53" s="4">
        <v>0.88</v>
      </c>
    </row>
    <row r="54" spans="2:8">
      <c r="B54" s="1" t="s">
        <v>730</v>
      </c>
      <c r="C54" s="9" t="s">
        <v>156</v>
      </c>
      <c r="D54" s="1" t="s">
        <v>595</v>
      </c>
      <c r="E54" s="1" t="s">
        <v>731</v>
      </c>
      <c r="F54" s="4">
        <v>129200</v>
      </c>
      <c r="G54" s="4">
        <v>1834.38</v>
      </c>
      <c r="H54" s="4">
        <v>0.88</v>
      </c>
    </row>
    <row r="55" spans="2:8">
      <c r="B55" s="1" t="s">
        <v>451</v>
      </c>
      <c r="C55" s="9" t="s">
        <v>156</v>
      </c>
      <c r="D55" s="1" t="s">
        <v>452</v>
      </c>
      <c r="E55" s="1" t="s">
        <v>453</v>
      </c>
      <c r="F55" s="4">
        <v>405000</v>
      </c>
      <c r="G55" s="4">
        <v>1785.04</v>
      </c>
      <c r="H55" s="4">
        <v>0.85</v>
      </c>
    </row>
    <row r="56" spans="2:8">
      <c r="B56" s="1" t="s">
        <v>745</v>
      </c>
      <c r="C56" s="9" t="s">
        <v>156</v>
      </c>
      <c r="D56" s="1" t="s">
        <v>746</v>
      </c>
      <c r="E56" s="1" t="s">
        <v>747</v>
      </c>
      <c r="F56" s="4">
        <v>241000</v>
      </c>
      <c r="G56" s="4">
        <v>1761.71</v>
      </c>
      <c r="H56" s="4">
        <v>0.84</v>
      </c>
    </row>
    <row r="57" spans="2:8">
      <c r="B57" s="1" t="s">
        <v>472</v>
      </c>
      <c r="C57" s="9" t="s">
        <v>156</v>
      </c>
      <c r="D57" s="1" t="s">
        <v>473</v>
      </c>
      <c r="E57" s="1" t="s">
        <v>474</v>
      </c>
      <c r="F57" s="4">
        <v>252000</v>
      </c>
      <c r="G57" s="4">
        <v>1717.51</v>
      </c>
      <c r="H57" s="4">
        <v>0.82</v>
      </c>
    </row>
    <row r="58" spans="2:8">
      <c r="B58" s="1" t="s">
        <v>748</v>
      </c>
      <c r="C58" s="9" t="s">
        <v>156</v>
      </c>
      <c r="D58" s="1" t="s">
        <v>458</v>
      </c>
      <c r="E58" s="1" t="s">
        <v>749</v>
      </c>
      <c r="F58" s="4">
        <v>261000</v>
      </c>
      <c r="G58" s="4">
        <v>1697.02</v>
      </c>
      <c r="H58" s="4">
        <v>0.81</v>
      </c>
    </row>
    <row r="59" spans="2:8">
      <c r="B59" s="1" t="s">
        <v>750</v>
      </c>
      <c r="C59" s="9" t="s">
        <v>156</v>
      </c>
      <c r="D59" s="1" t="s">
        <v>751</v>
      </c>
      <c r="E59" s="1" t="s">
        <v>752</v>
      </c>
      <c r="F59" s="4">
        <v>574970</v>
      </c>
      <c r="G59" s="4">
        <v>1145.51</v>
      </c>
      <c r="H59" s="4">
        <v>0.55000000000000004</v>
      </c>
    </row>
    <row r="60" spans="2:8">
      <c r="B60" s="1" t="s">
        <v>753</v>
      </c>
      <c r="C60" s="9" t="s">
        <v>156</v>
      </c>
      <c r="D60" s="1" t="s">
        <v>525</v>
      </c>
      <c r="E60" s="1" t="s">
        <v>754</v>
      </c>
      <c r="F60" s="4">
        <v>203000</v>
      </c>
      <c r="G60" s="4">
        <v>1083.1099999999999</v>
      </c>
      <c r="H60" s="4">
        <v>0.52</v>
      </c>
    </row>
    <row r="61" spans="2:8" ht="13">
      <c r="B61" s="2" t="s">
        <v>159</v>
      </c>
      <c r="C61" s="12"/>
      <c r="D61" s="2"/>
      <c r="E61" s="2"/>
      <c r="F61" s="14"/>
      <c r="G61" s="14">
        <f>SUM(G12:G60)</f>
        <v>171447.71000000005</v>
      </c>
      <c r="H61" s="14">
        <f>SUM(H12:H60)</f>
        <v>81.879999999999953</v>
      </c>
    </row>
    <row r="62" spans="2:8" ht="13">
      <c r="B62" s="10" t="s">
        <v>150</v>
      </c>
      <c r="C62" s="11" t="s">
        <v>151</v>
      </c>
      <c r="D62" s="10" t="s">
        <v>273</v>
      </c>
      <c r="E62" s="10" t="s">
        <v>153</v>
      </c>
      <c r="F62" s="13" t="s">
        <v>163</v>
      </c>
      <c r="G62" s="13" t="s">
        <v>164</v>
      </c>
      <c r="H62" s="13" t="s">
        <v>165</v>
      </c>
    </row>
    <row r="63" spans="2:8" ht="13">
      <c r="B63" s="2" t="s">
        <v>274</v>
      </c>
    </row>
    <row r="64" spans="2:8" ht="13">
      <c r="B64" s="2" t="s">
        <v>155</v>
      </c>
    </row>
    <row r="65" spans="2:8" ht="13">
      <c r="B65" s="2" t="s">
        <v>275</v>
      </c>
    </row>
    <row r="66" spans="2:8">
      <c r="B66" s="1" t="s">
        <v>763</v>
      </c>
      <c r="C66" s="9">
        <v>6.73</v>
      </c>
      <c r="D66" s="1" t="s">
        <v>277</v>
      </c>
      <c r="E66" s="1" t="s">
        <v>764</v>
      </c>
      <c r="F66" s="4">
        <v>12500000</v>
      </c>
      <c r="G66" s="4">
        <v>12543.75</v>
      </c>
      <c r="H66" s="4">
        <v>5.99</v>
      </c>
    </row>
    <row r="67" spans="2:8">
      <c r="B67" s="1" t="s">
        <v>765</v>
      </c>
      <c r="C67" s="9">
        <v>5.7</v>
      </c>
      <c r="D67" s="1" t="s">
        <v>277</v>
      </c>
      <c r="E67" s="1" t="s">
        <v>766</v>
      </c>
      <c r="F67" s="4">
        <v>3000000</v>
      </c>
      <c r="G67" s="4">
        <v>3065.97</v>
      </c>
      <c r="H67" s="4">
        <v>1.46</v>
      </c>
    </row>
    <row r="68" spans="2:8">
      <c r="B68" s="1" t="s">
        <v>279</v>
      </c>
      <c r="C68" s="9">
        <v>5.55</v>
      </c>
      <c r="D68" s="1" t="s">
        <v>277</v>
      </c>
      <c r="E68" s="1" t="s">
        <v>280</v>
      </c>
      <c r="F68" s="4">
        <v>3000000</v>
      </c>
      <c r="G68" s="4">
        <v>3009.68</v>
      </c>
      <c r="H68" s="4">
        <v>1.44</v>
      </c>
    </row>
    <row r="69" spans="2:8">
      <c r="B69" s="1" t="s">
        <v>767</v>
      </c>
      <c r="C69" s="9">
        <v>6.2</v>
      </c>
      <c r="D69" s="1" t="s">
        <v>277</v>
      </c>
      <c r="E69" s="1" t="s">
        <v>768</v>
      </c>
      <c r="F69" s="4">
        <v>2000000</v>
      </c>
      <c r="G69" s="4">
        <v>2039.88</v>
      </c>
      <c r="H69" s="4">
        <v>0.97</v>
      </c>
    </row>
    <row r="70" spans="2:8">
      <c r="B70" s="1" t="s">
        <v>769</v>
      </c>
      <c r="C70" s="9">
        <v>6.7</v>
      </c>
      <c r="D70" s="1" t="s">
        <v>277</v>
      </c>
      <c r="E70" s="1" t="s">
        <v>770</v>
      </c>
      <c r="F70" s="4">
        <v>1500000</v>
      </c>
      <c r="G70" s="4">
        <v>1477.09</v>
      </c>
      <c r="H70" s="4">
        <v>0.71</v>
      </c>
    </row>
    <row r="71" spans="2:8">
      <c r="B71" s="1" t="s">
        <v>771</v>
      </c>
      <c r="C71" s="9">
        <v>6.58</v>
      </c>
      <c r="D71" s="1" t="s">
        <v>277</v>
      </c>
      <c r="E71" s="1" t="s">
        <v>772</v>
      </c>
      <c r="F71" s="4">
        <v>1162900</v>
      </c>
      <c r="G71" s="4">
        <v>1137.73</v>
      </c>
      <c r="H71" s="4">
        <v>0.54</v>
      </c>
    </row>
    <row r="72" spans="2:8">
      <c r="B72" s="1" t="s">
        <v>773</v>
      </c>
      <c r="C72" s="9">
        <v>7.35</v>
      </c>
      <c r="D72" s="1" t="s">
        <v>277</v>
      </c>
      <c r="E72" s="1" t="s">
        <v>774</v>
      </c>
      <c r="F72" s="4">
        <v>1000000</v>
      </c>
      <c r="G72" s="4">
        <v>1001.25</v>
      </c>
      <c r="H72" s="4">
        <v>0.48</v>
      </c>
    </row>
    <row r="73" spans="2:8">
      <c r="B73" s="1" t="s">
        <v>775</v>
      </c>
      <c r="C73" s="9">
        <v>6.02</v>
      </c>
      <c r="D73" s="1" t="s">
        <v>277</v>
      </c>
      <c r="E73" s="1" t="s">
        <v>776</v>
      </c>
      <c r="F73" s="4">
        <v>200000</v>
      </c>
      <c r="G73" s="4">
        <v>206.62</v>
      </c>
      <c r="H73" s="4">
        <v>0.1</v>
      </c>
    </row>
    <row r="74" spans="2:8" ht="13">
      <c r="B74" s="2" t="s">
        <v>283</v>
      </c>
      <c r="C74" s="12"/>
      <c r="D74" s="2"/>
      <c r="E74" s="2"/>
      <c r="F74" s="14"/>
      <c r="G74" s="14">
        <f>SUM(G62:G73)</f>
        <v>24481.969999999998</v>
      </c>
      <c r="H74" s="14">
        <f>SUM(H62:H73)</f>
        <v>11.69</v>
      </c>
    </row>
    <row r="75" spans="2:8" ht="13">
      <c r="B75" s="2" t="s">
        <v>284</v>
      </c>
    </row>
    <row r="76" spans="2:8">
      <c r="B76" s="1" t="s">
        <v>777</v>
      </c>
      <c r="C76" s="9">
        <v>7.49</v>
      </c>
      <c r="D76" s="1" t="s">
        <v>286</v>
      </c>
      <c r="E76" s="1" t="s">
        <v>778</v>
      </c>
      <c r="F76" s="4">
        <v>2500</v>
      </c>
      <c r="G76" s="4">
        <v>2541.54</v>
      </c>
      <c r="H76" s="4">
        <v>1.21</v>
      </c>
    </row>
    <row r="77" spans="2:8">
      <c r="B77" s="1" t="s">
        <v>779</v>
      </c>
      <c r="C77" s="9">
        <v>7.45</v>
      </c>
      <c r="D77" s="1" t="s">
        <v>286</v>
      </c>
      <c r="E77" s="1" t="s">
        <v>780</v>
      </c>
      <c r="F77" s="4">
        <v>150</v>
      </c>
      <c r="G77" s="4">
        <v>1488.59</v>
      </c>
      <c r="H77" s="4">
        <v>0.71</v>
      </c>
    </row>
    <row r="78" spans="2:8">
      <c r="B78" s="1" t="s">
        <v>781</v>
      </c>
      <c r="C78" s="9">
        <v>6.52</v>
      </c>
      <c r="D78" s="1" t="s">
        <v>782</v>
      </c>
      <c r="E78" s="1" t="s">
        <v>783</v>
      </c>
      <c r="F78" s="4">
        <v>250</v>
      </c>
      <c r="G78" s="4">
        <v>500.02</v>
      </c>
      <c r="H78" s="4">
        <v>0.24</v>
      </c>
    </row>
    <row r="79" spans="2:8">
      <c r="B79" s="1" t="s">
        <v>784</v>
      </c>
      <c r="C79" s="9">
        <v>7.18</v>
      </c>
      <c r="D79" s="1" t="s">
        <v>782</v>
      </c>
      <c r="E79" s="1" t="s">
        <v>785</v>
      </c>
      <c r="F79" s="4">
        <v>250</v>
      </c>
      <c r="G79" s="4">
        <v>499.31</v>
      </c>
      <c r="H79" s="4">
        <v>0.24</v>
      </c>
    </row>
    <row r="80" spans="2:8" ht="13">
      <c r="B80" s="2" t="s">
        <v>290</v>
      </c>
      <c r="C80" s="12"/>
      <c r="D80" s="2"/>
      <c r="E80" s="2"/>
      <c r="F80" s="14"/>
      <c r="G80" s="14">
        <f>SUM(G75:G79)</f>
        <v>5029.46</v>
      </c>
      <c r="H80" s="14">
        <f>SUM(H75:H79)</f>
        <v>2.4000000000000004</v>
      </c>
    </row>
    <row r="81" spans="2:8" ht="13">
      <c r="B81" s="2" t="s">
        <v>4043</v>
      </c>
    </row>
    <row r="82" spans="2:8">
      <c r="B82" s="1" t="s">
        <v>786</v>
      </c>
      <c r="C82" s="9">
        <v>7.59</v>
      </c>
      <c r="D82" s="1" t="s">
        <v>286</v>
      </c>
      <c r="E82" s="1" t="s">
        <v>787</v>
      </c>
      <c r="F82" s="4">
        <v>20</v>
      </c>
      <c r="G82" s="4">
        <v>1992.46</v>
      </c>
      <c r="H82" s="4">
        <v>0.95</v>
      </c>
    </row>
    <row r="83" spans="2:8" ht="13">
      <c r="B83" s="2" t="s">
        <v>4044</v>
      </c>
      <c r="C83" s="12"/>
      <c r="D83" s="2"/>
      <c r="E83" s="2"/>
      <c r="F83" s="14"/>
      <c r="G83" s="14">
        <f>SUM(G81:G82)</f>
        <v>1992.46</v>
      </c>
      <c r="H83" s="14">
        <f>SUM(H81:H82)</f>
        <v>0.95</v>
      </c>
    </row>
    <row r="84" spans="2:8" ht="13">
      <c r="B84" s="2" t="s">
        <v>788</v>
      </c>
      <c r="C84" s="12"/>
      <c r="D84" s="2"/>
      <c r="E84" s="2"/>
      <c r="F84" s="14"/>
      <c r="G84" s="14">
        <v>4407.32</v>
      </c>
      <c r="H84" s="14">
        <v>2.1</v>
      </c>
    </row>
    <row r="85" spans="2:8" ht="13">
      <c r="B85" s="2" t="s">
        <v>161</v>
      </c>
      <c r="C85" s="12"/>
      <c r="D85" s="2"/>
      <c r="E85" s="2"/>
      <c r="F85" s="14"/>
      <c r="G85" s="14">
        <v>207358.92</v>
      </c>
      <c r="H85" s="14">
        <v>99.02</v>
      </c>
    </row>
    <row r="86" spans="2:8" ht="13">
      <c r="B86" s="2" t="s">
        <v>409</v>
      </c>
      <c r="C86" s="12"/>
      <c r="D86" s="2"/>
      <c r="E86" s="2"/>
      <c r="F86" s="14"/>
      <c r="G86" s="14">
        <v>2023.0839055999895</v>
      </c>
      <c r="H86" s="14">
        <v>0.98000000000000398</v>
      </c>
    </row>
    <row r="87" spans="2:8" ht="13">
      <c r="B87" s="2" t="s">
        <v>168</v>
      </c>
      <c r="C87" s="12"/>
      <c r="D87" s="2"/>
      <c r="E87" s="2"/>
      <c r="F87" s="14"/>
      <c r="G87" s="14">
        <v>209382.0039056</v>
      </c>
      <c r="H87" s="14">
        <v>100</v>
      </c>
    </row>
    <row r="88" spans="2:8">
      <c r="B88" s="1" t="s">
        <v>169</v>
      </c>
    </row>
    <row r="89" spans="2:8" ht="13">
      <c r="B89" s="2" t="s">
        <v>170</v>
      </c>
    </row>
    <row r="90" spans="2:8" ht="13">
      <c r="B90" s="2" t="s">
        <v>171</v>
      </c>
      <c r="C90" s="9" t="s">
        <v>172</v>
      </c>
    </row>
    <row r="91" spans="2:8" ht="13">
      <c r="B91" s="2" t="s">
        <v>175</v>
      </c>
      <c r="C91" s="9" t="s">
        <v>174</v>
      </c>
    </row>
    <row r="92" spans="2:8" ht="13">
      <c r="B92" s="2" t="s">
        <v>176</v>
      </c>
      <c r="C92" s="9" t="s">
        <v>174</v>
      </c>
    </row>
    <row r="93" spans="2:8" ht="13">
      <c r="B93" s="2" t="s">
        <v>177</v>
      </c>
      <c r="C93" s="9" t="s">
        <v>178</v>
      </c>
    </row>
    <row r="94" spans="2:8" ht="13">
      <c r="B94" s="2" t="s">
        <v>789</v>
      </c>
      <c r="C94" s="12"/>
    </row>
    <row r="95" spans="2:8" ht="13">
      <c r="B95" s="2" t="s">
        <v>790</v>
      </c>
      <c r="C95" s="12"/>
    </row>
    <row r="96" spans="2:8" ht="13">
      <c r="B96" s="2" t="s">
        <v>791</v>
      </c>
      <c r="C96" s="12"/>
    </row>
    <row r="97" spans="2:3" ht="13">
      <c r="B97" s="2" t="s">
        <v>792</v>
      </c>
      <c r="C97" s="12"/>
    </row>
    <row r="98" spans="2:3" ht="13">
      <c r="B98" s="2" t="s">
        <v>793</v>
      </c>
      <c r="C98" s="12"/>
    </row>
    <row r="99" spans="2:3">
      <c r="B99" s="1" t="s">
        <v>4060</v>
      </c>
    </row>
    <row r="100" spans="2:3">
      <c r="B100" s="1" t="s">
        <v>188</v>
      </c>
    </row>
    <row r="101" spans="2:3">
      <c r="B101" s="1" t="s">
        <v>412</v>
      </c>
    </row>
    <row r="104" spans="2:3" ht="14.5">
      <c r="B104" s="43" t="s">
        <v>413</v>
      </c>
      <c r="C104" s="45"/>
    </row>
    <row r="105" spans="2:3" ht="14.5">
      <c r="B105" s="43" t="s">
        <v>4098</v>
      </c>
      <c r="C105" s="46" t="s">
        <v>414</v>
      </c>
    </row>
    <row r="106" spans="2:3" ht="14.5">
      <c r="B106" s="16" t="s">
        <v>415</v>
      </c>
      <c r="C106" s="17" t="s">
        <v>416</v>
      </c>
    </row>
    <row r="107" spans="2:3" ht="14.5">
      <c r="B107" s="16" t="s">
        <v>417</v>
      </c>
      <c r="C107" s="17" t="s">
        <v>416</v>
      </c>
    </row>
    <row r="108" spans="2:3" ht="14.5">
      <c r="B108" s="16" t="s">
        <v>418</v>
      </c>
      <c r="C108" s="17" t="s">
        <v>416</v>
      </c>
    </row>
    <row r="109" spans="2:3" ht="14.5">
      <c r="B109" s="16" t="s">
        <v>419</v>
      </c>
      <c r="C109" s="17" t="s">
        <v>416</v>
      </c>
    </row>
    <row r="110" spans="2:3" ht="14.5">
      <c r="B110" s="16" t="s">
        <v>420</v>
      </c>
      <c r="C110" s="17" t="s">
        <v>416</v>
      </c>
    </row>
    <row r="111" spans="2:3" ht="14.5">
      <c r="B111" s="16" t="s">
        <v>421</v>
      </c>
      <c r="C111" s="17" t="s">
        <v>416</v>
      </c>
    </row>
    <row r="112" spans="2:3" ht="14.5">
      <c r="B112" s="43" t="s">
        <v>422</v>
      </c>
      <c r="C112" s="45" t="s">
        <v>416</v>
      </c>
    </row>
    <row r="114" spans="2:7" ht="14.5">
      <c r="B114" s="16" t="s">
        <v>197</v>
      </c>
      <c r="C114" s="17"/>
      <c r="D114" s="16"/>
    </row>
    <row r="115" spans="2:7" ht="29">
      <c r="B115" s="19" t="s">
        <v>198</v>
      </c>
      <c r="C115" s="18" t="s">
        <v>199</v>
      </c>
      <c r="D115" s="19" t="s">
        <v>200</v>
      </c>
    </row>
    <row r="116" spans="2:7" ht="14.5">
      <c r="B116" s="16" t="s">
        <v>174</v>
      </c>
      <c r="C116" s="17" t="s">
        <v>174</v>
      </c>
      <c r="D116" s="16" t="s">
        <v>174</v>
      </c>
    </row>
    <row r="118" spans="2:7" ht="13">
      <c r="B118" s="20" t="s">
        <v>201</v>
      </c>
      <c r="C118" s="21">
        <v>46053</v>
      </c>
      <c r="D118" s="22"/>
      <c r="E118" s="23"/>
      <c r="F118" s="24"/>
    </row>
    <row r="119" spans="2:7" ht="13">
      <c r="B119" s="20" t="s">
        <v>202</v>
      </c>
      <c r="C119" s="25" t="s">
        <v>203</v>
      </c>
      <c r="D119" s="20" t="s">
        <v>204</v>
      </c>
      <c r="E119" s="26" t="s">
        <v>205</v>
      </c>
      <c r="F119" s="27" t="s">
        <v>206</v>
      </c>
      <c r="G119" s="14"/>
    </row>
    <row r="120" spans="2:7">
      <c r="B120" s="28" t="s">
        <v>174</v>
      </c>
      <c r="C120" s="29" t="s">
        <v>174</v>
      </c>
      <c r="D120" s="28" t="s">
        <v>174</v>
      </c>
      <c r="E120" s="30" t="s">
        <v>174</v>
      </c>
      <c r="F120" s="31" t="s">
        <v>174</v>
      </c>
    </row>
    <row r="123" spans="2:7" ht="13">
      <c r="B123" s="2" t="s">
        <v>207</v>
      </c>
    </row>
    <row r="124" spans="2:7" ht="13">
      <c r="B124" s="2"/>
    </row>
    <row r="125" spans="2:7" ht="13">
      <c r="B125" s="2" t="s">
        <v>208</v>
      </c>
    </row>
    <row r="126" spans="2:7" ht="13">
      <c r="B126" s="20" t="s">
        <v>209</v>
      </c>
      <c r="C126" s="25" t="s">
        <v>210</v>
      </c>
      <c r="D126" s="2"/>
    </row>
    <row r="127" spans="2:7">
      <c r="B127" s="22" t="s">
        <v>174</v>
      </c>
      <c r="C127" s="32" t="s">
        <v>174</v>
      </c>
    </row>
    <row r="129" spans="2:7" ht="13">
      <c r="B129" s="20" t="s">
        <v>211</v>
      </c>
      <c r="C129" s="25" t="s">
        <v>210</v>
      </c>
    </row>
    <row r="130" spans="2:7">
      <c r="B130" s="22" t="s">
        <v>174</v>
      </c>
      <c r="C130" s="32" t="s">
        <v>174</v>
      </c>
    </row>
    <row r="132" spans="2:7" ht="13">
      <c r="B132" s="20" t="s">
        <v>212</v>
      </c>
      <c r="C132" s="25" t="s">
        <v>213</v>
      </c>
    </row>
    <row r="133" spans="2:7">
      <c r="B133" s="22" t="s">
        <v>174</v>
      </c>
      <c r="C133" s="32" t="s">
        <v>174</v>
      </c>
    </row>
    <row r="135" spans="2:7" ht="13">
      <c r="B135" s="26" t="s">
        <v>214</v>
      </c>
      <c r="C135" s="25" t="s">
        <v>213</v>
      </c>
    </row>
    <row r="136" spans="2:7">
      <c r="B136" s="23" t="s">
        <v>174</v>
      </c>
      <c r="C136" s="32" t="s">
        <v>174</v>
      </c>
    </row>
    <row r="138" spans="2:7" ht="13">
      <c r="B138" s="20" t="s">
        <v>215</v>
      </c>
      <c r="C138" s="25" t="s">
        <v>174</v>
      </c>
    </row>
    <row r="140" spans="2:7" ht="13">
      <c r="B140" s="20" t="s">
        <v>216</v>
      </c>
      <c r="C140" s="21">
        <v>46053</v>
      </c>
      <c r="D140" s="22"/>
      <c r="E140" s="23"/>
      <c r="F140" s="24"/>
    </row>
    <row r="141" spans="2:7" ht="13">
      <c r="B141" s="20" t="s">
        <v>202</v>
      </c>
      <c r="C141" s="25" t="s">
        <v>203</v>
      </c>
      <c r="D141" s="20" t="s">
        <v>204</v>
      </c>
      <c r="E141" s="26" t="s">
        <v>205</v>
      </c>
      <c r="F141" s="27" t="s">
        <v>206</v>
      </c>
      <c r="G141" s="14"/>
    </row>
    <row r="142" spans="2:7">
      <c r="B142" s="28" t="s">
        <v>174</v>
      </c>
      <c r="C142" s="29" t="s">
        <v>174</v>
      </c>
      <c r="D142" s="28" t="s">
        <v>174</v>
      </c>
      <c r="E142" s="30" t="s">
        <v>174</v>
      </c>
      <c r="F142" s="31" t="s">
        <v>174</v>
      </c>
    </row>
    <row r="143" spans="2:7" ht="13">
      <c r="B143" s="2" t="s">
        <v>207</v>
      </c>
    </row>
    <row r="144" spans="2:7" ht="13">
      <c r="B144" s="2"/>
    </row>
    <row r="145" spans="2:4" ht="13">
      <c r="B145" s="2" t="s">
        <v>208</v>
      </c>
    </row>
    <row r="146" spans="2:4" ht="13">
      <c r="B146" s="20" t="s">
        <v>209</v>
      </c>
      <c r="C146" s="25" t="s">
        <v>210</v>
      </c>
      <c r="D146" s="2"/>
    </row>
    <row r="147" spans="2:4">
      <c r="B147" s="22" t="s">
        <v>174</v>
      </c>
      <c r="C147" s="32" t="s">
        <v>174</v>
      </c>
    </row>
    <row r="149" spans="2:4" ht="13">
      <c r="B149" s="20" t="s">
        <v>211</v>
      </c>
      <c r="C149" s="25" t="s">
        <v>210</v>
      </c>
    </row>
    <row r="150" spans="2:4">
      <c r="B150" s="22" t="s">
        <v>174</v>
      </c>
      <c r="C150" s="32" t="s">
        <v>174</v>
      </c>
    </row>
    <row r="152" spans="2:4" ht="13">
      <c r="B152" s="20" t="s">
        <v>212</v>
      </c>
      <c r="C152" s="25" t="s">
        <v>213</v>
      </c>
    </row>
    <row r="153" spans="2:4">
      <c r="B153" s="22" t="s">
        <v>174</v>
      </c>
      <c r="C153" s="32" t="s">
        <v>174</v>
      </c>
    </row>
    <row r="155" spans="2:4" ht="13">
      <c r="B155" s="26" t="s">
        <v>214</v>
      </c>
      <c r="C155" s="25" t="s">
        <v>213</v>
      </c>
    </row>
    <row r="156" spans="2:4">
      <c r="B156" s="23" t="s">
        <v>174</v>
      </c>
      <c r="C156" s="32" t="s">
        <v>174</v>
      </c>
    </row>
    <row r="158" spans="2:4" ht="13">
      <c r="B158" s="20" t="s">
        <v>215</v>
      </c>
      <c r="C158" s="25" t="s">
        <v>174</v>
      </c>
    </row>
    <row r="161" spans="2:80" ht="13">
      <c r="B161" s="2" t="s">
        <v>217</v>
      </c>
    </row>
    <row r="163" spans="2:80" ht="13">
      <c r="B163" s="20" t="s">
        <v>202</v>
      </c>
      <c r="C163" s="25" t="s">
        <v>218</v>
      </c>
      <c r="D163" s="20" t="s">
        <v>219</v>
      </c>
      <c r="E163" s="20" t="s">
        <v>220</v>
      </c>
      <c r="F163" s="14"/>
    </row>
    <row r="164" spans="2:80">
      <c r="B164" s="22" t="s">
        <v>174</v>
      </c>
      <c r="C164" s="32" t="s">
        <v>174</v>
      </c>
      <c r="D164" s="22" t="s">
        <v>174</v>
      </c>
      <c r="E164" s="22" t="s">
        <v>174</v>
      </c>
    </row>
    <row r="167" spans="2:80" ht="13">
      <c r="B167" s="2" t="s">
        <v>221</v>
      </c>
      <c r="C167" s="12" t="s">
        <v>174</v>
      </c>
      <c r="D167" s="2"/>
      <c r="E167" s="2"/>
      <c r="F167" s="14"/>
      <c r="G167" s="14"/>
      <c r="H167" s="14"/>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9" spans="2:80" ht="13">
      <c r="B169" s="2" t="s">
        <v>222</v>
      </c>
    </row>
    <row r="171" spans="2:80" ht="13">
      <c r="B171" s="20" t="s">
        <v>223</v>
      </c>
      <c r="C171" s="25" t="s">
        <v>210</v>
      </c>
      <c r="D171" s="2"/>
    </row>
    <row r="172" spans="2:80">
      <c r="B172" s="22" t="s">
        <v>174</v>
      </c>
      <c r="C172" s="32" t="s">
        <v>174</v>
      </c>
    </row>
    <row r="175" spans="2:80" ht="13">
      <c r="B175" s="20" t="s">
        <v>224</v>
      </c>
      <c r="C175" s="25" t="s">
        <v>225</v>
      </c>
      <c r="D175" s="2"/>
    </row>
    <row r="176" spans="2:80">
      <c r="B176" s="22" t="s">
        <v>174</v>
      </c>
      <c r="C176" s="32" t="s">
        <v>174</v>
      </c>
    </row>
    <row r="179" spans="2:80" ht="13">
      <c r="B179" s="2" t="s">
        <v>226</v>
      </c>
    </row>
    <row r="182" spans="2:80" ht="13">
      <c r="B182" s="2" t="s">
        <v>227</v>
      </c>
    </row>
    <row r="184" spans="2:80" ht="13">
      <c r="B184" s="20" t="s">
        <v>202</v>
      </c>
      <c r="C184" s="25" t="s">
        <v>228</v>
      </c>
      <c r="D184" s="20" t="s">
        <v>218</v>
      </c>
      <c r="E184" s="20" t="s">
        <v>219</v>
      </c>
      <c r="F184" s="27" t="s">
        <v>220</v>
      </c>
      <c r="G184" s="14"/>
    </row>
    <row r="185" spans="2:80">
      <c r="B185" s="22" t="s">
        <v>174</v>
      </c>
      <c r="C185" s="32" t="s">
        <v>174</v>
      </c>
      <c r="D185" s="22" t="s">
        <v>174</v>
      </c>
      <c r="E185" s="22" t="s">
        <v>174</v>
      </c>
      <c r="F185" s="33" t="s">
        <v>174</v>
      </c>
    </row>
    <row r="188" spans="2:80" ht="13">
      <c r="B188" s="2" t="s">
        <v>221</v>
      </c>
      <c r="C188" s="12" t="s">
        <v>174</v>
      </c>
      <c r="D188" s="2"/>
      <c r="E188" s="2"/>
      <c r="F188" s="14"/>
      <c r="G188" s="14"/>
      <c r="H188" s="14"/>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row>
    <row r="190" spans="2:80" ht="13">
      <c r="B190" s="2" t="s">
        <v>222</v>
      </c>
    </row>
    <row r="192" spans="2:80" ht="13">
      <c r="B192" s="20" t="s">
        <v>223</v>
      </c>
      <c r="C192" s="25" t="s">
        <v>210</v>
      </c>
      <c r="D192" s="2"/>
    </row>
    <row r="193" spans="2:7">
      <c r="B193" s="22" t="s">
        <v>174</v>
      </c>
      <c r="C193" s="32" t="s">
        <v>174</v>
      </c>
    </row>
    <row r="196" spans="2:7" ht="13">
      <c r="B196" s="20" t="s">
        <v>224</v>
      </c>
      <c r="C196" s="25" t="s">
        <v>225</v>
      </c>
      <c r="D196" s="2"/>
    </row>
    <row r="197" spans="2:7">
      <c r="B197" s="22" t="s">
        <v>174</v>
      </c>
      <c r="C197" s="32" t="s">
        <v>174</v>
      </c>
    </row>
    <row r="200" spans="2:7" ht="13">
      <c r="B200" s="2" t="s">
        <v>226</v>
      </c>
    </row>
    <row r="203" spans="2:7" ht="13">
      <c r="B203" s="2" t="s">
        <v>229</v>
      </c>
    </row>
    <row r="204" spans="2:7" ht="13">
      <c r="B204" s="20" t="s">
        <v>202</v>
      </c>
      <c r="C204" s="25" t="s">
        <v>230</v>
      </c>
      <c r="D204" s="20" t="s">
        <v>231</v>
      </c>
      <c r="E204" s="20" t="s">
        <v>3673</v>
      </c>
      <c r="F204" s="27" t="s">
        <v>232</v>
      </c>
      <c r="G204" s="14"/>
    </row>
    <row r="205" spans="2:7">
      <c r="B205" s="22" t="s">
        <v>174</v>
      </c>
      <c r="C205" s="32" t="s">
        <v>174</v>
      </c>
      <c r="D205" s="22" t="s">
        <v>174</v>
      </c>
      <c r="E205" s="22" t="s">
        <v>174</v>
      </c>
      <c r="F205" s="33" t="s">
        <v>174</v>
      </c>
    </row>
    <row r="206" spans="2:7">
      <c r="B206" s="1" t="s">
        <v>3674</v>
      </c>
    </row>
  </sheetData>
  <mergeCells count="3">
    <mergeCell ref="B1:E1"/>
    <mergeCell ref="C3:C6"/>
    <mergeCell ref="D3:D6"/>
  </mergeCells>
  <hyperlinks>
    <hyperlink ref="A1" location="Index!A1" display="Index" xr:uid="{6D124B71-FD14-4B3D-B69A-97A6716EF8C2}"/>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1DCBA-23BF-42D7-BFAF-131F19B76C35}">
  <sheetPr codeName="Sheet64"/>
  <dimension ref="A1:CB186"/>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123</v>
      </c>
      <c r="C1" s="229"/>
      <c r="D1" s="229"/>
      <c r="E1" s="229"/>
    </row>
    <row r="3" spans="1:9" ht="14.5">
      <c r="B3" s="5" t="s">
        <v>794</v>
      </c>
      <c r="C3" s="230"/>
      <c r="D3" s="231"/>
      <c r="E3" s="6"/>
    </row>
    <row r="4" spans="1:9" ht="14.5">
      <c r="B4" s="7" t="s">
        <v>795</v>
      </c>
      <c r="C4" s="230"/>
      <c r="D4" s="231"/>
      <c r="E4" s="6"/>
    </row>
    <row r="5" spans="1:9" ht="14.5">
      <c r="B5" s="7" t="s">
        <v>144</v>
      </c>
      <c r="C5" s="230"/>
      <c r="D5" s="231"/>
      <c r="E5" s="6"/>
    </row>
    <row r="6" spans="1:9" ht="14.5">
      <c r="B6" s="35" t="s">
        <v>145</v>
      </c>
      <c r="C6" s="230"/>
      <c r="D6" s="231"/>
      <c r="E6" s="6"/>
    </row>
    <row r="7" spans="1:9" ht="29">
      <c r="B7" s="35" t="s">
        <v>796</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472</v>
      </c>
      <c r="C15" s="9" t="s">
        <v>156</v>
      </c>
      <c r="D15" s="1" t="s">
        <v>473</v>
      </c>
      <c r="E15" s="1" t="s">
        <v>474</v>
      </c>
      <c r="F15" s="4">
        <v>1350000</v>
      </c>
      <c r="G15" s="4">
        <v>9200.93</v>
      </c>
      <c r="H15" s="4">
        <v>7.61</v>
      </c>
    </row>
    <row r="16" spans="1:9">
      <c r="B16" s="1" t="s">
        <v>797</v>
      </c>
      <c r="C16" s="9" t="s">
        <v>156</v>
      </c>
      <c r="D16" s="1" t="s">
        <v>508</v>
      </c>
      <c r="E16" s="1" t="s">
        <v>798</v>
      </c>
      <c r="F16" s="4">
        <v>70000</v>
      </c>
      <c r="G16" s="4">
        <v>8885.7999999999993</v>
      </c>
      <c r="H16" s="4">
        <v>7.35</v>
      </c>
    </row>
    <row r="17" spans="2:8">
      <c r="B17" s="1" t="s">
        <v>799</v>
      </c>
      <c r="C17" s="9" t="s">
        <v>156</v>
      </c>
      <c r="D17" s="1" t="s">
        <v>800</v>
      </c>
      <c r="E17" s="1" t="s">
        <v>801</v>
      </c>
      <c r="F17" s="4">
        <v>3000000</v>
      </c>
      <c r="G17" s="4">
        <v>5793.9</v>
      </c>
      <c r="H17" s="4">
        <v>4.79</v>
      </c>
    </row>
    <row r="18" spans="2:8">
      <c r="B18" s="1" t="s">
        <v>802</v>
      </c>
      <c r="C18" s="9" t="s">
        <v>156</v>
      </c>
      <c r="D18" s="1" t="s">
        <v>508</v>
      </c>
      <c r="E18" s="1" t="s">
        <v>803</v>
      </c>
      <c r="F18" s="4">
        <v>1100000</v>
      </c>
      <c r="G18" s="4">
        <v>5611.65</v>
      </c>
      <c r="H18" s="4">
        <v>4.6399999999999997</v>
      </c>
    </row>
    <row r="19" spans="2:8">
      <c r="B19" s="1" t="s">
        <v>463</v>
      </c>
      <c r="C19" s="9" t="s">
        <v>156</v>
      </c>
      <c r="D19" s="1" t="s">
        <v>464</v>
      </c>
      <c r="E19" s="1" t="s">
        <v>465</v>
      </c>
      <c r="F19" s="4">
        <v>1400000</v>
      </c>
      <c r="G19" s="4">
        <v>4984</v>
      </c>
      <c r="H19" s="4">
        <v>4.12</v>
      </c>
    </row>
    <row r="20" spans="2:8">
      <c r="B20" s="1" t="s">
        <v>694</v>
      </c>
      <c r="C20" s="9" t="s">
        <v>156</v>
      </c>
      <c r="D20" s="1" t="s">
        <v>442</v>
      </c>
      <c r="E20" s="1" t="s">
        <v>695</v>
      </c>
      <c r="F20" s="4">
        <v>300000</v>
      </c>
      <c r="G20" s="4">
        <v>4186.2</v>
      </c>
      <c r="H20" s="4">
        <v>3.46</v>
      </c>
    </row>
    <row r="21" spans="2:8">
      <c r="B21" s="1" t="s">
        <v>804</v>
      </c>
      <c r="C21" s="9" t="s">
        <v>156</v>
      </c>
      <c r="D21" s="1" t="s">
        <v>800</v>
      </c>
      <c r="E21" s="1" t="s">
        <v>805</v>
      </c>
      <c r="F21" s="4">
        <v>360000</v>
      </c>
      <c r="G21" s="4">
        <v>4075.2</v>
      </c>
      <c r="H21" s="4">
        <v>3.37</v>
      </c>
    </row>
    <row r="22" spans="2:8">
      <c r="B22" s="1" t="s">
        <v>441</v>
      </c>
      <c r="C22" s="9" t="s">
        <v>156</v>
      </c>
      <c r="D22" s="1" t="s">
        <v>442</v>
      </c>
      <c r="E22" s="1" t="s">
        <v>443</v>
      </c>
      <c r="F22" s="4">
        <v>1050000</v>
      </c>
      <c r="G22" s="4">
        <v>3827.25</v>
      </c>
      <c r="H22" s="4">
        <v>3.17</v>
      </c>
    </row>
    <row r="23" spans="2:8">
      <c r="B23" s="1" t="s">
        <v>806</v>
      </c>
      <c r="C23" s="9" t="s">
        <v>156</v>
      </c>
      <c r="D23" s="1" t="s">
        <v>551</v>
      </c>
      <c r="E23" s="1" t="s">
        <v>807</v>
      </c>
      <c r="F23" s="4">
        <v>59893</v>
      </c>
      <c r="G23" s="4">
        <v>3652.87</v>
      </c>
      <c r="H23" s="4">
        <v>3.02</v>
      </c>
    </row>
    <row r="24" spans="2:8">
      <c r="B24" s="1" t="s">
        <v>808</v>
      </c>
      <c r="C24" s="9" t="s">
        <v>156</v>
      </c>
      <c r="D24" s="1" t="s">
        <v>800</v>
      </c>
      <c r="E24" s="1" t="s">
        <v>809</v>
      </c>
      <c r="F24" s="4">
        <v>300000</v>
      </c>
      <c r="G24" s="4">
        <v>3643.2</v>
      </c>
      <c r="H24" s="4">
        <v>3.01</v>
      </c>
    </row>
    <row r="25" spans="2:8">
      <c r="B25" s="1" t="s">
        <v>810</v>
      </c>
      <c r="C25" s="9" t="s">
        <v>156</v>
      </c>
      <c r="D25" s="1" t="s">
        <v>675</v>
      </c>
      <c r="E25" s="1" t="s">
        <v>811</v>
      </c>
      <c r="F25" s="4">
        <v>500000</v>
      </c>
      <c r="G25" s="4">
        <v>3519.75</v>
      </c>
      <c r="H25" s="4">
        <v>2.91</v>
      </c>
    </row>
    <row r="26" spans="2:8">
      <c r="B26" s="1" t="s">
        <v>812</v>
      </c>
      <c r="C26" s="9" t="s">
        <v>156</v>
      </c>
      <c r="D26" s="1" t="s">
        <v>464</v>
      </c>
      <c r="E26" s="1" t="s">
        <v>813</v>
      </c>
      <c r="F26" s="4">
        <v>2225000</v>
      </c>
      <c r="G26" s="4">
        <v>3012.21</v>
      </c>
      <c r="H26" s="4">
        <v>2.4900000000000002</v>
      </c>
    </row>
    <row r="27" spans="2:8">
      <c r="B27" s="1" t="s">
        <v>610</v>
      </c>
      <c r="C27" s="9" t="s">
        <v>156</v>
      </c>
      <c r="D27" s="1" t="s">
        <v>508</v>
      </c>
      <c r="E27" s="1" t="s">
        <v>611</v>
      </c>
      <c r="F27" s="4">
        <v>253089</v>
      </c>
      <c r="G27" s="4">
        <v>2837.13</v>
      </c>
      <c r="H27" s="4">
        <v>2.35</v>
      </c>
    </row>
    <row r="28" spans="2:8">
      <c r="B28" s="1" t="s">
        <v>814</v>
      </c>
      <c r="C28" s="9" t="s">
        <v>156</v>
      </c>
      <c r="D28" s="1" t="s">
        <v>478</v>
      </c>
      <c r="E28" s="1" t="s">
        <v>815</v>
      </c>
      <c r="F28" s="4">
        <v>1050000</v>
      </c>
      <c r="G28" s="4">
        <v>2824.08</v>
      </c>
      <c r="H28" s="4">
        <v>2.34</v>
      </c>
    </row>
    <row r="29" spans="2:8">
      <c r="B29" s="1" t="s">
        <v>816</v>
      </c>
      <c r="C29" s="9" t="s">
        <v>156</v>
      </c>
      <c r="D29" s="1" t="s">
        <v>442</v>
      </c>
      <c r="E29" s="1" t="s">
        <v>817</v>
      </c>
      <c r="F29" s="4">
        <v>650000</v>
      </c>
      <c r="G29" s="4">
        <v>2775.5</v>
      </c>
      <c r="H29" s="4">
        <v>2.2999999999999998</v>
      </c>
    </row>
    <row r="30" spans="2:8">
      <c r="B30" s="1" t="s">
        <v>818</v>
      </c>
      <c r="C30" s="9" t="s">
        <v>156</v>
      </c>
      <c r="D30" s="1" t="s">
        <v>464</v>
      </c>
      <c r="E30" s="1" t="s">
        <v>819</v>
      </c>
      <c r="F30" s="4">
        <v>3500000</v>
      </c>
      <c r="G30" s="4">
        <v>2737</v>
      </c>
      <c r="H30" s="4">
        <v>2.2599999999999998</v>
      </c>
    </row>
    <row r="31" spans="2:8">
      <c r="B31" s="1" t="s">
        <v>451</v>
      </c>
      <c r="C31" s="9" t="s">
        <v>156</v>
      </c>
      <c r="D31" s="1" t="s">
        <v>452</v>
      </c>
      <c r="E31" s="1" t="s">
        <v>453</v>
      </c>
      <c r="F31" s="4">
        <v>600000</v>
      </c>
      <c r="G31" s="4">
        <v>2644.5</v>
      </c>
      <c r="H31" s="4">
        <v>2.19</v>
      </c>
    </row>
    <row r="32" spans="2:8">
      <c r="B32" s="1" t="s">
        <v>820</v>
      </c>
      <c r="C32" s="9" t="s">
        <v>156</v>
      </c>
      <c r="D32" s="1" t="s">
        <v>551</v>
      </c>
      <c r="E32" s="1" t="s">
        <v>821</v>
      </c>
      <c r="F32" s="4">
        <v>700000</v>
      </c>
      <c r="G32" s="4">
        <v>2603.65</v>
      </c>
      <c r="H32" s="4">
        <v>2.15</v>
      </c>
    </row>
    <row r="33" spans="2:8">
      <c r="B33" s="1" t="s">
        <v>822</v>
      </c>
      <c r="C33" s="9" t="s">
        <v>156</v>
      </c>
      <c r="D33" s="1" t="s">
        <v>464</v>
      </c>
      <c r="E33" s="1" t="s">
        <v>823</v>
      </c>
      <c r="F33" s="4">
        <v>281967</v>
      </c>
      <c r="G33" s="4">
        <v>2523.04</v>
      </c>
      <c r="H33" s="4">
        <v>2.09</v>
      </c>
    </row>
    <row r="34" spans="2:8">
      <c r="B34" s="1" t="s">
        <v>736</v>
      </c>
      <c r="C34" s="9" t="s">
        <v>156</v>
      </c>
      <c r="D34" s="1" t="s">
        <v>737</v>
      </c>
      <c r="E34" s="1" t="s">
        <v>738</v>
      </c>
      <c r="F34" s="4">
        <v>225000</v>
      </c>
      <c r="G34" s="4">
        <v>2368.8000000000002</v>
      </c>
      <c r="H34" s="4">
        <v>1.96</v>
      </c>
    </row>
    <row r="35" spans="2:8">
      <c r="B35" s="1" t="s">
        <v>824</v>
      </c>
      <c r="C35" s="9" t="s">
        <v>156</v>
      </c>
      <c r="D35" s="1" t="s">
        <v>505</v>
      </c>
      <c r="E35" s="1" t="s">
        <v>825</v>
      </c>
      <c r="F35" s="4">
        <v>600000</v>
      </c>
      <c r="G35" s="4">
        <v>2195.1</v>
      </c>
      <c r="H35" s="4">
        <v>1.82</v>
      </c>
    </row>
    <row r="36" spans="2:8">
      <c r="B36" s="1" t="s">
        <v>826</v>
      </c>
      <c r="C36" s="9" t="s">
        <v>156</v>
      </c>
      <c r="D36" s="1" t="s">
        <v>464</v>
      </c>
      <c r="E36" s="1" t="s">
        <v>827</v>
      </c>
      <c r="F36" s="4">
        <v>595000</v>
      </c>
      <c r="G36" s="4">
        <v>2179.4899999999998</v>
      </c>
      <c r="H36" s="4">
        <v>1.8</v>
      </c>
    </row>
    <row r="37" spans="2:8">
      <c r="B37" s="1" t="s">
        <v>504</v>
      </c>
      <c r="C37" s="9" t="s">
        <v>156</v>
      </c>
      <c r="D37" s="1" t="s">
        <v>505</v>
      </c>
      <c r="E37" s="1" t="s">
        <v>506</v>
      </c>
      <c r="F37" s="4">
        <v>2500000</v>
      </c>
      <c r="G37" s="4">
        <v>2030.25</v>
      </c>
      <c r="H37" s="4">
        <v>1.68</v>
      </c>
    </row>
    <row r="38" spans="2:8">
      <c r="B38" s="1" t="s">
        <v>828</v>
      </c>
      <c r="C38" s="9" t="s">
        <v>156</v>
      </c>
      <c r="D38" s="1" t="s">
        <v>508</v>
      </c>
      <c r="E38" s="1" t="s">
        <v>829</v>
      </c>
      <c r="F38" s="4">
        <v>70000</v>
      </c>
      <c r="G38" s="4">
        <v>1973.3</v>
      </c>
      <c r="H38" s="4">
        <v>1.63</v>
      </c>
    </row>
    <row r="39" spans="2:8">
      <c r="B39" s="1" t="s">
        <v>830</v>
      </c>
      <c r="C39" s="9" t="s">
        <v>156</v>
      </c>
      <c r="D39" s="1" t="s">
        <v>831</v>
      </c>
      <c r="E39" s="1" t="s">
        <v>832</v>
      </c>
      <c r="F39" s="4">
        <v>195000</v>
      </c>
      <c r="G39" s="4">
        <v>1877.07</v>
      </c>
      <c r="H39" s="4">
        <v>1.55</v>
      </c>
    </row>
    <row r="40" spans="2:8">
      <c r="B40" s="1" t="s">
        <v>833</v>
      </c>
      <c r="C40" s="9" t="s">
        <v>156</v>
      </c>
      <c r="D40" s="1" t="s">
        <v>834</v>
      </c>
      <c r="E40" s="1" t="s">
        <v>835</v>
      </c>
      <c r="F40" s="4">
        <v>459794</v>
      </c>
      <c r="G40" s="4">
        <v>1843.54</v>
      </c>
      <c r="H40" s="4">
        <v>1.52</v>
      </c>
    </row>
    <row r="41" spans="2:8">
      <c r="B41" s="1" t="s">
        <v>836</v>
      </c>
      <c r="C41" s="9" t="s">
        <v>156</v>
      </c>
      <c r="D41" s="1" t="s">
        <v>442</v>
      </c>
      <c r="E41" s="1" t="s">
        <v>837</v>
      </c>
      <c r="F41" s="4">
        <v>1000000</v>
      </c>
      <c r="G41" s="4">
        <v>1841.5</v>
      </c>
      <c r="H41" s="4">
        <v>1.52</v>
      </c>
    </row>
    <row r="42" spans="2:8">
      <c r="B42" s="1" t="s">
        <v>838</v>
      </c>
      <c r="C42" s="9" t="s">
        <v>156</v>
      </c>
      <c r="D42" s="1" t="s">
        <v>464</v>
      </c>
      <c r="E42" s="1" t="s">
        <v>839</v>
      </c>
      <c r="F42" s="4">
        <v>1200000</v>
      </c>
      <c r="G42" s="4">
        <v>1801.92</v>
      </c>
      <c r="H42" s="4">
        <v>1.49</v>
      </c>
    </row>
    <row r="43" spans="2:8">
      <c r="B43" s="1" t="s">
        <v>840</v>
      </c>
      <c r="C43" s="9" t="s">
        <v>156</v>
      </c>
      <c r="D43" s="1" t="s">
        <v>442</v>
      </c>
      <c r="E43" s="1" t="s">
        <v>841</v>
      </c>
      <c r="F43" s="4">
        <v>1100000</v>
      </c>
      <c r="G43" s="4">
        <v>1795.64</v>
      </c>
      <c r="H43" s="4">
        <v>1.49</v>
      </c>
    </row>
    <row r="44" spans="2:8">
      <c r="B44" s="1" t="s">
        <v>667</v>
      </c>
      <c r="C44" s="9" t="s">
        <v>156</v>
      </c>
      <c r="D44" s="1" t="s">
        <v>635</v>
      </c>
      <c r="E44" s="1" t="s">
        <v>668</v>
      </c>
      <c r="F44" s="4">
        <v>250000</v>
      </c>
      <c r="G44" s="4">
        <v>1713</v>
      </c>
      <c r="H44" s="4">
        <v>1.42</v>
      </c>
    </row>
    <row r="45" spans="2:8">
      <c r="B45" s="1" t="s">
        <v>842</v>
      </c>
      <c r="C45" s="9" t="s">
        <v>156</v>
      </c>
      <c r="D45" s="1" t="s">
        <v>675</v>
      </c>
      <c r="E45" s="1" t="s">
        <v>843</v>
      </c>
      <c r="F45" s="4">
        <v>400000</v>
      </c>
      <c r="G45" s="4">
        <v>1638.6</v>
      </c>
      <c r="H45" s="4">
        <v>1.36</v>
      </c>
    </row>
    <row r="46" spans="2:8">
      <c r="B46" s="1" t="s">
        <v>491</v>
      </c>
      <c r="C46" s="9" t="s">
        <v>156</v>
      </c>
      <c r="D46" s="1" t="s">
        <v>464</v>
      </c>
      <c r="E46" s="1" t="s">
        <v>492</v>
      </c>
      <c r="F46" s="4">
        <v>600000</v>
      </c>
      <c r="G46" s="4">
        <v>1539</v>
      </c>
      <c r="H46" s="4">
        <v>1.27</v>
      </c>
    </row>
    <row r="47" spans="2:8">
      <c r="B47" s="1" t="s">
        <v>844</v>
      </c>
      <c r="C47" s="9" t="s">
        <v>156</v>
      </c>
      <c r="D47" s="1" t="s">
        <v>551</v>
      </c>
      <c r="E47" s="1" t="s">
        <v>845</v>
      </c>
      <c r="F47" s="4">
        <v>565698</v>
      </c>
      <c r="G47" s="4">
        <v>1535.3</v>
      </c>
      <c r="H47" s="4">
        <v>1.27</v>
      </c>
    </row>
    <row r="48" spans="2:8">
      <c r="B48" s="1" t="s">
        <v>846</v>
      </c>
      <c r="C48" s="9" t="s">
        <v>156</v>
      </c>
      <c r="D48" s="1" t="s">
        <v>522</v>
      </c>
      <c r="E48" s="1" t="s">
        <v>847</v>
      </c>
      <c r="F48" s="4">
        <v>73918</v>
      </c>
      <c r="G48" s="4">
        <v>1512.14</v>
      </c>
      <c r="H48" s="4">
        <v>1.25</v>
      </c>
    </row>
    <row r="49" spans="2:8">
      <c r="B49" s="1" t="s">
        <v>848</v>
      </c>
      <c r="C49" s="9" t="s">
        <v>156</v>
      </c>
      <c r="D49" s="1" t="s">
        <v>800</v>
      </c>
      <c r="E49" s="1" t="s">
        <v>849</v>
      </c>
      <c r="F49" s="4">
        <v>175600</v>
      </c>
      <c r="G49" s="4">
        <v>1444.4</v>
      </c>
      <c r="H49" s="4">
        <v>1.19</v>
      </c>
    </row>
    <row r="50" spans="2:8">
      <c r="B50" s="1" t="s">
        <v>850</v>
      </c>
      <c r="C50" s="9" t="s">
        <v>156</v>
      </c>
      <c r="D50" s="1" t="s">
        <v>508</v>
      </c>
      <c r="E50" s="1" t="s">
        <v>851</v>
      </c>
      <c r="F50" s="4">
        <v>5165</v>
      </c>
      <c r="G50" s="4">
        <v>1393.78</v>
      </c>
      <c r="H50" s="4">
        <v>1.1499999999999999</v>
      </c>
    </row>
    <row r="51" spans="2:8">
      <c r="B51" s="1" t="s">
        <v>852</v>
      </c>
      <c r="C51" s="9" t="s">
        <v>156</v>
      </c>
      <c r="D51" s="1" t="s">
        <v>554</v>
      </c>
      <c r="E51" s="1" t="s">
        <v>853</v>
      </c>
      <c r="F51" s="4">
        <v>700000</v>
      </c>
      <c r="G51" s="4">
        <v>1322.93</v>
      </c>
      <c r="H51" s="4">
        <v>1.0900000000000001</v>
      </c>
    </row>
    <row r="52" spans="2:8">
      <c r="B52" s="1" t="s">
        <v>854</v>
      </c>
      <c r="C52" s="9" t="s">
        <v>156</v>
      </c>
      <c r="D52" s="1" t="s">
        <v>675</v>
      </c>
      <c r="E52" s="1" t="s">
        <v>855</v>
      </c>
      <c r="F52" s="4">
        <v>900000</v>
      </c>
      <c r="G52" s="4">
        <v>1250.9100000000001</v>
      </c>
      <c r="H52" s="4">
        <v>1.03</v>
      </c>
    </row>
    <row r="53" spans="2:8">
      <c r="B53" s="1" t="s">
        <v>856</v>
      </c>
      <c r="C53" s="9" t="s">
        <v>156</v>
      </c>
      <c r="D53" s="1" t="s">
        <v>551</v>
      </c>
      <c r="E53" s="1" t="s">
        <v>857</v>
      </c>
      <c r="F53" s="4">
        <v>41000</v>
      </c>
      <c r="G53" s="4">
        <v>1154.68</v>
      </c>
      <c r="H53" s="4">
        <v>0.96</v>
      </c>
    </row>
    <row r="54" spans="2:8">
      <c r="B54" s="1" t="s">
        <v>858</v>
      </c>
      <c r="C54" s="9" t="s">
        <v>156</v>
      </c>
      <c r="D54" s="1" t="s">
        <v>675</v>
      </c>
      <c r="E54" s="1" t="s">
        <v>859</v>
      </c>
      <c r="F54" s="4">
        <v>49414</v>
      </c>
      <c r="G54" s="4">
        <v>1127.92</v>
      </c>
      <c r="H54" s="4">
        <v>0.93</v>
      </c>
    </row>
    <row r="55" spans="2:8">
      <c r="B55" s="1" t="s">
        <v>750</v>
      </c>
      <c r="C55" s="9" t="s">
        <v>156</v>
      </c>
      <c r="D55" s="1" t="s">
        <v>751</v>
      </c>
      <c r="E55" s="1" t="s">
        <v>752</v>
      </c>
      <c r="F55" s="4">
        <v>535145</v>
      </c>
      <c r="G55" s="4">
        <v>1066.17</v>
      </c>
      <c r="H55" s="4">
        <v>0.88</v>
      </c>
    </row>
    <row r="56" spans="2:8">
      <c r="B56" s="1" t="s">
        <v>860</v>
      </c>
      <c r="C56" s="9" t="s">
        <v>156</v>
      </c>
      <c r="D56" s="1" t="s">
        <v>675</v>
      </c>
      <c r="E56" s="1" t="s">
        <v>861</v>
      </c>
      <c r="F56" s="4">
        <v>207236</v>
      </c>
      <c r="G56" s="4">
        <v>914.53</v>
      </c>
      <c r="H56" s="4">
        <v>0.76</v>
      </c>
    </row>
    <row r="57" spans="2:8">
      <c r="B57" s="1" t="s">
        <v>862</v>
      </c>
      <c r="C57" s="9" t="s">
        <v>156</v>
      </c>
      <c r="D57" s="1" t="s">
        <v>522</v>
      </c>
      <c r="E57" s="1" t="s">
        <v>863</v>
      </c>
      <c r="F57" s="4">
        <v>40000</v>
      </c>
      <c r="G57" s="4">
        <v>886.68</v>
      </c>
      <c r="H57" s="4">
        <v>0.73</v>
      </c>
    </row>
    <row r="58" spans="2:8">
      <c r="B58" s="1" t="s">
        <v>864</v>
      </c>
      <c r="C58" s="9" t="s">
        <v>156</v>
      </c>
      <c r="D58" s="1" t="s">
        <v>621</v>
      </c>
      <c r="E58" s="1" t="s">
        <v>865</v>
      </c>
      <c r="F58" s="4">
        <v>78567</v>
      </c>
      <c r="G58" s="4">
        <v>762.49</v>
      </c>
      <c r="H58" s="4">
        <v>0.63</v>
      </c>
    </row>
    <row r="59" spans="2:8">
      <c r="B59" s="1" t="s">
        <v>866</v>
      </c>
      <c r="C59" s="9" t="s">
        <v>156</v>
      </c>
      <c r="D59" s="1" t="s">
        <v>522</v>
      </c>
      <c r="E59" s="1" t="s">
        <v>867</v>
      </c>
      <c r="F59" s="4">
        <v>94731</v>
      </c>
      <c r="G59" s="4">
        <v>421.65</v>
      </c>
      <c r="H59" s="4">
        <v>0.35</v>
      </c>
    </row>
    <row r="60" spans="2:8" ht="13">
      <c r="B60" s="2" t="s">
        <v>159</v>
      </c>
      <c r="C60" s="12"/>
      <c r="D60" s="2"/>
      <c r="E60" s="2"/>
      <c r="F60" s="14"/>
      <c r="G60" s="14">
        <f>SUM(G12:G59)</f>
        <v>118928.64999999997</v>
      </c>
      <c r="H60" s="14">
        <f>SUM(H12:H59)</f>
        <v>98.349999999999966</v>
      </c>
    </row>
    <row r="61" spans="2:8" ht="13">
      <c r="B61" s="2" t="s">
        <v>160</v>
      </c>
      <c r="C61" s="12"/>
      <c r="D61" s="2"/>
      <c r="E61" s="2"/>
      <c r="F61" s="14"/>
      <c r="G61" s="14">
        <v>411.85</v>
      </c>
      <c r="H61" s="14">
        <v>0.34</v>
      </c>
    </row>
    <row r="62" spans="2:8" ht="13">
      <c r="B62" s="2" t="s">
        <v>161</v>
      </c>
      <c r="C62" s="12"/>
      <c r="D62" s="2"/>
      <c r="E62" s="2"/>
      <c r="F62" s="14"/>
      <c r="G62" s="14">
        <v>119340.5</v>
      </c>
      <c r="H62" s="14">
        <v>98.69</v>
      </c>
    </row>
    <row r="63" spans="2:8" ht="13">
      <c r="B63" s="2" t="s">
        <v>409</v>
      </c>
      <c r="C63" s="12"/>
      <c r="D63" s="2"/>
      <c r="E63" s="2"/>
      <c r="F63" s="14"/>
      <c r="G63" s="14">
        <v>1557.5087840100082</v>
      </c>
      <c r="H63" s="14">
        <v>1.3100000000000023</v>
      </c>
    </row>
    <row r="64" spans="2:8" ht="13">
      <c r="B64" s="2" t="s">
        <v>168</v>
      </c>
      <c r="C64" s="12"/>
      <c r="D64" s="2"/>
      <c r="E64" s="2"/>
      <c r="F64" s="14"/>
      <c r="G64" s="14">
        <v>120898.00878401</v>
      </c>
      <c r="H64" s="14">
        <v>100</v>
      </c>
    </row>
    <row r="65" spans="2:3">
      <c r="B65" s="1" t="s">
        <v>169</v>
      </c>
    </row>
    <row r="66" spans="2:3" ht="13">
      <c r="B66" s="2" t="s">
        <v>170</v>
      </c>
    </row>
    <row r="67" spans="2:3" ht="13">
      <c r="B67" s="2" t="s">
        <v>171</v>
      </c>
      <c r="C67" s="9" t="s">
        <v>172</v>
      </c>
    </row>
    <row r="68" spans="2:3" ht="13">
      <c r="B68" s="2" t="s">
        <v>175</v>
      </c>
      <c r="C68" s="9" t="s">
        <v>174</v>
      </c>
    </row>
    <row r="69" spans="2:3" ht="13">
      <c r="B69" s="2" t="s">
        <v>176</v>
      </c>
      <c r="C69" s="9" t="s">
        <v>174</v>
      </c>
    </row>
    <row r="70" spans="2:3" ht="13">
      <c r="B70" s="2" t="s">
        <v>177</v>
      </c>
      <c r="C70" s="9" t="s">
        <v>178</v>
      </c>
    </row>
    <row r="71" spans="2:3" ht="13">
      <c r="B71" s="2" t="s">
        <v>868</v>
      </c>
      <c r="C71" s="12"/>
    </row>
    <row r="72" spans="2:3" ht="13">
      <c r="B72" s="2" t="s">
        <v>869</v>
      </c>
      <c r="C72" s="12"/>
    </row>
    <row r="73" spans="2:3" ht="13">
      <c r="B73" s="2" t="s">
        <v>870</v>
      </c>
      <c r="C73" s="12"/>
    </row>
    <row r="74" spans="2:3" ht="13">
      <c r="B74" s="2" t="s">
        <v>871</v>
      </c>
      <c r="C74" s="12"/>
    </row>
    <row r="75" spans="2:3" ht="13">
      <c r="B75" s="2" t="s">
        <v>872</v>
      </c>
      <c r="C75" s="12"/>
    </row>
    <row r="76" spans="2:3" ht="13">
      <c r="B76" s="2" t="s">
        <v>873</v>
      </c>
      <c r="C76" s="12"/>
    </row>
    <row r="77" spans="2:3" ht="13">
      <c r="B77" s="2" t="s">
        <v>874</v>
      </c>
      <c r="C77" s="12"/>
    </row>
    <row r="78" spans="2:3" ht="13">
      <c r="B78" s="2" t="s">
        <v>875</v>
      </c>
      <c r="C78" s="12"/>
    </row>
    <row r="79" spans="2:3" ht="13">
      <c r="B79" s="2" t="s">
        <v>1574</v>
      </c>
      <c r="C79" s="12"/>
    </row>
    <row r="80" spans="2:3">
      <c r="B80" s="1" t="s">
        <v>188</v>
      </c>
    </row>
    <row r="81" spans="2:4">
      <c r="B81" s="1" t="s">
        <v>412</v>
      </c>
    </row>
    <row r="84" spans="2:4" ht="14.5">
      <c r="B84" s="43" t="s">
        <v>413</v>
      </c>
      <c r="C84" s="45"/>
    </row>
    <row r="85" spans="2:4" ht="14.5">
      <c r="B85" s="43" t="s">
        <v>4098</v>
      </c>
      <c r="C85" s="46" t="s">
        <v>414</v>
      </c>
    </row>
    <row r="86" spans="2:4" ht="14.5">
      <c r="B86" s="16" t="s">
        <v>415</v>
      </c>
      <c r="C86" s="17" t="s">
        <v>416</v>
      </c>
    </row>
    <row r="87" spans="2:4" ht="14.5">
      <c r="B87" s="16" t="s">
        <v>417</v>
      </c>
      <c r="C87" s="17" t="s">
        <v>416</v>
      </c>
    </row>
    <row r="88" spans="2:4" ht="14.5">
      <c r="B88" s="16" t="s">
        <v>418</v>
      </c>
      <c r="C88" s="17" t="s">
        <v>416</v>
      </c>
    </row>
    <row r="89" spans="2:4" ht="14.5">
      <c r="B89" s="16" t="s">
        <v>419</v>
      </c>
      <c r="C89" s="17" t="s">
        <v>416</v>
      </c>
    </row>
    <row r="90" spans="2:4" ht="14.5">
      <c r="B90" s="16" t="s">
        <v>420</v>
      </c>
      <c r="C90" s="17" t="s">
        <v>416</v>
      </c>
    </row>
    <row r="91" spans="2:4" ht="14.5">
      <c r="B91" s="16" t="s">
        <v>421</v>
      </c>
      <c r="C91" s="17" t="s">
        <v>416</v>
      </c>
    </row>
    <row r="92" spans="2:4" ht="14.5">
      <c r="B92" s="43" t="s">
        <v>422</v>
      </c>
      <c r="C92" s="45" t="s">
        <v>416</v>
      </c>
    </row>
    <row r="94" spans="2:4" ht="14.5">
      <c r="B94" s="16" t="s">
        <v>197</v>
      </c>
      <c r="C94" s="17"/>
      <c r="D94" s="16"/>
    </row>
    <row r="95" spans="2:4" ht="29">
      <c r="B95" s="19" t="s">
        <v>198</v>
      </c>
      <c r="C95" s="18" t="s">
        <v>199</v>
      </c>
      <c r="D95" s="19" t="s">
        <v>200</v>
      </c>
    </row>
    <row r="96" spans="2:4" ht="14.5">
      <c r="B96" s="16" t="s">
        <v>174</v>
      </c>
      <c r="C96" s="17" t="s">
        <v>174</v>
      </c>
      <c r="D96" s="16" t="s">
        <v>174</v>
      </c>
    </row>
    <row r="98" spans="2:7" ht="13">
      <c r="B98" s="20" t="s">
        <v>201</v>
      </c>
      <c r="C98" s="21">
        <v>46053</v>
      </c>
      <c r="D98" s="22"/>
      <c r="E98" s="23"/>
      <c r="F98" s="24"/>
    </row>
    <row r="99" spans="2:7" ht="13">
      <c r="B99" s="20" t="s">
        <v>202</v>
      </c>
      <c r="C99" s="25" t="s">
        <v>203</v>
      </c>
      <c r="D99" s="20" t="s">
        <v>204</v>
      </c>
      <c r="E99" s="26" t="s">
        <v>205</v>
      </c>
      <c r="F99" s="27" t="s">
        <v>206</v>
      </c>
      <c r="G99" s="14"/>
    </row>
    <row r="100" spans="2:7">
      <c r="B100" s="28" t="s">
        <v>174</v>
      </c>
      <c r="C100" s="29" t="s">
        <v>174</v>
      </c>
      <c r="D100" s="28" t="s">
        <v>174</v>
      </c>
      <c r="E100" s="30" t="s">
        <v>174</v>
      </c>
      <c r="F100" s="31" t="s">
        <v>174</v>
      </c>
    </row>
    <row r="103" spans="2:7" ht="13">
      <c r="B103" s="2" t="s">
        <v>207</v>
      </c>
    </row>
    <row r="104" spans="2:7" ht="13">
      <c r="B104" s="2"/>
    </row>
    <row r="105" spans="2:7" ht="13">
      <c r="B105" s="2" t="s">
        <v>208</v>
      </c>
    </row>
    <row r="106" spans="2:7" ht="13">
      <c r="B106" s="20" t="s">
        <v>209</v>
      </c>
      <c r="C106" s="25" t="s">
        <v>210</v>
      </c>
      <c r="D106" s="2"/>
    </row>
    <row r="107" spans="2:7">
      <c r="B107" s="22" t="s">
        <v>174</v>
      </c>
      <c r="C107" s="32" t="s">
        <v>174</v>
      </c>
    </row>
    <row r="109" spans="2:7" ht="13">
      <c r="B109" s="20" t="s">
        <v>211</v>
      </c>
      <c r="C109" s="25" t="s">
        <v>210</v>
      </c>
    </row>
    <row r="110" spans="2:7">
      <c r="B110" s="22" t="s">
        <v>174</v>
      </c>
      <c r="C110" s="32" t="s">
        <v>174</v>
      </c>
    </row>
    <row r="112" spans="2:7" ht="13">
      <c r="B112" s="20" t="s">
        <v>212</v>
      </c>
      <c r="C112" s="25" t="s">
        <v>213</v>
      </c>
    </row>
    <row r="113" spans="2:7">
      <c r="B113" s="22" t="s">
        <v>174</v>
      </c>
      <c r="C113" s="32" t="s">
        <v>174</v>
      </c>
    </row>
    <row r="115" spans="2:7" ht="13">
      <c r="B115" s="26" t="s">
        <v>214</v>
      </c>
      <c r="C115" s="25" t="s">
        <v>213</v>
      </c>
    </row>
    <row r="116" spans="2:7">
      <c r="B116" s="23" t="s">
        <v>174</v>
      </c>
      <c r="C116" s="32" t="s">
        <v>174</v>
      </c>
    </row>
    <row r="118" spans="2:7" ht="13">
      <c r="B118" s="20" t="s">
        <v>215</v>
      </c>
      <c r="C118" s="25" t="s">
        <v>174</v>
      </c>
    </row>
    <row r="120" spans="2:7" ht="13">
      <c r="B120" s="20" t="s">
        <v>216</v>
      </c>
      <c r="C120" s="21">
        <v>46053</v>
      </c>
      <c r="D120" s="22"/>
      <c r="E120" s="23"/>
      <c r="F120" s="24"/>
    </row>
    <row r="121" spans="2:7" ht="13">
      <c r="B121" s="20" t="s">
        <v>202</v>
      </c>
      <c r="C121" s="25" t="s">
        <v>203</v>
      </c>
      <c r="D121" s="20" t="s">
        <v>204</v>
      </c>
      <c r="E121" s="26" t="s">
        <v>205</v>
      </c>
      <c r="F121" s="27" t="s">
        <v>206</v>
      </c>
      <c r="G121" s="14"/>
    </row>
    <row r="122" spans="2:7">
      <c r="B122" s="28" t="s">
        <v>174</v>
      </c>
      <c r="C122" s="29" t="s">
        <v>174</v>
      </c>
      <c r="D122" s="28" t="s">
        <v>174</v>
      </c>
      <c r="E122" s="30" t="s">
        <v>174</v>
      </c>
      <c r="F122" s="31" t="s">
        <v>174</v>
      </c>
    </row>
    <row r="123" spans="2:7" ht="13">
      <c r="B123" s="2" t="s">
        <v>207</v>
      </c>
    </row>
    <row r="124" spans="2:7" ht="13">
      <c r="B124" s="2"/>
    </row>
    <row r="125" spans="2:7" ht="13">
      <c r="B125" s="2" t="s">
        <v>208</v>
      </c>
    </row>
    <row r="126" spans="2:7" ht="13">
      <c r="B126" s="20" t="s">
        <v>209</v>
      </c>
      <c r="C126" s="25" t="s">
        <v>210</v>
      </c>
      <c r="D126" s="2"/>
    </row>
    <row r="127" spans="2:7">
      <c r="B127" s="22" t="s">
        <v>174</v>
      </c>
      <c r="C127" s="32" t="s">
        <v>174</v>
      </c>
    </row>
    <row r="129" spans="2:6" ht="13">
      <c r="B129" s="20" t="s">
        <v>211</v>
      </c>
      <c r="C129" s="25" t="s">
        <v>210</v>
      </c>
    </row>
    <row r="130" spans="2:6">
      <c r="B130" s="22" t="s">
        <v>174</v>
      </c>
      <c r="C130" s="32" t="s">
        <v>174</v>
      </c>
    </row>
    <row r="132" spans="2:6" ht="13">
      <c r="B132" s="20" t="s">
        <v>212</v>
      </c>
      <c r="C132" s="25" t="s">
        <v>213</v>
      </c>
    </row>
    <row r="133" spans="2:6">
      <c r="B133" s="22" t="s">
        <v>174</v>
      </c>
      <c r="C133" s="32" t="s">
        <v>174</v>
      </c>
    </row>
    <row r="135" spans="2:6" ht="13">
      <c r="B135" s="26" t="s">
        <v>214</v>
      </c>
      <c r="C135" s="25" t="s">
        <v>213</v>
      </c>
    </row>
    <row r="136" spans="2:6">
      <c r="B136" s="23" t="s">
        <v>174</v>
      </c>
      <c r="C136" s="32" t="s">
        <v>174</v>
      </c>
    </row>
    <row r="138" spans="2:6" ht="13">
      <c r="B138" s="20" t="s">
        <v>215</v>
      </c>
      <c r="C138" s="25" t="s">
        <v>174</v>
      </c>
    </row>
    <row r="141" spans="2:6" ht="13">
      <c r="B141" s="2" t="s">
        <v>217</v>
      </c>
    </row>
    <row r="143" spans="2:6" ht="13">
      <c r="B143" s="20" t="s">
        <v>202</v>
      </c>
      <c r="C143" s="25" t="s">
        <v>218</v>
      </c>
      <c r="D143" s="20" t="s">
        <v>219</v>
      </c>
      <c r="E143" s="20" t="s">
        <v>220</v>
      </c>
      <c r="F143" s="14"/>
    </row>
    <row r="144" spans="2:6">
      <c r="B144" s="22" t="s">
        <v>174</v>
      </c>
      <c r="C144" s="32" t="s">
        <v>174</v>
      </c>
      <c r="D144" s="22" t="s">
        <v>174</v>
      </c>
      <c r="E144" s="22" t="s">
        <v>174</v>
      </c>
    </row>
    <row r="147" spans="2:80" ht="13">
      <c r="B147" s="2" t="s">
        <v>221</v>
      </c>
      <c r="C147" s="12" t="s">
        <v>174</v>
      </c>
      <c r="D147" s="2"/>
      <c r="E147" s="2"/>
      <c r="F147" s="14"/>
      <c r="G147" s="14"/>
      <c r="H147" s="14"/>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row>
    <row r="149" spans="2:80" ht="13">
      <c r="B149" s="2" t="s">
        <v>222</v>
      </c>
    </row>
    <row r="151" spans="2:80" ht="13">
      <c r="B151" s="20" t="s">
        <v>223</v>
      </c>
      <c r="C151" s="25" t="s">
        <v>210</v>
      </c>
      <c r="D151" s="2"/>
    </row>
    <row r="152" spans="2:80">
      <c r="B152" s="22" t="s">
        <v>174</v>
      </c>
      <c r="C152" s="32" t="s">
        <v>174</v>
      </c>
    </row>
    <row r="155" spans="2:80" ht="13">
      <c r="B155" s="20" t="s">
        <v>224</v>
      </c>
      <c r="C155" s="25" t="s">
        <v>225</v>
      </c>
      <c r="D155" s="2"/>
    </row>
    <row r="156" spans="2:80">
      <c r="B156" s="22" t="s">
        <v>174</v>
      </c>
      <c r="C156" s="32" t="s">
        <v>174</v>
      </c>
    </row>
    <row r="159" spans="2:80" ht="13">
      <c r="B159" s="2" t="s">
        <v>226</v>
      </c>
    </row>
    <row r="162" spans="2:80" ht="13">
      <c r="B162" s="2" t="s">
        <v>227</v>
      </c>
    </row>
    <row r="164" spans="2:80" ht="13">
      <c r="B164" s="20" t="s">
        <v>202</v>
      </c>
      <c r="C164" s="25" t="s">
        <v>228</v>
      </c>
      <c r="D164" s="20" t="s">
        <v>218</v>
      </c>
      <c r="E164" s="20" t="s">
        <v>219</v>
      </c>
      <c r="F164" s="27" t="s">
        <v>220</v>
      </c>
      <c r="G164" s="14"/>
    </row>
    <row r="165" spans="2:80">
      <c r="B165" s="22" t="s">
        <v>174</v>
      </c>
      <c r="C165" s="32" t="s">
        <v>174</v>
      </c>
      <c r="D165" s="22" t="s">
        <v>174</v>
      </c>
      <c r="E165" s="22" t="s">
        <v>174</v>
      </c>
      <c r="F165" s="33" t="s">
        <v>174</v>
      </c>
    </row>
    <row r="168" spans="2:80" ht="13">
      <c r="B168" s="2" t="s">
        <v>221</v>
      </c>
      <c r="C168" s="12" t="s">
        <v>174</v>
      </c>
      <c r="D168" s="2"/>
      <c r="E168" s="2"/>
      <c r="F168" s="14"/>
      <c r="G168" s="14"/>
      <c r="H168" s="14"/>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row>
    <row r="170" spans="2:80" ht="13">
      <c r="B170" s="2" t="s">
        <v>222</v>
      </c>
    </row>
    <row r="172" spans="2:80" ht="13">
      <c r="B172" s="20" t="s">
        <v>223</v>
      </c>
      <c r="C172" s="25" t="s">
        <v>210</v>
      </c>
      <c r="D172" s="2"/>
    </row>
    <row r="173" spans="2:80">
      <c r="B173" s="22" t="s">
        <v>174</v>
      </c>
      <c r="C173" s="32" t="s">
        <v>174</v>
      </c>
    </row>
    <row r="176" spans="2:80" ht="13">
      <c r="B176" s="20" t="s">
        <v>224</v>
      </c>
      <c r="C176" s="25" t="s">
        <v>225</v>
      </c>
      <c r="D176" s="2"/>
    </row>
    <row r="177" spans="2:7">
      <c r="B177" s="22" t="s">
        <v>174</v>
      </c>
      <c r="C177" s="32" t="s">
        <v>174</v>
      </c>
    </row>
    <row r="180" spans="2:7" ht="13">
      <c r="B180" s="2" t="s">
        <v>226</v>
      </c>
    </row>
    <row r="183" spans="2:7" ht="13">
      <c r="B183" s="2" t="s">
        <v>229</v>
      </c>
    </row>
    <row r="184" spans="2:7" ht="13">
      <c r="B184" s="20" t="s">
        <v>202</v>
      </c>
      <c r="C184" s="25" t="s">
        <v>230</v>
      </c>
      <c r="D184" s="20" t="s">
        <v>231</v>
      </c>
      <c r="E184" s="20" t="s">
        <v>3673</v>
      </c>
      <c r="F184" s="27" t="s">
        <v>232</v>
      </c>
      <c r="G184" s="14"/>
    </row>
    <row r="185" spans="2:7">
      <c r="B185" s="22" t="s">
        <v>174</v>
      </c>
      <c r="C185" s="32" t="s">
        <v>174</v>
      </c>
      <c r="D185" s="22" t="s">
        <v>174</v>
      </c>
      <c r="E185" s="22" t="s">
        <v>174</v>
      </c>
      <c r="F185" s="33" t="s">
        <v>174</v>
      </c>
    </row>
    <row r="186" spans="2:7">
      <c r="B186" s="1" t="s">
        <v>3674</v>
      </c>
    </row>
  </sheetData>
  <mergeCells count="3">
    <mergeCell ref="B1:E1"/>
    <mergeCell ref="C3:C7"/>
    <mergeCell ref="D3:D7"/>
  </mergeCells>
  <hyperlinks>
    <hyperlink ref="A1" location="Index!A1" display="Index" xr:uid="{5DAD8E0E-1CC8-4916-A97A-A2E612522CC6}"/>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9EAC2-1E1F-4247-A64B-22425191EF8B}">
  <sheetPr codeName="Sheet63"/>
  <dimension ref="A1:CB216"/>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121</v>
      </c>
      <c r="C1" s="229"/>
      <c r="D1" s="229"/>
      <c r="E1" s="229"/>
    </row>
    <row r="3" spans="1:9" ht="14.5">
      <c r="B3" s="5" t="s">
        <v>121</v>
      </c>
      <c r="C3" s="230"/>
      <c r="D3" s="236"/>
    </row>
    <row r="4" spans="1:9" ht="14.5">
      <c r="B4" s="7" t="s">
        <v>877</v>
      </c>
      <c r="C4" s="230"/>
      <c r="D4" s="236"/>
    </row>
    <row r="5" spans="1:9" ht="14.5">
      <c r="B5" s="7" t="s">
        <v>144</v>
      </c>
      <c r="C5" s="230"/>
      <c r="D5" s="236"/>
    </row>
    <row r="6" spans="1:9" ht="14.5">
      <c r="B6" s="16" t="s">
        <v>878</v>
      </c>
      <c r="C6" s="230"/>
      <c r="D6" s="236"/>
    </row>
    <row r="7" spans="1:9" ht="14.5">
      <c r="B7" s="16" t="s">
        <v>879</v>
      </c>
      <c r="C7" s="230"/>
      <c r="D7" s="236"/>
    </row>
    <row r="8" spans="1:9" ht="29">
      <c r="B8" s="7" t="s">
        <v>147</v>
      </c>
      <c r="C8" s="36" t="s">
        <v>148</v>
      </c>
      <c r="D8" s="36" t="s">
        <v>149</v>
      </c>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694</v>
      </c>
      <c r="C15" s="9" t="s">
        <v>156</v>
      </c>
      <c r="D15" s="1" t="s">
        <v>442</v>
      </c>
      <c r="E15" s="1" t="s">
        <v>695</v>
      </c>
      <c r="F15" s="4">
        <v>76282</v>
      </c>
      <c r="G15" s="4">
        <v>1064.44</v>
      </c>
      <c r="H15" s="4">
        <v>15.02</v>
      </c>
    </row>
    <row r="16" spans="1:9">
      <c r="B16" s="1" t="s">
        <v>880</v>
      </c>
      <c r="C16" s="9" t="s">
        <v>156</v>
      </c>
      <c r="D16" s="1" t="s">
        <v>445</v>
      </c>
      <c r="E16" s="1" t="s">
        <v>881</v>
      </c>
      <c r="F16" s="4">
        <v>31480</v>
      </c>
      <c r="G16" s="4">
        <v>619.75</v>
      </c>
      <c r="H16" s="4">
        <v>8.74</v>
      </c>
    </row>
    <row r="17" spans="2:8">
      <c r="B17" s="1" t="s">
        <v>728</v>
      </c>
      <c r="C17" s="9" t="s">
        <v>156</v>
      </c>
      <c r="D17" s="1" t="s">
        <v>517</v>
      </c>
      <c r="E17" s="1" t="s">
        <v>729</v>
      </c>
      <c r="F17" s="4">
        <v>13268</v>
      </c>
      <c r="G17" s="4">
        <v>521.74</v>
      </c>
      <c r="H17" s="4">
        <v>7.36</v>
      </c>
    </row>
    <row r="18" spans="2:8">
      <c r="B18" s="1" t="s">
        <v>463</v>
      </c>
      <c r="C18" s="9" t="s">
        <v>156</v>
      </c>
      <c r="D18" s="1" t="s">
        <v>464</v>
      </c>
      <c r="E18" s="1" t="s">
        <v>465</v>
      </c>
      <c r="F18" s="4">
        <v>53561</v>
      </c>
      <c r="G18" s="4">
        <v>190.68</v>
      </c>
      <c r="H18" s="4">
        <v>2.69</v>
      </c>
    </row>
    <row r="19" spans="2:8">
      <c r="B19" s="1" t="s">
        <v>797</v>
      </c>
      <c r="C19" s="9" t="s">
        <v>156</v>
      </c>
      <c r="D19" s="1" t="s">
        <v>508</v>
      </c>
      <c r="E19" s="1" t="s">
        <v>798</v>
      </c>
      <c r="F19" s="4">
        <v>1339</v>
      </c>
      <c r="G19" s="4">
        <v>169.97</v>
      </c>
      <c r="H19" s="4">
        <v>2.4</v>
      </c>
    </row>
    <row r="20" spans="2:8">
      <c r="B20" s="1" t="s">
        <v>882</v>
      </c>
      <c r="C20" s="9" t="s">
        <v>156</v>
      </c>
      <c r="D20" s="1" t="s">
        <v>751</v>
      </c>
      <c r="E20" s="1" t="s">
        <v>883</v>
      </c>
      <c r="F20" s="4">
        <v>331636</v>
      </c>
      <c r="G20" s="4">
        <v>158.09</v>
      </c>
      <c r="H20" s="4">
        <v>2.23</v>
      </c>
    </row>
    <row r="21" spans="2:8">
      <c r="B21" s="1" t="s">
        <v>444</v>
      </c>
      <c r="C21" s="9" t="s">
        <v>156</v>
      </c>
      <c r="D21" s="1" t="s">
        <v>445</v>
      </c>
      <c r="E21" s="1" t="s">
        <v>446</v>
      </c>
      <c r="F21" s="4">
        <v>35372</v>
      </c>
      <c r="G21" s="4">
        <v>157.16</v>
      </c>
      <c r="H21" s="4">
        <v>2.2200000000000002</v>
      </c>
    </row>
    <row r="22" spans="2:8">
      <c r="B22" s="1" t="s">
        <v>884</v>
      </c>
      <c r="C22" s="9" t="s">
        <v>156</v>
      </c>
      <c r="D22" s="1" t="s">
        <v>885</v>
      </c>
      <c r="E22" s="1" t="s">
        <v>886</v>
      </c>
      <c r="F22" s="4">
        <v>78200</v>
      </c>
      <c r="G22" s="4">
        <v>153.81</v>
      </c>
      <c r="H22" s="4">
        <v>2.17</v>
      </c>
    </row>
    <row r="23" spans="2:8">
      <c r="B23" s="1" t="s">
        <v>887</v>
      </c>
      <c r="C23" s="9" t="s">
        <v>156</v>
      </c>
      <c r="D23" s="1" t="s">
        <v>522</v>
      </c>
      <c r="E23" s="1" t="s">
        <v>888</v>
      </c>
      <c r="F23" s="4">
        <v>3693</v>
      </c>
      <c r="G23" s="4">
        <v>151.87</v>
      </c>
      <c r="H23" s="4">
        <v>2.14</v>
      </c>
    </row>
    <row r="24" spans="2:8">
      <c r="B24" s="1" t="s">
        <v>491</v>
      </c>
      <c r="C24" s="9" t="s">
        <v>156</v>
      </c>
      <c r="D24" s="1" t="s">
        <v>464</v>
      </c>
      <c r="E24" s="1" t="s">
        <v>492</v>
      </c>
      <c r="F24" s="4">
        <v>51172</v>
      </c>
      <c r="G24" s="4">
        <v>131.26</v>
      </c>
      <c r="H24" s="4">
        <v>1.85</v>
      </c>
    </row>
    <row r="25" spans="2:8">
      <c r="B25" s="1" t="s">
        <v>828</v>
      </c>
      <c r="C25" s="9" t="s">
        <v>156</v>
      </c>
      <c r="D25" s="1" t="s">
        <v>508</v>
      </c>
      <c r="E25" s="1" t="s">
        <v>829</v>
      </c>
      <c r="F25" s="4">
        <v>4315</v>
      </c>
      <c r="G25" s="4">
        <v>121.64</v>
      </c>
      <c r="H25" s="4">
        <v>1.72</v>
      </c>
    </row>
    <row r="26" spans="2:8">
      <c r="B26" s="1" t="s">
        <v>889</v>
      </c>
      <c r="C26" s="9" t="s">
        <v>156</v>
      </c>
      <c r="D26" s="1" t="s">
        <v>592</v>
      </c>
      <c r="E26" s="1" t="s">
        <v>890</v>
      </c>
      <c r="F26" s="4">
        <v>14242</v>
      </c>
      <c r="G26" s="4">
        <v>121.27</v>
      </c>
      <c r="H26" s="4">
        <v>1.71</v>
      </c>
    </row>
    <row r="27" spans="2:8">
      <c r="B27" s="1" t="s">
        <v>814</v>
      </c>
      <c r="C27" s="9" t="s">
        <v>156</v>
      </c>
      <c r="D27" s="1" t="s">
        <v>478</v>
      </c>
      <c r="E27" s="1" t="s">
        <v>815</v>
      </c>
      <c r="F27" s="4">
        <v>43885</v>
      </c>
      <c r="G27" s="4">
        <v>118.03</v>
      </c>
      <c r="H27" s="4">
        <v>1.67</v>
      </c>
    </row>
    <row r="28" spans="2:8">
      <c r="B28" s="1" t="s">
        <v>891</v>
      </c>
      <c r="C28" s="9" t="s">
        <v>156</v>
      </c>
      <c r="D28" s="1" t="s">
        <v>632</v>
      </c>
      <c r="E28" s="1" t="s">
        <v>892</v>
      </c>
      <c r="F28" s="4">
        <v>2554</v>
      </c>
      <c r="G28" s="4">
        <v>117.39</v>
      </c>
      <c r="H28" s="4">
        <v>1.66</v>
      </c>
    </row>
    <row r="29" spans="2:8">
      <c r="B29" s="1" t="s">
        <v>816</v>
      </c>
      <c r="C29" s="9" t="s">
        <v>156</v>
      </c>
      <c r="D29" s="1" t="s">
        <v>442</v>
      </c>
      <c r="E29" s="1" t="s">
        <v>817</v>
      </c>
      <c r="F29" s="4">
        <v>26247</v>
      </c>
      <c r="G29" s="4">
        <v>112.07</v>
      </c>
      <c r="H29" s="4">
        <v>1.58</v>
      </c>
    </row>
    <row r="30" spans="2:8">
      <c r="B30" s="1" t="s">
        <v>730</v>
      </c>
      <c r="C30" s="9" t="s">
        <v>156</v>
      </c>
      <c r="D30" s="1" t="s">
        <v>595</v>
      </c>
      <c r="E30" s="1" t="s">
        <v>731</v>
      </c>
      <c r="F30" s="4">
        <v>7817</v>
      </c>
      <c r="G30" s="4">
        <v>110.99</v>
      </c>
      <c r="H30" s="4">
        <v>1.57</v>
      </c>
    </row>
    <row r="31" spans="2:8">
      <c r="B31" s="1" t="s">
        <v>893</v>
      </c>
      <c r="C31" s="9" t="s">
        <v>156</v>
      </c>
      <c r="D31" s="1" t="s">
        <v>489</v>
      </c>
      <c r="E31" s="1" t="s">
        <v>894</v>
      </c>
      <c r="F31" s="4">
        <v>7287</v>
      </c>
      <c r="G31" s="4">
        <v>105.03</v>
      </c>
      <c r="H31" s="4">
        <v>1.48</v>
      </c>
    </row>
    <row r="32" spans="2:8">
      <c r="B32" s="1" t="s">
        <v>895</v>
      </c>
      <c r="C32" s="9" t="s">
        <v>156</v>
      </c>
      <c r="D32" s="1" t="s">
        <v>632</v>
      </c>
      <c r="E32" s="1" t="s">
        <v>896</v>
      </c>
      <c r="F32" s="4">
        <v>22426</v>
      </c>
      <c r="G32" s="4">
        <v>94.85</v>
      </c>
      <c r="H32" s="4">
        <v>1.34</v>
      </c>
    </row>
    <row r="33" spans="2:8">
      <c r="B33" s="1" t="s">
        <v>897</v>
      </c>
      <c r="C33" s="9" t="s">
        <v>156</v>
      </c>
      <c r="D33" s="1" t="s">
        <v>751</v>
      </c>
      <c r="E33" s="1" t="s">
        <v>898</v>
      </c>
      <c r="F33" s="4">
        <v>35121</v>
      </c>
      <c r="G33" s="4">
        <v>92.26</v>
      </c>
      <c r="H33" s="4">
        <v>1.3</v>
      </c>
    </row>
    <row r="34" spans="2:8">
      <c r="B34" s="1" t="s">
        <v>899</v>
      </c>
      <c r="C34" s="9" t="s">
        <v>156</v>
      </c>
      <c r="D34" s="1" t="s">
        <v>595</v>
      </c>
      <c r="E34" s="1" t="s">
        <v>900</v>
      </c>
      <c r="F34" s="4">
        <v>97519</v>
      </c>
      <c r="G34" s="4">
        <v>91.56</v>
      </c>
      <c r="H34" s="4">
        <v>1.29</v>
      </c>
    </row>
    <row r="35" spans="2:8">
      <c r="B35" s="1" t="s">
        <v>901</v>
      </c>
      <c r="C35" s="9" t="s">
        <v>156</v>
      </c>
      <c r="D35" s="1" t="s">
        <v>573</v>
      </c>
      <c r="E35" s="1" t="s">
        <v>902</v>
      </c>
      <c r="F35" s="4">
        <v>5099</v>
      </c>
      <c r="G35" s="4">
        <v>85.19</v>
      </c>
      <c r="H35" s="4">
        <v>1.2</v>
      </c>
    </row>
    <row r="36" spans="2:8">
      <c r="B36" s="1" t="s">
        <v>903</v>
      </c>
      <c r="C36" s="9" t="s">
        <v>156</v>
      </c>
      <c r="D36" s="1" t="s">
        <v>445</v>
      </c>
      <c r="E36" s="1" t="s">
        <v>904</v>
      </c>
      <c r="F36" s="4">
        <v>754618</v>
      </c>
      <c r="G36" s="4">
        <v>84.29</v>
      </c>
      <c r="H36" s="4">
        <v>1.19</v>
      </c>
    </row>
    <row r="37" spans="2:8">
      <c r="B37" s="1" t="s">
        <v>905</v>
      </c>
      <c r="C37" s="9" t="s">
        <v>156</v>
      </c>
      <c r="D37" s="1" t="s">
        <v>592</v>
      </c>
      <c r="E37" s="1" t="s">
        <v>906</v>
      </c>
      <c r="F37" s="4">
        <v>1162</v>
      </c>
      <c r="G37" s="4">
        <v>80.88</v>
      </c>
      <c r="H37" s="4">
        <v>1.1399999999999999</v>
      </c>
    </row>
    <row r="38" spans="2:8">
      <c r="B38" s="1" t="s">
        <v>907</v>
      </c>
      <c r="C38" s="9" t="s">
        <v>156</v>
      </c>
      <c r="D38" s="1" t="s">
        <v>592</v>
      </c>
      <c r="E38" s="1" t="s">
        <v>908</v>
      </c>
      <c r="F38" s="4">
        <v>8401</v>
      </c>
      <c r="G38" s="4">
        <v>80.38</v>
      </c>
      <c r="H38" s="4">
        <v>1.1299999999999999</v>
      </c>
    </row>
    <row r="39" spans="2:8">
      <c r="B39" s="1" t="s">
        <v>441</v>
      </c>
      <c r="C39" s="9" t="s">
        <v>156</v>
      </c>
      <c r="D39" s="1" t="s">
        <v>442</v>
      </c>
      <c r="E39" s="1" t="s">
        <v>443</v>
      </c>
      <c r="F39" s="4">
        <v>21898</v>
      </c>
      <c r="G39" s="4">
        <v>79.819999999999993</v>
      </c>
      <c r="H39" s="4">
        <v>1.1299999999999999</v>
      </c>
    </row>
    <row r="40" spans="2:8">
      <c r="B40" s="1" t="s">
        <v>477</v>
      </c>
      <c r="C40" s="9" t="s">
        <v>156</v>
      </c>
      <c r="D40" s="1" t="s">
        <v>478</v>
      </c>
      <c r="E40" s="1" t="s">
        <v>479</v>
      </c>
      <c r="F40" s="4">
        <v>14906</v>
      </c>
      <c r="G40" s="4">
        <v>76.03</v>
      </c>
      <c r="H40" s="4">
        <v>1.07</v>
      </c>
    </row>
    <row r="41" spans="2:8">
      <c r="B41" s="1" t="s">
        <v>909</v>
      </c>
      <c r="C41" s="9" t="s">
        <v>156</v>
      </c>
      <c r="D41" s="1" t="s">
        <v>464</v>
      </c>
      <c r="E41" s="1" t="s">
        <v>910</v>
      </c>
      <c r="F41" s="4">
        <v>5200</v>
      </c>
      <c r="G41" s="4">
        <v>72.16</v>
      </c>
      <c r="H41" s="4">
        <v>1.02</v>
      </c>
    </row>
    <row r="42" spans="2:8">
      <c r="B42" s="1" t="s">
        <v>826</v>
      </c>
      <c r="C42" s="9" t="s">
        <v>156</v>
      </c>
      <c r="D42" s="1" t="s">
        <v>464</v>
      </c>
      <c r="E42" s="1" t="s">
        <v>827</v>
      </c>
      <c r="F42" s="4">
        <v>18972</v>
      </c>
      <c r="G42" s="4">
        <v>69.489999999999995</v>
      </c>
      <c r="H42" s="4">
        <v>0.98</v>
      </c>
    </row>
    <row r="43" spans="2:8">
      <c r="B43" s="1" t="s">
        <v>911</v>
      </c>
      <c r="C43" s="9" t="s">
        <v>156</v>
      </c>
      <c r="D43" s="1" t="s">
        <v>489</v>
      </c>
      <c r="E43" s="1" t="s">
        <v>912</v>
      </c>
      <c r="F43" s="4">
        <v>2918</v>
      </c>
      <c r="G43" s="4">
        <v>68.14</v>
      </c>
      <c r="H43" s="4">
        <v>0.96</v>
      </c>
    </row>
    <row r="44" spans="2:8">
      <c r="B44" s="1" t="s">
        <v>818</v>
      </c>
      <c r="C44" s="9" t="s">
        <v>156</v>
      </c>
      <c r="D44" s="1" t="s">
        <v>464</v>
      </c>
      <c r="E44" s="1" t="s">
        <v>819</v>
      </c>
      <c r="F44" s="4">
        <v>86468</v>
      </c>
      <c r="G44" s="4">
        <v>67.62</v>
      </c>
      <c r="H44" s="4">
        <v>0.95</v>
      </c>
    </row>
    <row r="45" spans="2:8">
      <c r="B45" s="1" t="s">
        <v>913</v>
      </c>
      <c r="C45" s="9" t="s">
        <v>156</v>
      </c>
      <c r="D45" s="1" t="s">
        <v>573</v>
      </c>
      <c r="E45" s="1" t="s">
        <v>914</v>
      </c>
      <c r="F45" s="4">
        <v>4610</v>
      </c>
      <c r="G45" s="4">
        <v>67.38</v>
      </c>
      <c r="H45" s="4">
        <v>0.95</v>
      </c>
    </row>
    <row r="46" spans="2:8">
      <c r="B46" s="1" t="s">
        <v>915</v>
      </c>
      <c r="C46" s="9" t="s">
        <v>156</v>
      </c>
      <c r="D46" s="1" t="s">
        <v>570</v>
      </c>
      <c r="E46" s="1" t="s">
        <v>916</v>
      </c>
      <c r="F46" s="4">
        <v>9923</v>
      </c>
      <c r="G46" s="4">
        <v>66.900000000000006</v>
      </c>
      <c r="H46" s="4">
        <v>0.94</v>
      </c>
    </row>
    <row r="47" spans="2:8">
      <c r="B47" s="1" t="s">
        <v>739</v>
      </c>
      <c r="C47" s="9" t="s">
        <v>156</v>
      </c>
      <c r="D47" s="1" t="s">
        <v>573</v>
      </c>
      <c r="E47" s="1" t="s">
        <v>740</v>
      </c>
      <c r="F47" s="4">
        <v>4076</v>
      </c>
      <c r="G47" s="4">
        <v>64.27</v>
      </c>
      <c r="H47" s="4">
        <v>0.91</v>
      </c>
    </row>
    <row r="48" spans="2:8">
      <c r="B48" s="1" t="s">
        <v>917</v>
      </c>
      <c r="C48" s="9" t="s">
        <v>156</v>
      </c>
      <c r="D48" s="1" t="s">
        <v>592</v>
      </c>
      <c r="E48" s="1" t="s">
        <v>918</v>
      </c>
      <c r="F48" s="4">
        <v>10171</v>
      </c>
      <c r="G48" s="4">
        <v>61.41</v>
      </c>
      <c r="H48" s="4">
        <v>0.87</v>
      </c>
    </row>
    <row r="49" spans="2:8">
      <c r="B49" s="1" t="s">
        <v>919</v>
      </c>
      <c r="C49" s="9" t="s">
        <v>156</v>
      </c>
      <c r="D49" s="1" t="s">
        <v>489</v>
      </c>
      <c r="E49" s="1" t="s">
        <v>920</v>
      </c>
      <c r="F49" s="4">
        <v>12249</v>
      </c>
      <c r="G49" s="4">
        <v>60.72</v>
      </c>
      <c r="H49" s="4">
        <v>0.86</v>
      </c>
    </row>
    <row r="50" spans="2:8">
      <c r="B50" s="1" t="s">
        <v>921</v>
      </c>
      <c r="C50" s="9" t="s">
        <v>156</v>
      </c>
      <c r="D50" s="1" t="s">
        <v>737</v>
      </c>
      <c r="E50" s="1" t="s">
        <v>922</v>
      </c>
      <c r="F50" s="4">
        <v>20484</v>
      </c>
      <c r="G50" s="4">
        <v>59.35</v>
      </c>
      <c r="H50" s="4">
        <v>0.84</v>
      </c>
    </row>
    <row r="51" spans="2:8">
      <c r="B51" s="1" t="s">
        <v>923</v>
      </c>
      <c r="C51" s="9" t="s">
        <v>156</v>
      </c>
      <c r="D51" s="1" t="s">
        <v>489</v>
      </c>
      <c r="E51" s="1" t="s">
        <v>924</v>
      </c>
      <c r="F51" s="4">
        <v>4954</v>
      </c>
      <c r="G51" s="4">
        <v>58.57</v>
      </c>
      <c r="H51" s="4">
        <v>0.83</v>
      </c>
    </row>
    <row r="52" spans="2:8">
      <c r="B52" s="1" t="s">
        <v>610</v>
      </c>
      <c r="C52" s="9" t="s">
        <v>156</v>
      </c>
      <c r="D52" s="1" t="s">
        <v>508</v>
      </c>
      <c r="E52" s="1" t="s">
        <v>611</v>
      </c>
      <c r="F52" s="4">
        <v>5202</v>
      </c>
      <c r="G52" s="4">
        <v>58.31</v>
      </c>
      <c r="H52" s="4">
        <v>0.82</v>
      </c>
    </row>
    <row r="53" spans="2:8">
      <c r="B53" s="1" t="s">
        <v>925</v>
      </c>
      <c r="C53" s="9" t="s">
        <v>156</v>
      </c>
      <c r="D53" s="1" t="s">
        <v>517</v>
      </c>
      <c r="E53" s="1" t="s">
        <v>926</v>
      </c>
      <c r="F53" s="4">
        <v>4676</v>
      </c>
      <c r="G53" s="4">
        <v>53.49</v>
      </c>
      <c r="H53" s="4">
        <v>0.75</v>
      </c>
    </row>
    <row r="54" spans="2:8">
      <c r="B54" s="1" t="s">
        <v>927</v>
      </c>
      <c r="C54" s="9" t="s">
        <v>156</v>
      </c>
      <c r="D54" s="1" t="s">
        <v>517</v>
      </c>
      <c r="E54" s="1" t="s">
        <v>928</v>
      </c>
      <c r="F54" s="4">
        <v>15514</v>
      </c>
      <c r="G54" s="4">
        <v>53.28</v>
      </c>
      <c r="H54" s="4">
        <v>0.75</v>
      </c>
    </row>
    <row r="55" spans="2:8">
      <c r="B55" s="1" t="s">
        <v>929</v>
      </c>
      <c r="C55" s="9" t="s">
        <v>156</v>
      </c>
      <c r="D55" s="1" t="s">
        <v>592</v>
      </c>
      <c r="E55" s="1" t="s">
        <v>930</v>
      </c>
      <c r="F55" s="4">
        <v>9571</v>
      </c>
      <c r="G55" s="4">
        <v>52.85</v>
      </c>
      <c r="H55" s="4">
        <v>0.75</v>
      </c>
    </row>
    <row r="56" spans="2:8">
      <c r="B56" s="1" t="s">
        <v>931</v>
      </c>
      <c r="C56" s="9" t="s">
        <v>156</v>
      </c>
      <c r="D56" s="1" t="s">
        <v>570</v>
      </c>
      <c r="E56" s="1" t="s">
        <v>932</v>
      </c>
      <c r="F56" s="4">
        <v>8244</v>
      </c>
      <c r="G56" s="4">
        <v>51.36</v>
      </c>
      <c r="H56" s="4">
        <v>0.72</v>
      </c>
    </row>
    <row r="57" spans="2:8">
      <c r="B57" s="1" t="s">
        <v>933</v>
      </c>
      <c r="C57" s="9" t="s">
        <v>156</v>
      </c>
      <c r="D57" s="1" t="s">
        <v>489</v>
      </c>
      <c r="E57" s="1" t="s">
        <v>934</v>
      </c>
      <c r="F57" s="4">
        <v>4991</v>
      </c>
      <c r="G57" s="4">
        <v>50</v>
      </c>
      <c r="H57" s="4">
        <v>0.71</v>
      </c>
    </row>
    <row r="58" spans="2:8">
      <c r="B58" s="1" t="s">
        <v>935</v>
      </c>
      <c r="C58" s="9" t="s">
        <v>156</v>
      </c>
      <c r="D58" s="1" t="s">
        <v>592</v>
      </c>
      <c r="E58" s="1" t="s">
        <v>936</v>
      </c>
      <c r="F58" s="4">
        <v>2796</v>
      </c>
      <c r="G58" s="4">
        <v>49.43</v>
      </c>
      <c r="H58" s="4">
        <v>0.7</v>
      </c>
    </row>
    <row r="59" spans="2:8">
      <c r="B59" s="1" t="s">
        <v>937</v>
      </c>
      <c r="C59" s="9" t="s">
        <v>156</v>
      </c>
      <c r="D59" s="1" t="s">
        <v>632</v>
      </c>
      <c r="E59" s="1" t="s">
        <v>938</v>
      </c>
      <c r="F59" s="4">
        <v>4083</v>
      </c>
      <c r="G59" s="4">
        <v>49.09</v>
      </c>
      <c r="H59" s="4">
        <v>0.69</v>
      </c>
    </row>
    <row r="60" spans="2:8">
      <c r="B60" s="1" t="s">
        <v>939</v>
      </c>
      <c r="C60" s="9" t="s">
        <v>156</v>
      </c>
      <c r="D60" s="1" t="s">
        <v>573</v>
      </c>
      <c r="E60" s="1" t="s">
        <v>940</v>
      </c>
      <c r="F60" s="4">
        <v>3216</v>
      </c>
      <c r="G60" s="4">
        <v>47.95</v>
      </c>
      <c r="H60" s="4">
        <v>0.68</v>
      </c>
    </row>
    <row r="61" spans="2:8">
      <c r="B61" s="1" t="s">
        <v>941</v>
      </c>
      <c r="C61" s="9" t="s">
        <v>156</v>
      </c>
      <c r="D61" s="1" t="s">
        <v>632</v>
      </c>
      <c r="E61" s="1" t="s">
        <v>942</v>
      </c>
      <c r="F61" s="4">
        <v>9434</v>
      </c>
      <c r="G61" s="4">
        <v>47.38</v>
      </c>
      <c r="H61" s="4">
        <v>0.67</v>
      </c>
    </row>
    <row r="62" spans="2:8">
      <c r="B62" s="1" t="s">
        <v>943</v>
      </c>
      <c r="C62" s="9" t="s">
        <v>156</v>
      </c>
      <c r="D62" s="1" t="s">
        <v>489</v>
      </c>
      <c r="E62" s="1" t="s">
        <v>944</v>
      </c>
      <c r="F62" s="4">
        <v>311</v>
      </c>
      <c r="G62" s="4">
        <v>46.62</v>
      </c>
      <c r="H62" s="4">
        <v>0.66</v>
      </c>
    </row>
    <row r="63" spans="2:8">
      <c r="B63" s="1" t="s">
        <v>945</v>
      </c>
      <c r="C63" s="9" t="s">
        <v>156</v>
      </c>
      <c r="D63" s="1" t="s">
        <v>489</v>
      </c>
      <c r="E63" s="1" t="s">
        <v>946</v>
      </c>
      <c r="F63" s="4">
        <v>104711</v>
      </c>
      <c r="G63" s="4">
        <v>45.19</v>
      </c>
      <c r="H63" s="4">
        <v>0.64</v>
      </c>
    </row>
    <row r="64" spans="2:8">
      <c r="B64" s="1" t="s">
        <v>947</v>
      </c>
      <c r="C64" s="9" t="s">
        <v>156</v>
      </c>
      <c r="D64" s="1" t="s">
        <v>554</v>
      </c>
      <c r="E64" s="1" t="s">
        <v>948</v>
      </c>
      <c r="F64" s="4">
        <v>1288</v>
      </c>
      <c r="G64" s="4">
        <v>44.76</v>
      </c>
      <c r="H64" s="4">
        <v>0.63</v>
      </c>
    </row>
    <row r="65" spans="2:8">
      <c r="B65" s="1" t="s">
        <v>949</v>
      </c>
      <c r="C65" s="9" t="s">
        <v>156</v>
      </c>
      <c r="D65" s="1" t="s">
        <v>489</v>
      </c>
      <c r="E65" s="1" t="s">
        <v>950</v>
      </c>
      <c r="F65" s="4">
        <v>4551</v>
      </c>
      <c r="G65" s="4">
        <v>43.35</v>
      </c>
      <c r="H65" s="4">
        <v>0.61</v>
      </c>
    </row>
    <row r="66" spans="2:8">
      <c r="B66" s="1" t="s">
        <v>951</v>
      </c>
      <c r="C66" s="9" t="s">
        <v>156</v>
      </c>
      <c r="D66" s="1" t="s">
        <v>573</v>
      </c>
      <c r="E66" s="1" t="s">
        <v>952</v>
      </c>
      <c r="F66" s="4">
        <v>5720</v>
      </c>
      <c r="G66" s="4">
        <v>43.03</v>
      </c>
      <c r="H66" s="4">
        <v>0.61</v>
      </c>
    </row>
    <row r="67" spans="2:8">
      <c r="B67" s="1" t="s">
        <v>953</v>
      </c>
      <c r="C67" s="9" t="s">
        <v>156</v>
      </c>
      <c r="D67" s="1" t="s">
        <v>751</v>
      </c>
      <c r="E67" s="1" t="s">
        <v>954</v>
      </c>
      <c r="F67" s="4">
        <v>39713</v>
      </c>
      <c r="G67" s="4">
        <v>42.87</v>
      </c>
      <c r="H67" s="4">
        <v>0.6</v>
      </c>
    </row>
    <row r="68" spans="2:8">
      <c r="B68" s="1" t="s">
        <v>955</v>
      </c>
      <c r="C68" s="9" t="s">
        <v>156</v>
      </c>
      <c r="D68" s="1" t="s">
        <v>489</v>
      </c>
      <c r="E68" s="1" t="s">
        <v>956</v>
      </c>
      <c r="F68" s="4">
        <v>5044</v>
      </c>
      <c r="G68" s="4">
        <v>42.34</v>
      </c>
      <c r="H68" s="4">
        <v>0.6</v>
      </c>
    </row>
    <row r="69" spans="2:8">
      <c r="B69" s="1" t="s">
        <v>957</v>
      </c>
      <c r="C69" s="9" t="s">
        <v>156</v>
      </c>
      <c r="D69" s="1" t="s">
        <v>517</v>
      </c>
      <c r="E69" s="1" t="s">
        <v>958</v>
      </c>
      <c r="F69" s="4">
        <v>42642</v>
      </c>
      <c r="G69" s="4">
        <v>42.16</v>
      </c>
      <c r="H69" s="4">
        <v>0.59</v>
      </c>
    </row>
    <row r="70" spans="2:8">
      <c r="B70" s="1" t="s">
        <v>959</v>
      </c>
      <c r="C70" s="9" t="s">
        <v>156</v>
      </c>
      <c r="D70" s="1" t="s">
        <v>522</v>
      </c>
      <c r="E70" s="1" t="s">
        <v>960</v>
      </c>
      <c r="F70" s="4">
        <v>3427</v>
      </c>
      <c r="G70" s="4">
        <v>40.229999999999997</v>
      </c>
      <c r="H70" s="4">
        <v>0.56999999999999995</v>
      </c>
    </row>
    <row r="71" spans="2:8">
      <c r="B71" s="1" t="s">
        <v>724</v>
      </c>
      <c r="C71" s="9" t="s">
        <v>156</v>
      </c>
      <c r="D71" s="1" t="s">
        <v>489</v>
      </c>
      <c r="E71" s="1" t="s">
        <v>725</v>
      </c>
      <c r="F71" s="4">
        <v>12434</v>
      </c>
      <c r="G71" s="4">
        <v>39.99</v>
      </c>
      <c r="H71" s="4">
        <v>0.56000000000000005</v>
      </c>
    </row>
    <row r="72" spans="2:8">
      <c r="B72" s="1" t="s">
        <v>838</v>
      </c>
      <c r="C72" s="9" t="s">
        <v>156</v>
      </c>
      <c r="D72" s="1" t="s">
        <v>464</v>
      </c>
      <c r="E72" s="1" t="s">
        <v>839</v>
      </c>
      <c r="F72" s="4">
        <v>25965</v>
      </c>
      <c r="G72" s="4">
        <v>38.99</v>
      </c>
      <c r="H72" s="4">
        <v>0.55000000000000004</v>
      </c>
    </row>
    <row r="73" spans="2:8">
      <c r="B73" s="1" t="s">
        <v>961</v>
      </c>
      <c r="C73" s="9" t="s">
        <v>156</v>
      </c>
      <c r="D73" s="1" t="s">
        <v>522</v>
      </c>
      <c r="E73" s="1" t="s">
        <v>962</v>
      </c>
      <c r="F73" s="4">
        <v>8866</v>
      </c>
      <c r="G73" s="4">
        <v>38.229999999999997</v>
      </c>
      <c r="H73" s="4">
        <v>0.54</v>
      </c>
    </row>
    <row r="74" spans="2:8">
      <c r="B74" s="1" t="s">
        <v>963</v>
      </c>
      <c r="C74" s="9" t="s">
        <v>156</v>
      </c>
      <c r="D74" s="1" t="s">
        <v>737</v>
      </c>
      <c r="E74" s="1" t="s">
        <v>964</v>
      </c>
      <c r="F74" s="4">
        <v>5173</v>
      </c>
      <c r="G74" s="4">
        <v>37.79</v>
      </c>
      <c r="H74" s="4">
        <v>0.53</v>
      </c>
    </row>
    <row r="75" spans="2:8">
      <c r="B75" s="1" t="s">
        <v>836</v>
      </c>
      <c r="C75" s="9" t="s">
        <v>156</v>
      </c>
      <c r="D75" s="1" t="s">
        <v>442</v>
      </c>
      <c r="E75" s="1" t="s">
        <v>837</v>
      </c>
      <c r="F75" s="4">
        <v>19892</v>
      </c>
      <c r="G75" s="4">
        <v>36.630000000000003</v>
      </c>
      <c r="H75" s="4">
        <v>0.52</v>
      </c>
    </row>
    <row r="76" spans="2:8">
      <c r="B76" s="1" t="s">
        <v>965</v>
      </c>
      <c r="C76" s="9" t="s">
        <v>156</v>
      </c>
      <c r="D76" s="1" t="s">
        <v>737</v>
      </c>
      <c r="E76" s="1" t="s">
        <v>966</v>
      </c>
      <c r="F76" s="4">
        <v>11857</v>
      </c>
      <c r="G76" s="4">
        <v>36.119999999999997</v>
      </c>
      <c r="H76" s="4">
        <v>0.51</v>
      </c>
    </row>
    <row r="77" spans="2:8">
      <c r="B77" s="1" t="s">
        <v>967</v>
      </c>
      <c r="C77" s="9" t="s">
        <v>156</v>
      </c>
      <c r="D77" s="1" t="s">
        <v>517</v>
      </c>
      <c r="E77" s="1" t="s">
        <v>968</v>
      </c>
      <c r="F77" s="4">
        <v>5344</v>
      </c>
      <c r="G77" s="4">
        <v>35.65</v>
      </c>
      <c r="H77" s="4">
        <v>0.5</v>
      </c>
    </row>
    <row r="78" spans="2:8">
      <c r="B78" s="1" t="s">
        <v>969</v>
      </c>
      <c r="C78" s="9" t="s">
        <v>156</v>
      </c>
      <c r="D78" s="1" t="s">
        <v>464</v>
      </c>
      <c r="E78" s="1" t="s">
        <v>970</v>
      </c>
      <c r="F78" s="4">
        <v>118006</v>
      </c>
      <c r="G78" s="4">
        <v>33.340000000000003</v>
      </c>
      <c r="H78" s="4">
        <v>0.47</v>
      </c>
    </row>
    <row r="79" spans="2:8">
      <c r="B79" s="1" t="s">
        <v>971</v>
      </c>
      <c r="C79" s="9" t="s">
        <v>156</v>
      </c>
      <c r="D79" s="1" t="s">
        <v>464</v>
      </c>
      <c r="E79" s="1" t="s">
        <v>972</v>
      </c>
      <c r="F79" s="4">
        <v>200498</v>
      </c>
      <c r="G79" s="4">
        <v>30.46</v>
      </c>
      <c r="H79" s="4">
        <v>0.43</v>
      </c>
    </row>
    <row r="80" spans="2:8">
      <c r="B80" s="1" t="s">
        <v>973</v>
      </c>
      <c r="C80" s="9" t="s">
        <v>156</v>
      </c>
      <c r="D80" s="1" t="s">
        <v>445</v>
      </c>
      <c r="E80" s="1" t="s">
        <v>974</v>
      </c>
      <c r="F80" s="4">
        <v>44130</v>
      </c>
      <c r="G80" s="4">
        <v>30.28</v>
      </c>
      <c r="H80" s="4">
        <v>0.43</v>
      </c>
    </row>
    <row r="81" spans="2:8">
      <c r="B81" s="1" t="s">
        <v>975</v>
      </c>
      <c r="C81" s="9" t="s">
        <v>156</v>
      </c>
      <c r="D81" s="1" t="s">
        <v>554</v>
      </c>
      <c r="E81" s="1" t="s">
        <v>976</v>
      </c>
      <c r="F81" s="4">
        <v>3510</v>
      </c>
      <c r="G81" s="4">
        <v>28.3</v>
      </c>
      <c r="H81" s="4">
        <v>0.4</v>
      </c>
    </row>
    <row r="82" spans="2:8">
      <c r="B82" s="1" t="s">
        <v>977</v>
      </c>
      <c r="C82" s="9" t="s">
        <v>156</v>
      </c>
      <c r="D82" s="1" t="s">
        <v>885</v>
      </c>
      <c r="E82" s="1" t="s">
        <v>978</v>
      </c>
      <c r="F82" s="4">
        <v>1574</v>
      </c>
      <c r="G82" s="4">
        <v>28.25</v>
      </c>
      <c r="H82" s="4">
        <v>0.4</v>
      </c>
    </row>
    <row r="83" spans="2:8">
      <c r="B83" s="1" t="s">
        <v>979</v>
      </c>
      <c r="C83" s="9" t="s">
        <v>156</v>
      </c>
      <c r="D83" s="1" t="s">
        <v>554</v>
      </c>
      <c r="E83" s="1" t="s">
        <v>980</v>
      </c>
      <c r="F83" s="4">
        <v>3299</v>
      </c>
      <c r="G83" s="4">
        <v>27.08</v>
      </c>
      <c r="H83" s="4">
        <v>0.38</v>
      </c>
    </row>
    <row r="84" spans="2:8">
      <c r="B84" s="1" t="s">
        <v>981</v>
      </c>
      <c r="C84" s="9" t="s">
        <v>156</v>
      </c>
      <c r="D84" s="1" t="s">
        <v>570</v>
      </c>
      <c r="E84" s="1" t="s">
        <v>982</v>
      </c>
      <c r="F84" s="4">
        <v>20466</v>
      </c>
      <c r="G84" s="4">
        <v>26.42</v>
      </c>
      <c r="H84" s="4">
        <v>0.37</v>
      </c>
    </row>
    <row r="85" spans="2:8">
      <c r="B85" s="1" t="s">
        <v>983</v>
      </c>
      <c r="C85" s="9" t="s">
        <v>156</v>
      </c>
      <c r="D85" s="1" t="s">
        <v>570</v>
      </c>
      <c r="E85" s="1" t="s">
        <v>984</v>
      </c>
      <c r="F85" s="4">
        <v>8165</v>
      </c>
      <c r="G85" s="4">
        <v>25.68</v>
      </c>
      <c r="H85" s="4">
        <v>0.36</v>
      </c>
    </row>
    <row r="86" spans="2:8">
      <c r="B86" s="1" t="s">
        <v>736</v>
      </c>
      <c r="C86" s="9" t="s">
        <v>156</v>
      </c>
      <c r="D86" s="1" t="s">
        <v>737</v>
      </c>
      <c r="E86" s="1" t="s">
        <v>738</v>
      </c>
      <c r="F86" s="4">
        <v>2345</v>
      </c>
      <c r="G86" s="4">
        <v>24.69</v>
      </c>
      <c r="H86" s="4">
        <v>0.35</v>
      </c>
    </row>
    <row r="87" spans="2:8">
      <c r="B87" s="1" t="s">
        <v>985</v>
      </c>
      <c r="C87" s="9" t="s">
        <v>156</v>
      </c>
      <c r="D87" s="1" t="s">
        <v>517</v>
      </c>
      <c r="E87" s="1" t="s">
        <v>986</v>
      </c>
      <c r="F87" s="4">
        <v>16845</v>
      </c>
      <c r="G87" s="4">
        <v>24.67</v>
      </c>
      <c r="H87" s="4">
        <v>0.35</v>
      </c>
    </row>
    <row r="88" spans="2:8">
      <c r="B88" s="1" t="s">
        <v>987</v>
      </c>
      <c r="C88" s="9" t="s">
        <v>156</v>
      </c>
      <c r="D88" s="1" t="s">
        <v>489</v>
      </c>
      <c r="E88" s="1" t="s">
        <v>988</v>
      </c>
      <c r="F88" s="4">
        <v>4236</v>
      </c>
      <c r="G88" s="4">
        <v>21.65</v>
      </c>
      <c r="H88" s="4">
        <v>0.31</v>
      </c>
    </row>
    <row r="89" spans="2:8">
      <c r="B89" s="1" t="s">
        <v>989</v>
      </c>
      <c r="C89" s="9" t="s">
        <v>156</v>
      </c>
      <c r="D89" s="1" t="s">
        <v>554</v>
      </c>
      <c r="E89" s="1" t="s">
        <v>990</v>
      </c>
      <c r="F89" s="4">
        <v>5084</v>
      </c>
      <c r="G89" s="4">
        <v>14.75</v>
      </c>
      <c r="H89" s="4">
        <v>0.21</v>
      </c>
    </row>
    <row r="90" spans="2:8" ht="13">
      <c r="B90" s="2" t="s">
        <v>159</v>
      </c>
      <c r="C90" s="12"/>
      <c r="D90" s="2"/>
      <c r="E90" s="2"/>
      <c r="F90" s="14"/>
      <c r="G90" s="14">
        <f>SUM(G12:G89)</f>
        <v>7089.1199999999981</v>
      </c>
      <c r="H90" s="14">
        <f>SUM(H12:H89)</f>
        <v>100.02999999999996</v>
      </c>
    </row>
    <row r="91" spans="2:8" ht="13">
      <c r="B91" s="2" t="s">
        <v>160</v>
      </c>
      <c r="C91" s="12"/>
      <c r="D91" s="2"/>
      <c r="E91" s="2"/>
      <c r="F91" s="14"/>
      <c r="G91" s="14">
        <v>3.13</v>
      </c>
      <c r="H91" s="14">
        <v>0.04</v>
      </c>
    </row>
    <row r="92" spans="2:8" ht="13">
      <c r="B92" s="2" t="s">
        <v>161</v>
      </c>
      <c r="C92" s="12"/>
      <c r="D92" s="2"/>
      <c r="E92" s="2"/>
      <c r="F92" s="14"/>
      <c r="G92" s="14">
        <v>7092.25</v>
      </c>
      <c r="H92" s="14">
        <v>100.07</v>
      </c>
    </row>
    <row r="93" spans="2:8" ht="13">
      <c r="B93" s="2" t="s">
        <v>167</v>
      </c>
      <c r="C93" s="12"/>
      <c r="D93" s="2"/>
      <c r="E93" s="2"/>
      <c r="F93" s="14"/>
      <c r="G93" s="14">
        <v>-5.0931202800001119</v>
      </c>
      <c r="H93" s="14">
        <v>-6.9999999999993179E-2</v>
      </c>
    </row>
    <row r="94" spans="2:8" ht="13">
      <c r="B94" s="2" t="s">
        <v>168</v>
      </c>
      <c r="C94" s="12"/>
      <c r="D94" s="2"/>
      <c r="E94" s="2"/>
      <c r="F94" s="14"/>
      <c r="G94" s="14">
        <v>7087.1568797199998</v>
      </c>
      <c r="H94" s="14">
        <v>100</v>
      </c>
    </row>
    <row r="95" spans="2:8">
      <c r="B95" s="1" t="s">
        <v>169</v>
      </c>
    </row>
    <row r="96" spans="2:8" ht="13">
      <c r="B96" s="2" t="s">
        <v>170</v>
      </c>
    </row>
    <row r="97" spans="2:3" ht="13">
      <c r="B97" s="2" t="s">
        <v>171</v>
      </c>
      <c r="C97" s="9" t="s">
        <v>172</v>
      </c>
    </row>
    <row r="98" spans="2:3" ht="13">
      <c r="B98" s="2" t="s">
        <v>175</v>
      </c>
      <c r="C98" s="9" t="s">
        <v>174</v>
      </c>
    </row>
    <row r="99" spans="2:3" ht="13">
      <c r="B99" s="2" t="s">
        <v>176</v>
      </c>
      <c r="C99" s="9" t="s">
        <v>174</v>
      </c>
    </row>
    <row r="100" spans="2:3" ht="13">
      <c r="B100" s="2" t="s">
        <v>177</v>
      </c>
      <c r="C100" s="9" t="s">
        <v>178</v>
      </c>
    </row>
    <row r="101" spans="2:3" ht="13">
      <c r="B101" s="2" t="s">
        <v>991</v>
      </c>
      <c r="C101" s="12"/>
    </row>
    <row r="102" spans="2:3" ht="13">
      <c r="B102" s="2" t="s">
        <v>992</v>
      </c>
      <c r="C102" s="12"/>
    </row>
    <row r="103" spans="2:3" ht="13">
      <c r="B103" s="2" t="s">
        <v>993</v>
      </c>
      <c r="C103" s="12"/>
    </row>
    <row r="104" spans="2:3" ht="13">
      <c r="B104" s="2" t="s">
        <v>994</v>
      </c>
      <c r="C104" s="12"/>
    </row>
    <row r="105" spans="2:3" ht="13">
      <c r="B105" s="2" t="s">
        <v>995</v>
      </c>
      <c r="C105" s="12"/>
    </row>
    <row r="106" spans="2:3" ht="13">
      <c r="B106" s="2" t="s">
        <v>996</v>
      </c>
      <c r="C106" s="12"/>
    </row>
    <row r="107" spans="2:3" ht="13">
      <c r="B107" s="2" t="s">
        <v>997</v>
      </c>
      <c r="C107" s="12"/>
    </row>
    <row r="108" spans="2:3" ht="13">
      <c r="B108" s="2" t="s">
        <v>998</v>
      </c>
      <c r="C108" s="12"/>
    </row>
    <row r="109" spans="2:3" ht="13">
      <c r="B109" s="2" t="s">
        <v>1970</v>
      </c>
      <c r="C109" s="12"/>
    </row>
    <row r="110" spans="2:3">
      <c r="B110" s="1" t="s">
        <v>188</v>
      </c>
    </row>
    <row r="111" spans="2:3">
      <c r="B111" s="1" t="s">
        <v>412</v>
      </c>
    </row>
    <row r="114" spans="2:6" ht="14.5">
      <c r="B114" s="43" t="s">
        <v>413</v>
      </c>
      <c r="C114" s="45"/>
    </row>
    <row r="115" spans="2:6" ht="14.5">
      <c r="B115" s="43" t="s">
        <v>4098</v>
      </c>
      <c r="C115" s="46" t="s">
        <v>414</v>
      </c>
    </row>
    <row r="116" spans="2:6" ht="14.5">
      <c r="B116" s="16" t="s">
        <v>415</v>
      </c>
      <c r="C116" s="17" t="s">
        <v>416</v>
      </c>
    </row>
    <row r="117" spans="2:6" ht="14.5">
      <c r="B117" s="16" t="s">
        <v>417</v>
      </c>
      <c r="C117" s="17" t="s">
        <v>416</v>
      </c>
    </row>
    <row r="118" spans="2:6" ht="14.5">
      <c r="B118" s="16" t="s">
        <v>418</v>
      </c>
      <c r="C118" s="17" t="s">
        <v>416</v>
      </c>
    </row>
    <row r="119" spans="2:6" ht="14.5">
      <c r="B119" s="16" t="s">
        <v>419</v>
      </c>
      <c r="C119" s="17" t="s">
        <v>416</v>
      </c>
    </row>
    <row r="120" spans="2:6" ht="14.5">
      <c r="B120" s="16" t="s">
        <v>420</v>
      </c>
      <c r="C120" s="17" t="s">
        <v>416</v>
      </c>
    </row>
    <row r="121" spans="2:6" ht="14.5">
      <c r="B121" s="16" t="s">
        <v>421</v>
      </c>
      <c r="C121" s="17" t="s">
        <v>416</v>
      </c>
    </row>
    <row r="122" spans="2:6" ht="14.5">
      <c r="B122" s="43" t="s">
        <v>422</v>
      </c>
      <c r="C122" s="45" t="s">
        <v>416</v>
      </c>
    </row>
    <row r="124" spans="2:6" ht="14.5">
      <c r="B124" s="16" t="s">
        <v>197</v>
      </c>
      <c r="C124" s="17"/>
      <c r="D124" s="16"/>
    </row>
    <row r="125" spans="2:6" ht="29">
      <c r="B125" s="19" t="s">
        <v>198</v>
      </c>
      <c r="C125" s="18" t="s">
        <v>199</v>
      </c>
      <c r="D125" s="19" t="s">
        <v>200</v>
      </c>
    </row>
    <row r="126" spans="2:6" ht="14.5">
      <c r="B126" s="16" t="s">
        <v>174</v>
      </c>
      <c r="C126" s="17" t="s">
        <v>174</v>
      </c>
      <c r="D126" s="16" t="s">
        <v>174</v>
      </c>
    </row>
    <row r="128" spans="2:6" ht="13">
      <c r="B128" s="20" t="s">
        <v>201</v>
      </c>
      <c r="C128" s="21">
        <v>46053</v>
      </c>
      <c r="D128" s="22"/>
      <c r="E128" s="23"/>
      <c r="F128" s="24"/>
    </row>
    <row r="129" spans="2:7" ht="13">
      <c r="B129" s="20" t="s">
        <v>202</v>
      </c>
      <c r="C129" s="25" t="s">
        <v>203</v>
      </c>
      <c r="D129" s="20" t="s">
        <v>204</v>
      </c>
      <c r="E129" s="26" t="s">
        <v>205</v>
      </c>
      <c r="F129" s="27" t="s">
        <v>206</v>
      </c>
      <c r="G129" s="14"/>
    </row>
    <row r="130" spans="2:7">
      <c r="B130" s="28" t="s">
        <v>174</v>
      </c>
      <c r="C130" s="29" t="s">
        <v>174</v>
      </c>
      <c r="D130" s="28" t="s">
        <v>174</v>
      </c>
      <c r="E130" s="30" t="s">
        <v>174</v>
      </c>
      <c r="F130" s="31" t="s">
        <v>174</v>
      </c>
    </row>
    <row r="133" spans="2:7" ht="13">
      <c r="B133" s="2" t="s">
        <v>207</v>
      </c>
    </row>
    <row r="134" spans="2:7" ht="13">
      <c r="B134" s="2"/>
    </row>
    <row r="135" spans="2:7" ht="13">
      <c r="B135" s="2" t="s">
        <v>208</v>
      </c>
    </row>
    <row r="136" spans="2:7" ht="13">
      <c r="B136" s="20" t="s">
        <v>209</v>
      </c>
      <c r="C136" s="25" t="s">
        <v>210</v>
      </c>
      <c r="D136" s="2"/>
    </row>
    <row r="137" spans="2:7">
      <c r="B137" s="22" t="s">
        <v>174</v>
      </c>
      <c r="C137" s="32" t="s">
        <v>174</v>
      </c>
    </row>
    <row r="139" spans="2:7" ht="13">
      <c r="B139" s="20" t="s">
        <v>211</v>
      </c>
      <c r="C139" s="25" t="s">
        <v>210</v>
      </c>
    </row>
    <row r="140" spans="2:7">
      <c r="B140" s="22" t="s">
        <v>174</v>
      </c>
      <c r="C140" s="32" t="s">
        <v>174</v>
      </c>
    </row>
    <row r="142" spans="2:7" ht="13">
      <c r="B142" s="20" t="s">
        <v>212</v>
      </c>
      <c r="C142" s="25" t="s">
        <v>213</v>
      </c>
    </row>
    <row r="143" spans="2:7">
      <c r="B143" s="22" t="s">
        <v>174</v>
      </c>
      <c r="C143" s="32" t="s">
        <v>174</v>
      </c>
    </row>
    <row r="145" spans="2:7" ht="13">
      <c r="B145" s="26" t="s">
        <v>214</v>
      </c>
      <c r="C145" s="25" t="s">
        <v>213</v>
      </c>
    </row>
    <row r="146" spans="2:7">
      <c r="B146" s="23" t="s">
        <v>174</v>
      </c>
      <c r="C146" s="32" t="s">
        <v>174</v>
      </c>
    </row>
    <row r="148" spans="2:7" ht="13">
      <c r="B148" s="20" t="s">
        <v>215</v>
      </c>
      <c r="C148" s="25" t="s">
        <v>174</v>
      </c>
    </row>
    <row r="150" spans="2:7" ht="13">
      <c r="B150" s="20" t="s">
        <v>216</v>
      </c>
      <c r="C150" s="21">
        <v>46053</v>
      </c>
      <c r="D150" s="22"/>
      <c r="E150" s="23"/>
      <c r="F150" s="24"/>
    </row>
    <row r="151" spans="2:7" ht="13">
      <c r="B151" s="20" t="s">
        <v>202</v>
      </c>
      <c r="C151" s="25" t="s">
        <v>203</v>
      </c>
      <c r="D151" s="20" t="s">
        <v>204</v>
      </c>
      <c r="E151" s="26" t="s">
        <v>205</v>
      </c>
      <c r="F151" s="27" t="s">
        <v>206</v>
      </c>
      <c r="G151" s="14"/>
    </row>
    <row r="152" spans="2:7">
      <c r="B152" s="28" t="s">
        <v>174</v>
      </c>
      <c r="C152" s="29" t="s">
        <v>174</v>
      </c>
      <c r="D152" s="28" t="s">
        <v>174</v>
      </c>
      <c r="E152" s="30" t="s">
        <v>174</v>
      </c>
      <c r="F152" s="31" t="s">
        <v>174</v>
      </c>
    </row>
    <row r="153" spans="2:7" ht="13">
      <c r="B153" s="2" t="s">
        <v>207</v>
      </c>
    </row>
    <row r="154" spans="2:7" ht="13">
      <c r="B154" s="2"/>
    </row>
    <row r="155" spans="2:7" ht="13">
      <c r="B155" s="2" t="s">
        <v>208</v>
      </c>
    </row>
    <row r="156" spans="2:7" ht="13">
      <c r="B156" s="20" t="s">
        <v>209</v>
      </c>
      <c r="C156" s="25" t="s">
        <v>210</v>
      </c>
      <c r="D156" s="2"/>
    </row>
    <row r="157" spans="2:7">
      <c r="B157" s="22" t="s">
        <v>174</v>
      </c>
      <c r="C157" s="32" t="s">
        <v>174</v>
      </c>
    </row>
    <row r="159" spans="2:7" ht="13">
      <c r="B159" s="20" t="s">
        <v>211</v>
      </c>
      <c r="C159" s="25" t="s">
        <v>210</v>
      </c>
    </row>
    <row r="160" spans="2:7">
      <c r="B160" s="22" t="s">
        <v>174</v>
      </c>
      <c r="C160" s="32" t="s">
        <v>174</v>
      </c>
    </row>
    <row r="162" spans="2:6" ht="13">
      <c r="B162" s="20" t="s">
        <v>212</v>
      </c>
      <c r="C162" s="25" t="s">
        <v>213</v>
      </c>
    </row>
    <row r="163" spans="2:6">
      <c r="B163" s="22" t="s">
        <v>174</v>
      </c>
      <c r="C163" s="32" t="s">
        <v>174</v>
      </c>
    </row>
    <row r="165" spans="2:6" ht="13">
      <c r="B165" s="26" t="s">
        <v>214</v>
      </c>
      <c r="C165" s="25" t="s">
        <v>213</v>
      </c>
    </row>
    <row r="166" spans="2:6">
      <c r="B166" s="23" t="s">
        <v>174</v>
      </c>
      <c r="C166" s="32" t="s">
        <v>174</v>
      </c>
    </row>
    <row r="168" spans="2:6" ht="13">
      <c r="B168" s="20" t="s">
        <v>215</v>
      </c>
      <c r="C168" s="25" t="s">
        <v>174</v>
      </c>
    </row>
    <row r="171" spans="2:6" ht="13">
      <c r="B171" s="2" t="s">
        <v>217</v>
      </c>
    </row>
    <row r="173" spans="2:6" ht="13">
      <c r="B173" s="20" t="s">
        <v>202</v>
      </c>
      <c r="C173" s="25" t="s">
        <v>218</v>
      </c>
      <c r="D173" s="20" t="s">
        <v>219</v>
      </c>
      <c r="E173" s="20" t="s">
        <v>220</v>
      </c>
      <c r="F173" s="14"/>
    </row>
    <row r="174" spans="2:6">
      <c r="B174" s="22" t="s">
        <v>174</v>
      </c>
      <c r="C174" s="32" t="s">
        <v>174</v>
      </c>
      <c r="D174" s="22" t="s">
        <v>174</v>
      </c>
      <c r="E174" s="22" t="s">
        <v>174</v>
      </c>
    </row>
    <row r="177" spans="2:80" ht="13">
      <c r="B177" s="2" t="s">
        <v>221</v>
      </c>
      <c r="C177" s="12" t="s">
        <v>174</v>
      </c>
      <c r="D177" s="2"/>
      <c r="E177" s="2"/>
      <c r="F177" s="14"/>
      <c r="G177" s="14"/>
      <c r="H177" s="14"/>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row>
    <row r="179" spans="2:80" ht="13">
      <c r="B179" s="2" t="s">
        <v>222</v>
      </c>
    </row>
    <row r="181" spans="2:80" ht="13">
      <c r="B181" s="20" t="s">
        <v>223</v>
      </c>
      <c r="C181" s="25" t="s">
        <v>210</v>
      </c>
      <c r="D181" s="2"/>
    </row>
    <row r="182" spans="2:80">
      <c r="B182" s="22" t="s">
        <v>174</v>
      </c>
      <c r="C182" s="32" t="s">
        <v>174</v>
      </c>
    </row>
    <row r="185" spans="2:80" ht="13">
      <c r="B185" s="20" t="s">
        <v>224</v>
      </c>
      <c r="C185" s="25" t="s">
        <v>225</v>
      </c>
      <c r="D185" s="2"/>
    </row>
    <row r="186" spans="2:80">
      <c r="B186" s="22" t="s">
        <v>174</v>
      </c>
      <c r="C186" s="32" t="s">
        <v>174</v>
      </c>
    </row>
    <row r="189" spans="2:80" ht="13">
      <c r="B189" s="2" t="s">
        <v>226</v>
      </c>
    </row>
    <row r="192" spans="2:80" ht="13">
      <c r="B192" s="2" t="s">
        <v>227</v>
      </c>
    </row>
    <row r="194" spans="2:80" ht="13">
      <c r="B194" s="20" t="s">
        <v>202</v>
      </c>
      <c r="C194" s="25" t="s">
        <v>228</v>
      </c>
      <c r="D194" s="20" t="s">
        <v>218</v>
      </c>
      <c r="E194" s="20" t="s">
        <v>219</v>
      </c>
      <c r="F194" s="27" t="s">
        <v>220</v>
      </c>
      <c r="G194" s="14"/>
    </row>
    <row r="195" spans="2:80">
      <c r="B195" s="22" t="s">
        <v>174</v>
      </c>
      <c r="C195" s="32" t="s">
        <v>174</v>
      </c>
      <c r="D195" s="22" t="s">
        <v>174</v>
      </c>
      <c r="E195" s="22" t="s">
        <v>174</v>
      </c>
      <c r="F195" s="33" t="s">
        <v>174</v>
      </c>
    </row>
    <row r="198" spans="2:80" ht="13">
      <c r="B198" s="2" t="s">
        <v>221</v>
      </c>
      <c r="C198" s="12" t="s">
        <v>174</v>
      </c>
      <c r="D198" s="2"/>
      <c r="E198" s="2"/>
      <c r="F198" s="14"/>
      <c r="G198" s="14"/>
      <c r="H198" s="14"/>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row>
    <row r="200" spans="2:80" ht="13">
      <c r="B200" s="2" t="s">
        <v>222</v>
      </c>
    </row>
    <row r="202" spans="2:80" ht="13">
      <c r="B202" s="20" t="s">
        <v>223</v>
      </c>
      <c r="C202" s="25" t="s">
        <v>210</v>
      </c>
      <c r="D202" s="2"/>
    </row>
    <row r="203" spans="2:80">
      <c r="B203" s="22" t="s">
        <v>174</v>
      </c>
      <c r="C203" s="32" t="s">
        <v>174</v>
      </c>
    </row>
    <row r="206" spans="2:80" ht="13">
      <c r="B206" s="20" t="s">
        <v>224</v>
      </c>
      <c r="C206" s="25" t="s">
        <v>225</v>
      </c>
      <c r="D206" s="2"/>
    </row>
    <row r="207" spans="2:80">
      <c r="B207" s="22" t="s">
        <v>174</v>
      </c>
      <c r="C207" s="32" t="s">
        <v>174</v>
      </c>
    </row>
    <row r="210" spans="2:7" ht="13">
      <c r="B210" s="2" t="s">
        <v>226</v>
      </c>
    </row>
    <row r="213" spans="2:7" ht="13">
      <c r="B213" s="2" t="s">
        <v>229</v>
      </c>
    </row>
    <row r="214" spans="2:7" ht="13">
      <c r="B214" s="20" t="s">
        <v>202</v>
      </c>
      <c r="C214" s="25" t="s">
        <v>230</v>
      </c>
      <c r="D214" s="20" t="s">
        <v>231</v>
      </c>
      <c r="E214" s="20" t="s">
        <v>3673</v>
      </c>
      <c r="F214" s="27" t="s">
        <v>232</v>
      </c>
      <c r="G214" s="14"/>
    </row>
    <row r="215" spans="2:7">
      <c r="B215" s="22" t="s">
        <v>174</v>
      </c>
      <c r="C215" s="32" t="s">
        <v>174</v>
      </c>
      <c r="D215" s="22" t="s">
        <v>174</v>
      </c>
      <c r="E215" s="22" t="s">
        <v>174</v>
      </c>
      <c r="F215" s="33" t="s">
        <v>174</v>
      </c>
    </row>
    <row r="216" spans="2:7">
      <c r="B216" s="1" t="s">
        <v>3674</v>
      </c>
    </row>
  </sheetData>
  <mergeCells count="3">
    <mergeCell ref="B1:E1"/>
    <mergeCell ref="C3:C7"/>
    <mergeCell ref="D3:D7"/>
  </mergeCells>
  <hyperlinks>
    <hyperlink ref="A1" location="Index!A1" display="Index" xr:uid="{DAB0DD3E-7FC8-450D-96FF-F71D61A41019}"/>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95941-1C44-41FE-B17D-CC3CCD45C0F8}">
  <sheetPr codeName="Sheet62"/>
  <dimension ref="A1:CB216"/>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119</v>
      </c>
      <c r="C1" s="229"/>
      <c r="D1" s="229"/>
      <c r="E1" s="229"/>
    </row>
    <row r="3" spans="1:9" ht="14.5">
      <c r="B3" s="5" t="s">
        <v>119</v>
      </c>
      <c r="C3" s="230"/>
      <c r="D3" s="236"/>
    </row>
    <row r="4" spans="1:9" ht="14.5">
      <c r="B4" s="7" t="s">
        <v>999</v>
      </c>
      <c r="C4" s="230"/>
      <c r="D4" s="236"/>
    </row>
    <row r="5" spans="1:9" ht="14.5">
      <c r="B5" s="7" t="s">
        <v>144</v>
      </c>
      <c r="C5" s="230"/>
      <c r="D5" s="236"/>
    </row>
    <row r="6" spans="1:9" ht="14.5">
      <c r="B6" s="16" t="s">
        <v>878</v>
      </c>
      <c r="C6" s="230"/>
      <c r="D6" s="236"/>
    </row>
    <row r="7" spans="1:9" ht="29">
      <c r="B7" s="19" t="s">
        <v>1000</v>
      </c>
      <c r="C7" s="230"/>
      <c r="D7" s="236"/>
    </row>
    <row r="8" spans="1:9" ht="29">
      <c r="B8" s="7" t="s">
        <v>147</v>
      </c>
      <c r="C8" s="36" t="s">
        <v>148</v>
      </c>
      <c r="D8" s="36" t="s">
        <v>149</v>
      </c>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694</v>
      </c>
      <c r="C15" s="9" t="s">
        <v>156</v>
      </c>
      <c r="D15" s="1" t="s">
        <v>442</v>
      </c>
      <c r="E15" s="1" t="s">
        <v>695</v>
      </c>
      <c r="F15" s="4">
        <v>80047</v>
      </c>
      <c r="G15" s="4">
        <v>1116.98</v>
      </c>
      <c r="H15" s="4">
        <v>9.25</v>
      </c>
    </row>
    <row r="16" spans="1:9">
      <c r="B16" s="1" t="s">
        <v>1001</v>
      </c>
      <c r="C16" s="9" t="s">
        <v>156</v>
      </c>
      <c r="D16" s="1" t="s">
        <v>461</v>
      </c>
      <c r="E16" s="1" t="s">
        <v>1002</v>
      </c>
      <c r="F16" s="4">
        <v>24239</v>
      </c>
      <c r="G16" s="4">
        <v>831.83</v>
      </c>
      <c r="H16" s="4">
        <v>6.89</v>
      </c>
    </row>
    <row r="17" spans="2:8">
      <c r="B17" s="1" t="s">
        <v>1003</v>
      </c>
      <c r="C17" s="9" t="s">
        <v>156</v>
      </c>
      <c r="D17" s="1" t="s">
        <v>461</v>
      </c>
      <c r="E17" s="1" t="s">
        <v>1004</v>
      </c>
      <c r="F17" s="4">
        <v>3563</v>
      </c>
      <c r="G17" s="4">
        <v>520.16</v>
      </c>
      <c r="H17" s="4">
        <v>4.3099999999999996</v>
      </c>
    </row>
    <row r="18" spans="2:8">
      <c r="B18" s="1" t="s">
        <v>1005</v>
      </c>
      <c r="C18" s="9" t="s">
        <v>156</v>
      </c>
      <c r="D18" s="1" t="s">
        <v>514</v>
      </c>
      <c r="E18" s="1" t="s">
        <v>1006</v>
      </c>
      <c r="F18" s="4">
        <v>28751</v>
      </c>
      <c r="G18" s="4">
        <v>458.66</v>
      </c>
      <c r="H18" s="4">
        <v>3.8</v>
      </c>
    </row>
    <row r="19" spans="2:8">
      <c r="B19" s="1" t="s">
        <v>1007</v>
      </c>
      <c r="C19" s="9" t="s">
        <v>156</v>
      </c>
      <c r="D19" s="1" t="s">
        <v>481</v>
      </c>
      <c r="E19" s="1" t="s">
        <v>1008</v>
      </c>
      <c r="F19" s="4">
        <v>97254</v>
      </c>
      <c r="G19" s="4">
        <v>436.67</v>
      </c>
      <c r="H19" s="4">
        <v>3.62</v>
      </c>
    </row>
    <row r="20" spans="2:8">
      <c r="B20" s="1" t="s">
        <v>799</v>
      </c>
      <c r="C20" s="9" t="s">
        <v>156</v>
      </c>
      <c r="D20" s="1" t="s">
        <v>800</v>
      </c>
      <c r="E20" s="1" t="s">
        <v>801</v>
      </c>
      <c r="F20" s="4">
        <v>224434</v>
      </c>
      <c r="G20" s="4">
        <v>433.45</v>
      </c>
      <c r="H20" s="4">
        <v>3.59</v>
      </c>
    </row>
    <row r="21" spans="2:8">
      <c r="B21" s="1" t="s">
        <v>830</v>
      </c>
      <c r="C21" s="9" t="s">
        <v>156</v>
      </c>
      <c r="D21" s="1" t="s">
        <v>831</v>
      </c>
      <c r="E21" s="1" t="s">
        <v>832</v>
      </c>
      <c r="F21" s="4">
        <v>39284</v>
      </c>
      <c r="G21" s="4">
        <v>378.15</v>
      </c>
      <c r="H21" s="4">
        <v>3.13</v>
      </c>
    </row>
    <row r="22" spans="2:8">
      <c r="B22" s="1" t="s">
        <v>808</v>
      </c>
      <c r="C22" s="9" t="s">
        <v>156</v>
      </c>
      <c r="D22" s="1" t="s">
        <v>800</v>
      </c>
      <c r="E22" s="1" t="s">
        <v>809</v>
      </c>
      <c r="F22" s="4">
        <v>25509</v>
      </c>
      <c r="G22" s="4">
        <v>309.77999999999997</v>
      </c>
      <c r="H22" s="4">
        <v>2.57</v>
      </c>
    </row>
    <row r="23" spans="2:8">
      <c r="B23" s="1" t="s">
        <v>1009</v>
      </c>
      <c r="C23" s="9" t="s">
        <v>156</v>
      </c>
      <c r="D23" s="1" t="s">
        <v>461</v>
      </c>
      <c r="E23" s="1" t="s">
        <v>1010</v>
      </c>
      <c r="F23" s="4">
        <v>3010</v>
      </c>
      <c r="G23" s="4">
        <v>288.88</v>
      </c>
      <c r="H23" s="4">
        <v>2.39</v>
      </c>
    </row>
    <row r="24" spans="2:8">
      <c r="B24" s="1" t="s">
        <v>460</v>
      </c>
      <c r="C24" s="9" t="s">
        <v>156</v>
      </c>
      <c r="D24" s="1" t="s">
        <v>461</v>
      </c>
      <c r="E24" s="1" t="s">
        <v>462</v>
      </c>
      <c r="F24" s="4">
        <v>5189</v>
      </c>
      <c r="G24" s="4">
        <v>287.16000000000003</v>
      </c>
      <c r="H24" s="4">
        <v>2.38</v>
      </c>
    </row>
    <row r="25" spans="2:8">
      <c r="B25" s="1" t="s">
        <v>1011</v>
      </c>
      <c r="C25" s="9" t="s">
        <v>156</v>
      </c>
      <c r="D25" s="1" t="s">
        <v>461</v>
      </c>
      <c r="E25" s="1" t="s">
        <v>1012</v>
      </c>
      <c r="F25" s="4">
        <v>3737</v>
      </c>
      <c r="G25" s="4">
        <v>266.17</v>
      </c>
      <c r="H25" s="4">
        <v>2.2000000000000002</v>
      </c>
    </row>
    <row r="26" spans="2:8">
      <c r="B26" s="1" t="s">
        <v>480</v>
      </c>
      <c r="C26" s="9" t="s">
        <v>156</v>
      </c>
      <c r="D26" s="1" t="s">
        <v>481</v>
      </c>
      <c r="E26" s="1" t="s">
        <v>482</v>
      </c>
      <c r="F26" s="4">
        <v>5151</v>
      </c>
      <c r="G26" s="4">
        <v>237.95</v>
      </c>
      <c r="H26" s="4">
        <v>1.97</v>
      </c>
    </row>
    <row r="27" spans="2:8">
      <c r="B27" s="1" t="s">
        <v>882</v>
      </c>
      <c r="C27" s="9" t="s">
        <v>156</v>
      </c>
      <c r="D27" s="1" t="s">
        <v>751</v>
      </c>
      <c r="E27" s="1" t="s">
        <v>883</v>
      </c>
      <c r="F27" s="4">
        <v>485203</v>
      </c>
      <c r="G27" s="4">
        <v>231.3</v>
      </c>
      <c r="H27" s="4">
        <v>1.92</v>
      </c>
    </row>
    <row r="28" spans="2:8">
      <c r="B28" s="1" t="s">
        <v>1013</v>
      </c>
      <c r="C28" s="9" t="s">
        <v>156</v>
      </c>
      <c r="D28" s="1" t="s">
        <v>514</v>
      </c>
      <c r="E28" s="1" t="s">
        <v>1014</v>
      </c>
      <c r="F28" s="4">
        <v>23817</v>
      </c>
      <c r="G28" s="4">
        <v>229.83</v>
      </c>
      <c r="H28" s="4">
        <v>1.9</v>
      </c>
    </row>
    <row r="29" spans="2:8">
      <c r="B29" s="1" t="s">
        <v>884</v>
      </c>
      <c r="C29" s="9" t="s">
        <v>156</v>
      </c>
      <c r="D29" s="1" t="s">
        <v>885</v>
      </c>
      <c r="E29" s="1" t="s">
        <v>886</v>
      </c>
      <c r="F29" s="4">
        <v>114412</v>
      </c>
      <c r="G29" s="4">
        <v>225.04</v>
      </c>
      <c r="H29" s="4">
        <v>1.86</v>
      </c>
    </row>
    <row r="30" spans="2:8">
      <c r="B30" s="1" t="s">
        <v>887</v>
      </c>
      <c r="C30" s="9" t="s">
        <v>156</v>
      </c>
      <c r="D30" s="1" t="s">
        <v>522</v>
      </c>
      <c r="E30" s="1" t="s">
        <v>888</v>
      </c>
      <c r="F30" s="4">
        <v>5404</v>
      </c>
      <c r="G30" s="4">
        <v>222.24</v>
      </c>
      <c r="H30" s="4">
        <v>1.84</v>
      </c>
    </row>
    <row r="31" spans="2:8">
      <c r="B31" s="1" t="s">
        <v>1015</v>
      </c>
      <c r="C31" s="9" t="s">
        <v>156</v>
      </c>
      <c r="D31" s="1" t="s">
        <v>514</v>
      </c>
      <c r="E31" s="1" t="s">
        <v>1016</v>
      </c>
      <c r="F31" s="4">
        <v>3450</v>
      </c>
      <c r="G31" s="4">
        <v>208.76</v>
      </c>
      <c r="H31" s="4">
        <v>1.73</v>
      </c>
    </row>
    <row r="32" spans="2:8">
      <c r="B32" s="1" t="s">
        <v>1017</v>
      </c>
      <c r="C32" s="9" t="s">
        <v>156</v>
      </c>
      <c r="D32" s="1" t="s">
        <v>514</v>
      </c>
      <c r="E32" s="1" t="s">
        <v>1018</v>
      </c>
      <c r="F32" s="4">
        <v>9693</v>
      </c>
      <c r="G32" s="4">
        <v>208.67</v>
      </c>
      <c r="H32" s="4">
        <v>1.73</v>
      </c>
    </row>
    <row r="33" spans="2:8">
      <c r="B33" s="1" t="s">
        <v>1019</v>
      </c>
      <c r="C33" s="9" t="s">
        <v>156</v>
      </c>
      <c r="D33" s="1" t="s">
        <v>514</v>
      </c>
      <c r="E33" s="1" t="s">
        <v>1020</v>
      </c>
      <c r="F33" s="4">
        <v>15277</v>
      </c>
      <c r="G33" s="4">
        <v>202.27</v>
      </c>
      <c r="H33" s="4">
        <v>1.68</v>
      </c>
    </row>
    <row r="34" spans="2:8">
      <c r="B34" s="1" t="s">
        <v>1021</v>
      </c>
      <c r="C34" s="9" t="s">
        <v>156</v>
      </c>
      <c r="D34" s="1" t="s">
        <v>514</v>
      </c>
      <c r="E34" s="1" t="s">
        <v>1022</v>
      </c>
      <c r="F34" s="4">
        <v>16546</v>
      </c>
      <c r="G34" s="4">
        <v>201.55</v>
      </c>
      <c r="H34" s="4">
        <v>1.67</v>
      </c>
    </row>
    <row r="35" spans="2:8">
      <c r="B35" s="1" t="s">
        <v>1023</v>
      </c>
      <c r="C35" s="9" t="s">
        <v>156</v>
      </c>
      <c r="D35" s="1" t="s">
        <v>461</v>
      </c>
      <c r="E35" s="1" t="s">
        <v>1024</v>
      </c>
      <c r="F35" s="4">
        <v>56778</v>
      </c>
      <c r="G35" s="4">
        <v>198.75</v>
      </c>
      <c r="H35" s="4">
        <v>1.65</v>
      </c>
    </row>
    <row r="36" spans="2:8">
      <c r="B36" s="1" t="s">
        <v>1025</v>
      </c>
      <c r="C36" s="9" t="s">
        <v>156</v>
      </c>
      <c r="D36" s="1" t="s">
        <v>598</v>
      </c>
      <c r="E36" s="1" t="s">
        <v>1026</v>
      </c>
      <c r="F36" s="4">
        <v>1644</v>
      </c>
      <c r="G36" s="4">
        <v>171.73</v>
      </c>
      <c r="H36" s="4">
        <v>1.42</v>
      </c>
    </row>
    <row r="37" spans="2:8">
      <c r="B37" s="1" t="s">
        <v>816</v>
      </c>
      <c r="C37" s="9" t="s">
        <v>156</v>
      </c>
      <c r="D37" s="1" t="s">
        <v>442</v>
      </c>
      <c r="E37" s="1" t="s">
        <v>817</v>
      </c>
      <c r="F37" s="4">
        <v>38402</v>
      </c>
      <c r="G37" s="4">
        <v>163.98</v>
      </c>
      <c r="H37" s="4">
        <v>1.36</v>
      </c>
    </row>
    <row r="38" spans="2:8">
      <c r="B38" s="1" t="s">
        <v>856</v>
      </c>
      <c r="C38" s="9" t="s">
        <v>156</v>
      </c>
      <c r="D38" s="1" t="s">
        <v>551</v>
      </c>
      <c r="E38" s="1" t="s">
        <v>857</v>
      </c>
      <c r="F38" s="4">
        <v>5805</v>
      </c>
      <c r="G38" s="4">
        <v>163.49</v>
      </c>
      <c r="H38" s="4">
        <v>1.35</v>
      </c>
    </row>
    <row r="39" spans="2:8">
      <c r="B39" s="1" t="s">
        <v>810</v>
      </c>
      <c r="C39" s="9" t="s">
        <v>156</v>
      </c>
      <c r="D39" s="1" t="s">
        <v>675</v>
      </c>
      <c r="E39" s="1" t="s">
        <v>811</v>
      </c>
      <c r="F39" s="4">
        <v>22397</v>
      </c>
      <c r="G39" s="4">
        <v>157.66</v>
      </c>
      <c r="H39" s="4">
        <v>1.31</v>
      </c>
    </row>
    <row r="40" spans="2:8">
      <c r="B40" s="1" t="s">
        <v>893</v>
      </c>
      <c r="C40" s="9" t="s">
        <v>156</v>
      </c>
      <c r="D40" s="1" t="s">
        <v>489</v>
      </c>
      <c r="E40" s="1" t="s">
        <v>894</v>
      </c>
      <c r="F40" s="4">
        <v>10661</v>
      </c>
      <c r="G40" s="4">
        <v>153.66999999999999</v>
      </c>
      <c r="H40" s="4">
        <v>1.27</v>
      </c>
    </row>
    <row r="41" spans="2:8">
      <c r="B41" s="1" t="s">
        <v>846</v>
      </c>
      <c r="C41" s="9" t="s">
        <v>156</v>
      </c>
      <c r="D41" s="1" t="s">
        <v>522</v>
      </c>
      <c r="E41" s="1" t="s">
        <v>847</v>
      </c>
      <c r="F41" s="4">
        <v>7267</v>
      </c>
      <c r="G41" s="4">
        <v>148.66</v>
      </c>
      <c r="H41" s="4">
        <v>1.23</v>
      </c>
    </row>
    <row r="42" spans="2:8">
      <c r="B42" s="1" t="s">
        <v>710</v>
      </c>
      <c r="C42" s="9" t="s">
        <v>156</v>
      </c>
      <c r="D42" s="1" t="s">
        <v>522</v>
      </c>
      <c r="E42" s="1" t="s">
        <v>711</v>
      </c>
      <c r="F42" s="4">
        <v>2105</v>
      </c>
      <c r="G42" s="4">
        <v>147.63</v>
      </c>
      <c r="H42" s="4">
        <v>1.22</v>
      </c>
    </row>
    <row r="43" spans="2:8">
      <c r="B43" s="1" t="s">
        <v>1027</v>
      </c>
      <c r="C43" s="9" t="s">
        <v>156</v>
      </c>
      <c r="D43" s="1" t="s">
        <v>831</v>
      </c>
      <c r="E43" s="1" t="s">
        <v>1028</v>
      </c>
      <c r="F43" s="4">
        <v>20118</v>
      </c>
      <c r="G43" s="4">
        <v>137.99</v>
      </c>
      <c r="H43" s="4">
        <v>1.1399999999999999</v>
      </c>
    </row>
    <row r="44" spans="2:8">
      <c r="B44" s="1" t="s">
        <v>806</v>
      </c>
      <c r="C44" s="9" t="s">
        <v>156</v>
      </c>
      <c r="D44" s="1" t="s">
        <v>551</v>
      </c>
      <c r="E44" s="1" t="s">
        <v>807</v>
      </c>
      <c r="F44" s="4">
        <v>2253</v>
      </c>
      <c r="G44" s="4">
        <v>137.41</v>
      </c>
      <c r="H44" s="4">
        <v>1.1399999999999999</v>
      </c>
    </row>
    <row r="45" spans="2:8">
      <c r="B45" s="1" t="s">
        <v>1029</v>
      </c>
      <c r="C45" s="9" t="s">
        <v>156</v>
      </c>
      <c r="D45" s="1" t="s">
        <v>514</v>
      </c>
      <c r="E45" s="1" t="s">
        <v>1030</v>
      </c>
      <c r="F45" s="4">
        <v>11183</v>
      </c>
      <c r="G45" s="4">
        <v>135.06</v>
      </c>
      <c r="H45" s="4">
        <v>1.1200000000000001</v>
      </c>
    </row>
    <row r="46" spans="2:8">
      <c r="B46" s="1" t="s">
        <v>897</v>
      </c>
      <c r="C46" s="9" t="s">
        <v>156</v>
      </c>
      <c r="D46" s="1" t="s">
        <v>751</v>
      </c>
      <c r="E46" s="1" t="s">
        <v>898</v>
      </c>
      <c r="F46" s="4">
        <v>51384</v>
      </c>
      <c r="G46" s="4">
        <v>134.99</v>
      </c>
      <c r="H46" s="4">
        <v>1.1200000000000001</v>
      </c>
    </row>
    <row r="47" spans="2:8">
      <c r="B47" s="1" t="s">
        <v>1031</v>
      </c>
      <c r="C47" s="9" t="s">
        <v>156</v>
      </c>
      <c r="D47" s="1" t="s">
        <v>514</v>
      </c>
      <c r="E47" s="1" t="s">
        <v>1032</v>
      </c>
      <c r="F47" s="4">
        <v>2339</v>
      </c>
      <c r="G47" s="4">
        <v>132.80000000000001</v>
      </c>
      <c r="H47" s="4">
        <v>1.1000000000000001</v>
      </c>
    </row>
    <row r="48" spans="2:8">
      <c r="B48" s="1" t="s">
        <v>1033</v>
      </c>
      <c r="C48" s="9" t="s">
        <v>156</v>
      </c>
      <c r="D48" s="1" t="s">
        <v>514</v>
      </c>
      <c r="E48" s="1" t="s">
        <v>1034</v>
      </c>
      <c r="F48" s="4">
        <v>6021</v>
      </c>
      <c r="G48" s="4">
        <v>121.38</v>
      </c>
      <c r="H48" s="4">
        <v>1.01</v>
      </c>
    </row>
    <row r="49" spans="2:8">
      <c r="B49" s="1" t="s">
        <v>1035</v>
      </c>
      <c r="C49" s="9" t="s">
        <v>156</v>
      </c>
      <c r="D49" s="1" t="s">
        <v>598</v>
      </c>
      <c r="E49" s="1" t="s">
        <v>1036</v>
      </c>
      <c r="F49" s="4">
        <v>9105</v>
      </c>
      <c r="G49" s="4">
        <v>120.91</v>
      </c>
      <c r="H49" s="4">
        <v>1</v>
      </c>
    </row>
    <row r="50" spans="2:8">
      <c r="B50" s="1" t="s">
        <v>1037</v>
      </c>
      <c r="C50" s="9" t="s">
        <v>156</v>
      </c>
      <c r="D50" s="1" t="s">
        <v>675</v>
      </c>
      <c r="E50" s="1" t="s">
        <v>1038</v>
      </c>
      <c r="F50" s="4">
        <v>3239</v>
      </c>
      <c r="G50" s="4">
        <v>103.5</v>
      </c>
      <c r="H50" s="4">
        <v>0.86</v>
      </c>
    </row>
    <row r="51" spans="2:8">
      <c r="B51" s="1" t="s">
        <v>911</v>
      </c>
      <c r="C51" s="9" t="s">
        <v>156</v>
      </c>
      <c r="D51" s="1" t="s">
        <v>489</v>
      </c>
      <c r="E51" s="1" t="s">
        <v>912</v>
      </c>
      <c r="F51" s="4">
        <v>4269</v>
      </c>
      <c r="G51" s="4">
        <v>99.69</v>
      </c>
      <c r="H51" s="4">
        <v>0.83</v>
      </c>
    </row>
    <row r="52" spans="2:8">
      <c r="B52" s="1" t="s">
        <v>1039</v>
      </c>
      <c r="C52" s="9" t="s">
        <v>156</v>
      </c>
      <c r="D52" s="1" t="s">
        <v>514</v>
      </c>
      <c r="E52" s="1" t="s">
        <v>1040</v>
      </c>
      <c r="F52" s="4">
        <v>4522</v>
      </c>
      <c r="G52" s="4">
        <v>96.05</v>
      </c>
      <c r="H52" s="4">
        <v>0.8</v>
      </c>
    </row>
    <row r="53" spans="2:8">
      <c r="B53" s="1" t="s">
        <v>1041</v>
      </c>
      <c r="C53" s="9" t="s">
        <v>156</v>
      </c>
      <c r="D53" s="1" t="s">
        <v>514</v>
      </c>
      <c r="E53" s="1" t="s">
        <v>1042</v>
      </c>
      <c r="F53" s="4">
        <v>5012</v>
      </c>
      <c r="G53" s="4">
        <v>93.7</v>
      </c>
      <c r="H53" s="4">
        <v>0.78</v>
      </c>
    </row>
    <row r="54" spans="2:8">
      <c r="B54" s="1" t="s">
        <v>1043</v>
      </c>
      <c r="C54" s="9" t="s">
        <v>156</v>
      </c>
      <c r="D54" s="1" t="s">
        <v>522</v>
      </c>
      <c r="E54" s="1" t="s">
        <v>1044</v>
      </c>
      <c r="F54" s="4">
        <v>2578</v>
      </c>
      <c r="G54" s="4">
        <v>90.58</v>
      </c>
      <c r="H54" s="4">
        <v>0.75</v>
      </c>
    </row>
    <row r="55" spans="2:8">
      <c r="B55" s="1" t="s">
        <v>1045</v>
      </c>
      <c r="C55" s="9" t="s">
        <v>156</v>
      </c>
      <c r="D55" s="1" t="s">
        <v>514</v>
      </c>
      <c r="E55" s="1" t="s">
        <v>1046</v>
      </c>
      <c r="F55" s="4">
        <v>4878</v>
      </c>
      <c r="G55" s="4">
        <v>90.08</v>
      </c>
      <c r="H55" s="4">
        <v>0.75</v>
      </c>
    </row>
    <row r="56" spans="2:8">
      <c r="B56" s="1" t="s">
        <v>919</v>
      </c>
      <c r="C56" s="9" t="s">
        <v>156</v>
      </c>
      <c r="D56" s="1" t="s">
        <v>489</v>
      </c>
      <c r="E56" s="1" t="s">
        <v>920</v>
      </c>
      <c r="F56" s="4">
        <v>17922</v>
      </c>
      <c r="G56" s="4">
        <v>88.85</v>
      </c>
      <c r="H56" s="4">
        <v>0.74</v>
      </c>
    </row>
    <row r="57" spans="2:8">
      <c r="B57" s="1" t="s">
        <v>1047</v>
      </c>
      <c r="C57" s="9" t="s">
        <v>156</v>
      </c>
      <c r="D57" s="1" t="s">
        <v>598</v>
      </c>
      <c r="E57" s="1" t="s">
        <v>1048</v>
      </c>
      <c r="F57" s="4">
        <v>39391</v>
      </c>
      <c r="G57" s="4">
        <v>87.23</v>
      </c>
      <c r="H57" s="4">
        <v>0.72</v>
      </c>
    </row>
    <row r="58" spans="2:8">
      <c r="B58" s="1" t="s">
        <v>1049</v>
      </c>
      <c r="C58" s="9" t="s">
        <v>156</v>
      </c>
      <c r="D58" s="1" t="s">
        <v>635</v>
      </c>
      <c r="E58" s="1" t="s">
        <v>1050</v>
      </c>
      <c r="F58" s="4">
        <v>252</v>
      </c>
      <c r="G58" s="4">
        <v>83.15</v>
      </c>
      <c r="H58" s="4">
        <v>0.69</v>
      </c>
    </row>
    <row r="59" spans="2:8">
      <c r="B59" s="1" t="s">
        <v>1051</v>
      </c>
      <c r="C59" s="9" t="s">
        <v>156</v>
      </c>
      <c r="D59" s="1" t="s">
        <v>598</v>
      </c>
      <c r="E59" s="1" t="s">
        <v>1052</v>
      </c>
      <c r="F59" s="4">
        <v>1334</v>
      </c>
      <c r="G59" s="4">
        <v>76.25</v>
      </c>
      <c r="H59" s="4">
        <v>0.63</v>
      </c>
    </row>
    <row r="60" spans="2:8">
      <c r="B60" s="1" t="s">
        <v>1053</v>
      </c>
      <c r="C60" s="9" t="s">
        <v>156</v>
      </c>
      <c r="D60" s="1" t="s">
        <v>522</v>
      </c>
      <c r="E60" s="1" t="s">
        <v>1054</v>
      </c>
      <c r="F60" s="4">
        <v>4899</v>
      </c>
      <c r="G60" s="4">
        <v>72.34</v>
      </c>
      <c r="H60" s="4">
        <v>0.6</v>
      </c>
    </row>
    <row r="61" spans="2:8">
      <c r="B61" s="1" t="s">
        <v>1055</v>
      </c>
      <c r="C61" s="9" t="s">
        <v>156</v>
      </c>
      <c r="D61" s="1" t="s">
        <v>551</v>
      </c>
      <c r="E61" s="1" t="s">
        <v>1056</v>
      </c>
      <c r="F61" s="4">
        <v>9591</v>
      </c>
      <c r="G61" s="4">
        <v>71.52</v>
      </c>
      <c r="H61" s="4">
        <v>0.59</v>
      </c>
    </row>
    <row r="62" spans="2:8">
      <c r="B62" s="1" t="s">
        <v>1057</v>
      </c>
      <c r="C62" s="9" t="s">
        <v>156</v>
      </c>
      <c r="D62" s="1" t="s">
        <v>514</v>
      </c>
      <c r="E62" s="1" t="s">
        <v>1058</v>
      </c>
      <c r="F62" s="4">
        <v>8405</v>
      </c>
      <c r="G62" s="4">
        <v>70.19</v>
      </c>
      <c r="H62" s="4">
        <v>0.57999999999999996</v>
      </c>
    </row>
    <row r="63" spans="2:8">
      <c r="B63" s="1" t="s">
        <v>561</v>
      </c>
      <c r="C63" s="9" t="s">
        <v>156</v>
      </c>
      <c r="D63" s="1" t="s">
        <v>514</v>
      </c>
      <c r="E63" s="1" t="s">
        <v>562</v>
      </c>
      <c r="F63" s="4">
        <v>5063</v>
      </c>
      <c r="G63" s="4">
        <v>69.98</v>
      </c>
      <c r="H63" s="4">
        <v>0.57999999999999996</v>
      </c>
    </row>
    <row r="64" spans="2:8">
      <c r="B64" s="1" t="s">
        <v>1059</v>
      </c>
      <c r="C64" s="9" t="s">
        <v>156</v>
      </c>
      <c r="D64" s="1" t="s">
        <v>514</v>
      </c>
      <c r="E64" s="1" t="s">
        <v>1060</v>
      </c>
      <c r="F64" s="4">
        <v>525</v>
      </c>
      <c r="G64" s="4">
        <v>69.569999999999993</v>
      </c>
      <c r="H64" s="4">
        <v>0.57999999999999996</v>
      </c>
    </row>
    <row r="65" spans="2:8">
      <c r="B65" s="1" t="s">
        <v>947</v>
      </c>
      <c r="C65" s="9" t="s">
        <v>156</v>
      </c>
      <c r="D65" s="1" t="s">
        <v>554</v>
      </c>
      <c r="E65" s="1" t="s">
        <v>948</v>
      </c>
      <c r="F65" s="4">
        <v>1917</v>
      </c>
      <c r="G65" s="4">
        <v>66.62</v>
      </c>
      <c r="H65" s="4">
        <v>0.55000000000000004</v>
      </c>
    </row>
    <row r="66" spans="2:8">
      <c r="B66" s="1" t="s">
        <v>1061</v>
      </c>
      <c r="C66" s="9" t="s">
        <v>156</v>
      </c>
      <c r="D66" s="1" t="s">
        <v>551</v>
      </c>
      <c r="E66" s="1" t="s">
        <v>1062</v>
      </c>
      <c r="F66" s="4">
        <v>14386</v>
      </c>
      <c r="G66" s="4">
        <v>66.28</v>
      </c>
      <c r="H66" s="4">
        <v>0.55000000000000004</v>
      </c>
    </row>
    <row r="67" spans="2:8">
      <c r="B67" s="1" t="s">
        <v>1063</v>
      </c>
      <c r="C67" s="9" t="s">
        <v>156</v>
      </c>
      <c r="D67" s="1" t="s">
        <v>522</v>
      </c>
      <c r="E67" s="1" t="s">
        <v>1064</v>
      </c>
      <c r="F67" s="4">
        <v>2201</v>
      </c>
      <c r="G67" s="4">
        <v>64.739999999999995</v>
      </c>
      <c r="H67" s="4">
        <v>0.54</v>
      </c>
    </row>
    <row r="68" spans="2:8">
      <c r="B68" s="1" t="s">
        <v>949</v>
      </c>
      <c r="C68" s="9" t="s">
        <v>156</v>
      </c>
      <c r="D68" s="1" t="s">
        <v>489</v>
      </c>
      <c r="E68" s="1" t="s">
        <v>950</v>
      </c>
      <c r="F68" s="4">
        <v>6775</v>
      </c>
      <c r="G68" s="4">
        <v>64.53</v>
      </c>
      <c r="H68" s="4">
        <v>0.53</v>
      </c>
    </row>
    <row r="69" spans="2:8">
      <c r="B69" s="1" t="s">
        <v>953</v>
      </c>
      <c r="C69" s="9" t="s">
        <v>156</v>
      </c>
      <c r="D69" s="1" t="s">
        <v>751</v>
      </c>
      <c r="E69" s="1" t="s">
        <v>954</v>
      </c>
      <c r="F69" s="4">
        <v>59114</v>
      </c>
      <c r="G69" s="4">
        <v>63.81</v>
      </c>
      <c r="H69" s="4">
        <v>0.53</v>
      </c>
    </row>
    <row r="70" spans="2:8">
      <c r="B70" s="1" t="s">
        <v>955</v>
      </c>
      <c r="C70" s="9" t="s">
        <v>156</v>
      </c>
      <c r="D70" s="1" t="s">
        <v>489</v>
      </c>
      <c r="E70" s="1" t="s">
        <v>956</v>
      </c>
      <c r="F70" s="4">
        <v>7509</v>
      </c>
      <c r="G70" s="4">
        <v>63.03</v>
      </c>
      <c r="H70" s="4">
        <v>0.52</v>
      </c>
    </row>
    <row r="71" spans="2:8">
      <c r="B71" s="1" t="s">
        <v>1065</v>
      </c>
      <c r="C71" s="9" t="s">
        <v>156</v>
      </c>
      <c r="D71" s="1" t="s">
        <v>551</v>
      </c>
      <c r="E71" s="1" t="s">
        <v>1066</v>
      </c>
      <c r="F71" s="4">
        <v>976</v>
      </c>
      <c r="G71" s="4">
        <v>60.63</v>
      </c>
      <c r="H71" s="4">
        <v>0.5</v>
      </c>
    </row>
    <row r="72" spans="2:8">
      <c r="B72" s="1" t="s">
        <v>1067</v>
      </c>
      <c r="C72" s="9" t="s">
        <v>156</v>
      </c>
      <c r="D72" s="1" t="s">
        <v>514</v>
      </c>
      <c r="E72" s="1" t="s">
        <v>1068</v>
      </c>
      <c r="F72" s="4">
        <v>37931</v>
      </c>
      <c r="G72" s="4">
        <v>58.67</v>
      </c>
      <c r="H72" s="4">
        <v>0.49</v>
      </c>
    </row>
    <row r="73" spans="2:8">
      <c r="B73" s="1" t="s">
        <v>724</v>
      </c>
      <c r="C73" s="9" t="s">
        <v>156</v>
      </c>
      <c r="D73" s="1" t="s">
        <v>489</v>
      </c>
      <c r="E73" s="1" t="s">
        <v>725</v>
      </c>
      <c r="F73" s="4">
        <v>18191</v>
      </c>
      <c r="G73" s="4">
        <v>58.5</v>
      </c>
      <c r="H73" s="4">
        <v>0.48</v>
      </c>
    </row>
    <row r="74" spans="2:8">
      <c r="B74" s="1" t="s">
        <v>1069</v>
      </c>
      <c r="C74" s="9" t="s">
        <v>156</v>
      </c>
      <c r="D74" s="1" t="s">
        <v>522</v>
      </c>
      <c r="E74" s="1" t="s">
        <v>1070</v>
      </c>
      <c r="F74" s="4">
        <v>8014</v>
      </c>
      <c r="G74" s="4">
        <v>58.44</v>
      </c>
      <c r="H74" s="4">
        <v>0.48</v>
      </c>
    </row>
    <row r="75" spans="2:8">
      <c r="B75" s="1" t="s">
        <v>961</v>
      </c>
      <c r="C75" s="9" t="s">
        <v>156</v>
      </c>
      <c r="D75" s="1" t="s">
        <v>522</v>
      </c>
      <c r="E75" s="1" t="s">
        <v>962</v>
      </c>
      <c r="F75" s="4">
        <v>13198</v>
      </c>
      <c r="G75" s="4">
        <v>56.91</v>
      </c>
      <c r="H75" s="4">
        <v>0.47</v>
      </c>
    </row>
    <row r="76" spans="2:8">
      <c r="B76" s="1" t="s">
        <v>582</v>
      </c>
      <c r="C76" s="9" t="s">
        <v>156</v>
      </c>
      <c r="D76" s="1" t="s">
        <v>522</v>
      </c>
      <c r="E76" s="1" t="s">
        <v>583</v>
      </c>
      <c r="F76" s="4">
        <v>7073</v>
      </c>
      <c r="G76" s="4">
        <v>55.75</v>
      </c>
      <c r="H76" s="4">
        <v>0.46</v>
      </c>
    </row>
    <row r="77" spans="2:8">
      <c r="B77" s="1" t="s">
        <v>836</v>
      </c>
      <c r="C77" s="9" t="s">
        <v>156</v>
      </c>
      <c r="D77" s="1" t="s">
        <v>442</v>
      </c>
      <c r="E77" s="1" t="s">
        <v>837</v>
      </c>
      <c r="F77" s="4">
        <v>29611</v>
      </c>
      <c r="G77" s="4">
        <v>54.53</v>
      </c>
      <c r="H77" s="4">
        <v>0.45</v>
      </c>
    </row>
    <row r="78" spans="2:8">
      <c r="B78" s="1" t="s">
        <v>1071</v>
      </c>
      <c r="C78" s="9" t="s">
        <v>156</v>
      </c>
      <c r="D78" s="1" t="s">
        <v>598</v>
      </c>
      <c r="E78" s="1" t="s">
        <v>1072</v>
      </c>
      <c r="F78" s="4">
        <v>9854</v>
      </c>
      <c r="G78" s="4">
        <v>53.97</v>
      </c>
      <c r="H78" s="4">
        <v>0.45</v>
      </c>
    </row>
    <row r="79" spans="2:8">
      <c r="B79" s="1" t="s">
        <v>1073</v>
      </c>
      <c r="C79" s="9" t="s">
        <v>156</v>
      </c>
      <c r="D79" s="1" t="s">
        <v>514</v>
      </c>
      <c r="E79" s="1" t="s">
        <v>1074</v>
      </c>
      <c r="F79" s="4">
        <v>8894</v>
      </c>
      <c r="G79" s="4">
        <v>50.75</v>
      </c>
      <c r="H79" s="4">
        <v>0.42</v>
      </c>
    </row>
    <row r="80" spans="2:8">
      <c r="B80" s="1" t="s">
        <v>820</v>
      </c>
      <c r="C80" s="9" t="s">
        <v>156</v>
      </c>
      <c r="D80" s="1" t="s">
        <v>551</v>
      </c>
      <c r="E80" s="1" t="s">
        <v>821</v>
      </c>
      <c r="F80" s="4">
        <v>12590</v>
      </c>
      <c r="G80" s="4">
        <v>46.83</v>
      </c>
      <c r="H80" s="4">
        <v>0.39</v>
      </c>
    </row>
    <row r="81" spans="2:8">
      <c r="B81" s="1" t="s">
        <v>513</v>
      </c>
      <c r="C81" s="9" t="s">
        <v>156</v>
      </c>
      <c r="D81" s="1" t="s">
        <v>514</v>
      </c>
      <c r="E81" s="1" t="s">
        <v>515</v>
      </c>
      <c r="F81" s="4">
        <v>5499</v>
      </c>
      <c r="G81" s="4">
        <v>45.97</v>
      </c>
      <c r="H81" s="4">
        <v>0.38</v>
      </c>
    </row>
    <row r="82" spans="2:8">
      <c r="B82" s="1" t="s">
        <v>1075</v>
      </c>
      <c r="C82" s="9" t="s">
        <v>156</v>
      </c>
      <c r="D82" s="1" t="s">
        <v>598</v>
      </c>
      <c r="E82" s="1" t="s">
        <v>1076</v>
      </c>
      <c r="F82" s="4">
        <v>5085</v>
      </c>
      <c r="G82" s="4">
        <v>45.89</v>
      </c>
      <c r="H82" s="4">
        <v>0.38</v>
      </c>
    </row>
    <row r="83" spans="2:8">
      <c r="B83" s="1" t="s">
        <v>860</v>
      </c>
      <c r="C83" s="9" t="s">
        <v>156</v>
      </c>
      <c r="D83" s="1" t="s">
        <v>675</v>
      </c>
      <c r="E83" s="1" t="s">
        <v>861</v>
      </c>
      <c r="F83" s="4">
        <v>9299</v>
      </c>
      <c r="G83" s="4">
        <v>41.04</v>
      </c>
      <c r="H83" s="4">
        <v>0.34</v>
      </c>
    </row>
    <row r="84" spans="2:8">
      <c r="B84" s="1" t="s">
        <v>1077</v>
      </c>
      <c r="C84" s="9" t="s">
        <v>156</v>
      </c>
      <c r="D84" s="1" t="s">
        <v>834</v>
      </c>
      <c r="E84" s="1" t="s">
        <v>1078</v>
      </c>
      <c r="F84" s="4">
        <v>3209</v>
      </c>
      <c r="G84" s="4">
        <v>40.64</v>
      </c>
      <c r="H84" s="4">
        <v>0.34</v>
      </c>
    </row>
    <row r="85" spans="2:8">
      <c r="B85" s="1" t="s">
        <v>979</v>
      </c>
      <c r="C85" s="9" t="s">
        <v>156</v>
      </c>
      <c r="D85" s="1" t="s">
        <v>554</v>
      </c>
      <c r="E85" s="1" t="s">
        <v>980</v>
      </c>
      <c r="F85" s="4">
        <v>4911</v>
      </c>
      <c r="G85" s="4">
        <v>40.32</v>
      </c>
      <c r="H85" s="4">
        <v>0.33</v>
      </c>
    </row>
    <row r="86" spans="2:8">
      <c r="B86" s="1" t="s">
        <v>1079</v>
      </c>
      <c r="C86" s="9" t="s">
        <v>156</v>
      </c>
      <c r="D86" s="1" t="s">
        <v>514</v>
      </c>
      <c r="E86" s="1" t="s">
        <v>1080</v>
      </c>
      <c r="F86" s="4">
        <v>9967</v>
      </c>
      <c r="G86" s="4">
        <v>38</v>
      </c>
      <c r="H86" s="4">
        <v>0.31</v>
      </c>
    </row>
    <row r="87" spans="2:8">
      <c r="B87" s="1" t="s">
        <v>1081</v>
      </c>
      <c r="C87" s="9" t="s">
        <v>156</v>
      </c>
      <c r="D87" s="1" t="s">
        <v>598</v>
      </c>
      <c r="E87" s="1" t="s">
        <v>1082</v>
      </c>
      <c r="F87" s="4">
        <v>3912</v>
      </c>
      <c r="G87" s="4">
        <v>33.65</v>
      </c>
      <c r="H87" s="4">
        <v>0.28000000000000003</v>
      </c>
    </row>
    <row r="88" spans="2:8">
      <c r="B88" s="1" t="s">
        <v>646</v>
      </c>
      <c r="C88" s="9" t="s">
        <v>156</v>
      </c>
      <c r="D88" s="1" t="s">
        <v>522</v>
      </c>
      <c r="E88" s="1" t="s">
        <v>647</v>
      </c>
      <c r="F88" s="4">
        <v>4641</v>
      </c>
      <c r="G88" s="4">
        <v>33.520000000000003</v>
      </c>
      <c r="H88" s="4">
        <v>0.28000000000000003</v>
      </c>
    </row>
    <row r="89" spans="2:8">
      <c r="B89" s="1" t="s">
        <v>1083</v>
      </c>
      <c r="C89" s="9" t="s">
        <v>156</v>
      </c>
      <c r="D89" s="1" t="s">
        <v>598</v>
      </c>
      <c r="E89" s="1" t="s">
        <v>1084</v>
      </c>
      <c r="F89" s="4">
        <v>3797</v>
      </c>
      <c r="G89" s="4">
        <v>29.53</v>
      </c>
      <c r="H89" s="4">
        <v>0.24</v>
      </c>
    </row>
    <row r="90" spans="2:8" ht="13">
      <c r="B90" s="2" t="s">
        <v>159</v>
      </c>
      <c r="C90" s="12"/>
      <c r="D90" s="2"/>
      <c r="E90" s="2"/>
      <c r="F90" s="14"/>
      <c r="G90" s="14">
        <f>SUM(G12:G89)</f>
        <v>12076.839999999997</v>
      </c>
      <c r="H90" s="14">
        <f>SUM(H12:H89)</f>
        <v>100.03999999999999</v>
      </c>
    </row>
    <row r="91" spans="2:8" ht="13">
      <c r="B91" s="2" t="s">
        <v>160</v>
      </c>
      <c r="C91" s="12"/>
      <c r="D91" s="2"/>
      <c r="E91" s="2"/>
      <c r="F91" s="14"/>
      <c r="G91" s="14">
        <v>1.04</v>
      </c>
      <c r="H91" s="14">
        <v>0.01</v>
      </c>
    </row>
    <row r="92" spans="2:8" ht="13">
      <c r="B92" s="2" t="s">
        <v>161</v>
      </c>
      <c r="C92" s="12"/>
      <c r="D92" s="2"/>
      <c r="E92" s="2"/>
      <c r="F92" s="14"/>
      <c r="G92" s="14">
        <v>12077.880000000001</v>
      </c>
      <c r="H92" s="14">
        <v>100.05</v>
      </c>
    </row>
    <row r="93" spans="2:8" ht="13">
      <c r="B93" s="2" t="s">
        <v>167</v>
      </c>
      <c r="C93" s="12"/>
      <c r="D93" s="2"/>
      <c r="E93" s="2"/>
      <c r="F93" s="14"/>
      <c r="G93" s="14">
        <v>-2.3198707799993281</v>
      </c>
      <c r="H93" s="14">
        <v>-4.9999999999997158E-2</v>
      </c>
    </row>
    <row r="94" spans="2:8" ht="13">
      <c r="B94" s="2" t="s">
        <v>168</v>
      </c>
      <c r="C94" s="12"/>
      <c r="D94" s="2"/>
      <c r="E94" s="2"/>
      <c r="F94" s="14"/>
      <c r="G94" s="14">
        <v>12075.560129220001</v>
      </c>
      <c r="H94" s="14">
        <v>100</v>
      </c>
    </row>
    <row r="95" spans="2:8">
      <c r="B95" s="1" t="s">
        <v>169</v>
      </c>
    </row>
    <row r="96" spans="2:8" ht="13">
      <c r="B96" s="2" t="s">
        <v>170</v>
      </c>
    </row>
    <row r="97" spans="2:3" ht="13">
      <c r="B97" s="2" t="s">
        <v>171</v>
      </c>
      <c r="C97" s="9" t="s">
        <v>172</v>
      </c>
    </row>
    <row r="98" spans="2:3" ht="13">
      <c r="B98" s="2" t="s">
        <v>175</v>
      </c>
      <c r="C98" s="9" t="s">
        <v>174</v>
      </c>
    </row>
    <row r="99" spans="2:3" ht="13">
      <c r="B99" s="2" t="s">
        <v>176</v>
      </c>
      <c r="C99" s="9" t="s">
        <v>174</v>
      </c>
    </row>
    <row r="100" spans="2:3" ht="13">
      <c r="B100" s="2" t="s">
        <v>177</v>
      </c>
      <c r="C100" s="9" t="s">
        <v>178</v>
      </c>
    </row>
    <row r="101" spans="2:3" ht="13">
      <c r="B101" s="2" t="s">
        <v>1085</v>
      </c>
      <c r="C101" s="12"/>
    </row>
    <row r="102" spans="2:3" ht="13">
      <c r="B102" s="2" t="s">
        <v>1086</v>
      </c>
      <c r="C102" s="12"/>
    </row>
    <row r="103" spans="2:3" ht="13">
      <c r="B103" s="2" t="s">
        <v>1087</v>
      </c>
      <c r="C103" s="12"/>
    </row>
    <row r="104" spans="2:3" ht="13">
      <c r="B104" s="2" t="s">
        <v>1088</v>
      </c>
      <c r="C104" s="12"/>
    </row>
    <row r="105" spans="2:3" ht="13">
      <c r="B105" s="2" t="s">
        <v>1089</v>
      </c>
      <c r="C105" s="12"/>
    </row>
    <row r="106" spans="2:3" ht="13">
      <c r="B106" s="2" t="s">
        <v>1090</v>
      </c>
      <c r="C106" s="12"/>
    </row>
    <row r="107" spans="2:3" ht="13">
      <c r="B107" s="2" t="s">
        <v>1091</v>
      </c>
      <c r="C107" s="12"/>
    </row>
    <row r="108" spans="2:3" ht="13">
      <c r="B108" s="2" t="s">
        <v>1092</v>
      </c>
      <c r="C108" s="12"/>
    </row>
    <row r="109" spans="2:3" ht="13">
      <c r="B109" s="2" t="s">
        <v>2109</v>
      </c>
      <c r="C109" s="12"/>
    </row>
    <row r="110" spans="2:3">
      <c r="B110" s="1" t="s">
        <v>188</v>
      </c>
    </row>
    <row r="111" spans="2:3">
      <c r="B111" s="1" t="s">
        <v>412</v>
      </c>
    </row>
    <row r="114" spans="2:6" ht="14.5">
      <c r="B114" s="43" t="s">
        <v>413</v>
      </c>
      <c r="C114" s="45"/>
    </row>
    <row r="115" spans="2:6" ht="14.5">
      <c r="B115" s="43" t="s">
        <v>4098</v>
      </c>
      <c r="C115" s="46" t="s">
        <v>414</v>
      </c>
    </row>
    <row r="116" spans="2:6" ht="14.5">
      <c r="B116" s="16" t="s">
        <v>415</v>
      </c>
      <c r="C116" s="17" t="s">
        <v>416</v>
      </c>
    </row>
    <row r="117" spans="2:6" ht="14.5">
      <c r="B117" s="16" t="s">
        <v>417</v>
      </c>
      <c r="C117" s="17" t="s">
        <v>416</v>
      </c>
    </row>
    <row r="118" spans="2:6" ht="14.5">
      <c r="B118" s="16" t="s">
        <v>418</v>
      </c>
      <c r="C118" s="17" t="s">
        <v>416</v>
      </c>
    </row>
    <row r="119" spans="2:6" ht="14.5">
      <c r="B119" s="16" t="s">
        <v>419</v>
      </c>
      <c r="C119" s="17" t="s">
        <v>416</v>
      </c>
    </row>
    <row r="120" spans="2:6" ht="14.5">
      <c r="B120" s="16" t="s">
        <v>420</v>
      </c>
      <c r="C120" s="17" t="s">
        <v>416</v>
      </c>
    </row>
    <row r="121" spans="2:6" ht="14.5">
      <c r="B121" s="16" t="s">
        <v>421</v>
      </c>
      <c r="C121" s="17" t="s">
        <v>416</v>
      </c>
    </row>
    <row r="122" spans="2:6" ht="14.5">
      <c r="B122" s="43" t="s">
        <v>422</v>
      </c>
      <c r="C122" s="45" t="s">
        <v>416</v>
      </c>
    </row>
    <row r="124" spans="2:6" ht="14.5">
      <c r="B124" s="16" t="s">
        <v>197</v>
      </c>
      <c r="C124" s="17"/>
      <c r="D124" s="16"/>
    </row>
    <row r="125" spans="2:6" ht="29">
      <c r="B125" s="19" t="s">
        <v>198</v>
      </c>
      <c r="C125" s="18" t="s">
        <v>199</v>
      </c>
      <c r="D125" s="19" t="s">
        <v>200</v>
      </c>
    </row>
    <row r="126" spans="2:6" ht="14.5">
      <c r="B126" s="16" t="s">
        <v>174</v>
      </c>
      <c r="C126" s="17" t="s">
        <v>174</v>
      </c>
      <c r="D126" s="16" t="s">
        <v>174</v>
      </c>
    </row>
    <row r="128" spans="2:6" ht="13">
      <c r="B128" s="20" t="s">
        <v>201</v>
      </c>
      <c r="C128" s="21">
        <v>46053</v>
      </c>
      <c r="D128" s="22"/>
      <c r="E128" s="23"/>
      <c r="F128" s="24"/>
    </row>
    <row r="129" spans="2:7" ht="13">
      <c r="B129" s="20" t="s">
        <v>202</v>
      </c>
      <c r="C129" s="25" t="s">
        <v>203</v>
      </c>
      <c r="D129" s="20" t="s">
        <v>204</v>
      </c>
      <c r="E129" s="26" t="s">
        <v>205</v>
      </c>
      <c r="F129" s="27" t="s">
        <v>206</v>
      </c>
      <c r="G129" s="14"/>
    </row>
    <row r="130" spans="2:7">
      <c r="B130" s="28" t="s">
        <v>174</v>
      </c>
      <c r="C130" s="29" t="s">
        <v>174</v>
      </c>
      <c r="D130" s="28" t="s">
        <v>174</v>
      </c>
      <c r="E130" s="30" t="s">
        <v>174</v>
      </c>
      <c r="F130" s="31" t="s">
        <v>174</v>
      </c>
    </row>
    <row r="133" spans="2:7" ht="13">
      <c r="B133" s="2" t="s">
        <v>207</v>
      </c>
    </row>
    <row r="134" spans="2:7" ht="13">
      <c r="B134" s="2"/>
    </row>
    <row r="135" spans="2:7" ht="13">
      <c r="B135" s="2" t="s">
        <v>208</v>
      </c>
    </row>
    <row r="136" spans="2:7" ht="13">
      <c r="B136" s="20" t="s">
        <v>209</v>
      </c>
      <c r="C136" s="25" t="s">
        <v>210</v>
      </c>
      <c r="D136" s="2"/>
    </row>
    <row r="137" spans="2:7">
      <c r="B137" s="22" t="s">
        <v>174</v>
      </c>
      <c r="C137" s="32" t="s">
        <v>174</v>
      </c>
    </row>
    <row r="139" spans="2:7" ht="13">
      <c r="B139" s="20" t="s">
        <v>211</v>
      </c>
      <c r="C139" s="25" t="s">
        <v>210</v>
      </c>
    </row>
    <row r="140" spans="2:7">
      <c r="B140" s="22" t="s">
        <v>174</v>
      </c>
      <c r="C140" s="32" t="s">
        <v>174</v>
      </c>
    </row>
    <row r="142" spans="2:7" ht="13">
      <c r="B142" s="20" t="s">
        <v>212</v>
      </c>
      <c r="C142" s="25" t="s">
        <v>213</v>
      </c>
    </row>
    <row r="143" spans="2:7">
      <c r="B143" s="22" t="s">
        <v>174</v>
      </c>
      <c r="C143" s="32" t="s">
        <v>174</v>
      </c>
    </row>
    <row r="145" spans="2:7" ht="13">
      <c r="B145" s="26" t="s">
        <v>214</v>
      </c>
      <c r="C145" s="25" t="s">
        <v>213</v>
      </c>
    </row>
    <row r="146" spans="2:7">
      <c r="B146" s="23" t="s">
        <v>174</v>
      </c>
      <c r="C146" s="32" t="s">
        <v>174</v>
      </c>
    </row>
    <row r="148" spans="2:7" ht="13">
      <c r="B148" s="20" t="s">
        <v>215</v>
      </c>
      <c r="C148" s="25" t="s">
        <v>174</v>
      </c>
    </row>
    <row r="150" spans="2:7" ht="13">
      <c r="B150" s="20" t="s">
        <v>216</v>
      </c>
      <c r="C150" s="21">
        <v>46053</v>
      </c>
      <c r="D150" s="22"/>
      <c r="E150" s="23"/>
      <c r="F150" s="24"/>
    </row>
    <row r="151" spans="2:7" ht="13">
      <c r="B151" s="20" t="s">
        <v>202</v>
      </c>
      <c r="C151" s="25" t="s">
        <v>203</v>
      </c>
      <c r="D151" s="20" t="s">
        <v>204</v>
      </c>
      <c r="E151" s="26" t="s">
        <v>205</v>
      </c>
      <c r="F151" s="27" t="s">
        <v>206</v>
      </c>
      <c r="G151" s="14"/>
    </row>
    <row r="152" spans="2:7">
      <c r="B152" s="28" t="s">
        <v>174</v>
      </c>
      <c r="C152" s="29" t="s">
        <v>174</v>
      </c>
      <c r="D152" s="28" t="s">
        <v>174</v>
      </c>
      <c r="E152" s="30" t="s">
        <v>174</v>
      </c>
      <c r="F152" s="31" t="s">
        <v>174</v>
      </c>
    </row>
    <row r="153" spans="2:7" ht="13">
      <c r="B153" s="2" t="s">
        <v>207</v>
      </c>
    </row>
    <row r="154" spans="2:7" ht="13">
      <c r="B154" s="2"/>
    </row>
    <row r="155" spans="2:7" ht="13">
      <c r="B155" s="2" t="s">
        <v>208</v>
      </c>
    </row>
    <row r="156" spans="2:7" ht="13">
      <c r="B156" s="20" t="s">
        <v>209</v>
      </c>
      <c r="C156" s="25" t="s">
        <v>210</v>
      </c>
      <c r="D156" s="2"/>
    </row>
    <row r="157" spans="2:7">
      <c r="B157" s="22" t="s">
        <v>174</v>
      </c>
      <c r="C157" s="32" t="s">
        <v>174</v>
      </c>
    </row>
    <row r="159" spans="2:7" ht="13">
      <c r="B159" s="20" t="s">
        <v>211</v>
      </c>
      <c r="C159" s="25" t="s">
        <v>210</v>
      </c>
    </row>
    <row r="160" spans="2:7">
      <c r="B160" s="22" t="s">
        <v>174</v>
      </c>
      <c r="C160" s="32" t="s">
        <v>174</v>
      </c>
    </row>
    <row r="162" spans="2:6" ht="13">
      <c r="B162" s="20" t="s">
        <v>212</v>
      </c>
      <c r="C162" s="25" t="s">
        <v>213</v>
      </c>
    </row>
    <row r="163" spans="2:6">
      <c r="B163" s="22" t="s">
        <v>174</v>
      </c>
      <c r="C163" s="32" t="s">
        <v>174</v>
      </c>
    </row>
    <row r="165" spans="2:6" ht="13">
      <c r="B165" s="26" t="s">
        <v>214</v>
      </c>
      <c r="C165" s="25" t="s">
        <v>213</v>
      </c>
    </row>
    <row r="166" spans="2:6">
      <c r="B166" s="23" t="s">
        <v>174</v>
      </c>
      <c r="C166" s="32" t="s">
        <v>174</v>
      </c>
    </row>
    <row r="168" spans="2:6" ht="13">
      <c r="B168" s="20" t="s">
        <v>215</v>
      </c>
      <c r="C168" s="25" t="s">
        <v>174</v>
      </c>
    </row>
    <row r="171" spans="2:6" ht="13">
      <c r="B171" s="2" t="s">
        <v>217</v>
      </c>
    </row>
    <row r="173" spans="2:6" ht="13">
      <c r="B173" s="20" t="s">
        <v>202</v>
      </c>
      <c r="C173" s="25" t="s">
        <v>218</v>
      </c>
      <c r="D173" s="20" t="s">
        <v>219</v>
      </c>
      <c r="E173" s="20" t="s">
        <v>220</v>
      </c>
      <c r="F173" s="14"/>
    </row>
    <row r="174" spans="2:6">
      <c r="B174" s="22" t="s">
        <v>174</v>
      </c>
      <c r="C174" s="32" t="s">
        <v>174</v>
      </c>
      <c r="D174" s="22" t="s">
        <v>174</v>
      </c>
      <c r="E174" s="22" t="s">
        <v>174</v>
      </c>
    </row>
    <row r="177" spans="2:80" ht="13">
      <c r="B177" s="2" t="s">
        <v>221</v>
      </c>
      <c r="C177" s="12" t="s">
        <v>174</v>
      </c>
      <c r="D177" s="2"/>
      <c r="E177" s="2"/>
      <c r="F177" s="14"/>
      <c r="G177" s="14"/>
      <c r="H177" s="14"/>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row>
    <row r="179" spans="2:80" ht="13">
      <c r="B179" s="2" t="s">
        <v>222</v>
      </c>
    </row>
    <row r="181" spans="2:80" ht="13">
      <c r="B181" s="20" t="s">
        <v>223</v>
      </c>
      <c r="C181" s="25" t="s">
        <v>210</v>
      </c>
      <c r="D181" s="2"/>
    </row>
    <row r="182" spans="2:80">
      <c r="B182" s="22" t="s">
        <v>174</v>
      </c>
      <c r="C182" s="32" t="s">
        <v>174</v>
      </c>
    </row>
    <row r="185" spans="2:80" ht="13">
      <c r="B185" s="20" t="s">
        <v>224</v>
      </c>
      <c r="C185" s="25" t="s">
        <v>225</v>
      </c>
      <c r="D185" s="2"/>
    </row>
    <row r="186" spans="2:80">
      <c r="B186" s="22" t="s">
        <v>174</v>
      </c>
      <c r="C186" s="32" t="s">
        <v>174</v>
      </c>
    </row>
    <row r="189" spans="2:80" ht="13">
      <c r="B189" s="2" t="s">
        <v>226</v>
      </c>
    </row>
    <row r="192" spans="2:80" ht="13">
      <c r="B192" s="2" t="s">
        <v>227</v>
      </c>
    </row>
    <row r="194" spans="2:80" ht="13">
      <c r="B194" s="20" t="s">
        <v>202</v>
      </c>
      <c r="C194" s="25" t="s">
        <v>228</v>
      </c>
      <c r="D194" s="20" t="s">
        <v>218</v>
      </c>
      <c r="E194" s="20" t="s">
        <v>219</v>
      </c>
      <c r="F194" s="27" t="s">
        <v>220</v>
      </c>
      <c r="G194" s="14"/>
    </row>
    <row r="195" spans="2:80">
      <c r="B195" s="22" t="s">
        <v>174</v>
      </c>
      <c r="C195" s="32" t="s">
        <v>174</v>
      </c>
      <c r="D195" s="22" t="s">
        <v>174</v>
      </c>
      <c r="E195" s="22" t="s">
        <v>174</v>
      </c>
      <c r="F195" s="33" t="s">
        <v>174</v>
      </c>
    </row>
    <row r="198" spans="2:80" ht="13">
      <c r="B198" s="2" t="s">
        <v>221</v>
      </c>
      <c r="C198" s="12" t="s">
        <v>174</v>
      </c>
      <c r="D198" s="2"/>
      <c r="E198" s="2"/>
      <c r="F198" s="14"/>
      <c r="G198" s="14"/>
      <c r="H198" s="14"/>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row>
    <row r="200" spans="2:80" ht="13">
      <c r="B200" s="2" t="s">
        <v>222</v>
      </c>
    </row>
    <row r="202" spans="2:80" ht="13">
      <c r="B202" s="20" t="s">
        <v>223</v>
      </c>
      <c r="C202" s="25" t="s">
        <v>210</v>
      </c>
      <c r="D202" s="2"/>
    </row>
    <row r="203" spans="2:80">
      <c r="B203" s="22" t="s">
        <v>174</v>
      </c>
      <c r="C203" s="32" t="s">
        <v>174</v>
      </c>
    </row>
    <row r="206" spans="2:80" ht="13">
      <c r="B206" s="20" t="s">
        <v>224</v>
      </c>
      <c r="C206" s="25" t="s">
        <v>225</v>
      </c>
      <c r="D206" s="2"/>
    </row>
    <row r="207" spans="2:80">
      <c r="B207" s="22" t="s">
        <v>174</v>
      </c>
      <c r="C207" s="32" t="s">
        <v>174</v>
      </c>
    </row>
    <row r="210" spans="2:7" ht="13">
      <c r="B210" s="2" t="s">
        <v>226</v>
      </c>
    </row>
    <row r="213" spans="2:7" ht="13">
      <c r="B213" s="2" t="s">
        <v>229</v>
      </c>
    </row>
    <row r="214" spans="2:7" ht="13">
      <c r="B214" s="20" t="s">
        <v>202</v>
      </c>
      <c r="C214" s="25" t="s">
        <v>230</v>
      </c>
      <c r="D214" s="20" t="s">
        <v>231</v>
      </c>
      <c r="E214" s="20" t="s">
        <v>3673</v>
      </c>
      <c r="F214" s="27" t="s">
        <v>232</v>
      </c>
      <c r="G214" s="14"/>
    </row>
    <row r="215" spans="2:7">
      <c r="B215" s="22" t="s">
        <v>174</v>
      </c>
      <c r="C215" s="32" t="s">
        <v>174</v>
      </c>
      <c r="D215" s="22" t="s">
        <v>174</v>
      </c>
      <c r="E215" s="22" t="s">
        <v>174</v>
      </c>
      <c r="F215" s="33" t="s">
        <v>174</v>
      </c>
    </row>
    <row r="216" spans="2:7">
      <c r="B216" s="1" t="s">
        <v>3674</v>
      </c>
    </row>
  </sheetData>
  <mergeCells count="3">
    <mergeCell ref="B1:E1"/>
    <mergeCell ref="C3:C7"/>
    <mergeCell ref="D3:D7"/>
  </mergeCells>
  <hyperlinks>
    <hyperlink ref="A1" location="Index!A1" display="Index" xr:uid="{7A69D9E7-806F-4FB8-924F-A2E75D50C257}"/>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5522D-C765-4DC7-8461-9561B20989E9}">
  <sheetPr codeName="Sheet61"/>
  <dimension ref="A1:CB171"/>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117</v>
      </c>
      <c r="C1" s="229"/>
      <c r="D1" s="229"/>
      <c r="E1" s="229"/>
    </row>
    <row r="3" spans="1:9" ht="14.5">
      <c r="B3" s="5" t="s">
        <v>117</v>
      </c>
      <c r="C3" s="230"/>
      <c r="D3" s="236"/>
    </row>
    <row r="4" spans="1:9" ht="14.5">
      <c r="B4" s="7" t="s">
        <v>1093</v>
      </c>
      <c r="C4" s="230"/>
      <c r="D4" s="236"/>
    </row>
    <row r="5" spans="1:9" ht="14.5">
      <c r="B5" s="7" t="s">
        <v>144</v>
      </c>
      <c r="C5" s="230"/>
      <c r="D5" s="236"/>
    </row>
    <row r="6" spans="1:9" ht="14.5">
      <c r="B6" s="16" t="s">
        <v>878</v>
      </c>
      <c r="C6" s="230"/>
      <c r="D6" s="236"/>
    </row>
    <row r="7" spans="1:9" ht="14.5">
      <c r="B7" s="19" t="s">
        <v>1094</v>
      </c>
      <c r="C7" s="230"/>
      <c r="D7" s="236"/>
    </row>
    <row r="8" spans="1:9" ht="29">
      <c r="B8" s="7" t="s">
        <v>147</v>
      </c>
      <c r="C8" s="36" t="s">
        <v>148</v>
      </c>
      <c r="D8" s="36" t="s">
        <v>149</v>
      </c>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698</v>
      </c>
      <c r="C15" s="9" t="s">
        <v>156</v>
      </c>
      <c r="D15" s="1" t="s">
        <v>455</v>
      </c>
      <c r="E15" s="1" t="s">
        <v>699</v>
      </c>
      <c r="F15" s="4">
        <v>36057</v>
      </c>
      <c r="G15" s="4">
        <v>1008.51</v>
      </c>
      <c r="H15" s="4">
        <v>5.34</v>
      </c>
    </row>
    <row r="16" spans="1:9">
      <c r="B16" s="1" t="s">
        <v>447</v>
      </c>
      <c r="C16" s="9" t="s">
        <v>156</v>
      </c>
      <c r="D16" s="1" t="s">
        <v>437</v>
      </c>
      <c r="E16" s="1" t="s">
        <v>448</v>
      </c>
      <c r="F16" s="4">
        <v>25155</v>
      </c>
      <c r="G16" s="4">
        <v>963.34</v>
      </c>
      <c r="H16" s="4">
        <v>5.0999999999999996</v>
      </c>
    </row>
    <row r="17" spans="2:8">
      <c r="B17" s="1" t="s">
        <v>1095</v>
      </c>
      <c r="C17" s="9" t="s">
        <v>156</v>
      </c>
      <c r="D17" s="1" t="s">
        <v>434</v>
      </c>
      <c r="E17" s="1" t="s">
        <v>1096</v>
      </c>
      <c r="F17" s="4">
        <v>97969</v>
      </c>
      <c r="G17" s="4">
        <v>962.4</v>
      </c>
      <c r="H17" s="4">
        <v>5.09</v>
      </c>
    </row>
    <row r="18" spans="2:8">
      <c r="B18" s="1" t="s">
        <v>1097</v>
      </c>
      <c r="C18" s="9" t="s">
        <v>156</v>
      </c>
      <c r="D18" s="1" t="s">
        <v>434</v>
      </c>
      <c r="E18" s="1" t="s">
        <v>1098</v>
      </c>
      <c r="F18" s="4">
        <v>105545</v>
      </c>
      <c r="G18" s="4">
        <v>962.25</v>
      </c>
      <c r="H18" s="4">
        <v>5.09</v>
      </c>
    </row>
    <row r="19" spans="2:8">
      <c r="B19" s="1" t="s">
        <v>1099</v>
      </c>
      <c r="C19" s="9" t="s">
        <v>156</v>
      </c>
      <c r="D19" s="1" t="s">
        <v>437</v>
      </c>
      <c r="E19" s="1" t="s">
        <v>1100</v>
      </c>
      <c r="F19" s="4">
        <v>91877</v>
      </c>
      <c r="G19" s="4">
        <v>854.32</v>
      </c>
      <c r="H19" s="4">
        <v>4.5199999999999996</v>
      </c>
    </row>
    <row r="20" spans="2:8">
      <c r="B20" s="1" t="s">
        <v>1101</v>
      </c>
      <c r="C20" s="9" t="s">
        <v>156</v>
      </c>
      <c r="D20" s="1" t="s">
        <v>437</v>
      </c>
      <c r="E20" s="1" t="s">
        <v>1102</v>
      </c>
      <c r="F20" s="4">
        <v>250819</v>
      </c>
      <c r="G20" s="4">
        <v>852.28</v>
      </c>
      <c r="H20" s="4">
        <v>4.51</v>
      </c>
    </row>
    <row r="21" spans="2:8">
      <c r="B21" s="1" t="s">
        <v>1103</v>
      </c>
      <c r="C21" s="9" t="s">
        <v>156</v>
      </c>
      <c r="D21" s="1" t="s">
        <v>486</v>
      </c>
      <c r="E21" s="1" t="s">
        <v>1104</v>
      </c>
      <c r="F21" s="4">
        <v>350870</v>
      </c>
      <c r="G21" s="4">
        <v>833.32</v>
      </c>
      <c r="H21" s="4">
        <v>4.41</v>
      </c>
    </row>
    <row r="22" spans="2:8">
      <c r="B22" s="1" t="s">
        <v>1105</v>
      </c>
      <c r="C22" s="9" t="s">
        <v>156</v>
      </c>
      <c r="D22" s="1" t="s">
        <v>746</v>
      </c>
      <c r="E22" s="1" t="s">
        <v>1106</v>
      </c>
      <c r="F22" s="4">
        <v>49036</v>
      </c>
      <c r="G22" s="4">
        <v>791.24</v>
      </c>
      <c r="H22" s="4">
        <v>4.1900000000000004</v>
      </c>
    </row>
    <row r="23" spans="2:8">
      <c r="B23" s="1" t="s">
        <v>1107</v>
      </c>
      <c r="C23" s="9" t="s">
        <v>156</v>
      </c>
      <c r="D23" s="1" t="s">
        <v>751</v>
      </c>
      <c r="E23" s="1" t="s">
        <v>1108</v>
      </c>
      <c r="F23" s="4">
        <v>4158</v>
      </c>
      <c r="G23" s="4">
        <v>784.28</v>
      </c>
      <c r="H23" s="4">
        <v>4.1500000000000004</v>
      </c>
    </row>
    <row r="24" spans="2:8">
      <c r="B24" s="1" t="s">
        <v>1109</v>
      </c>
      <c r="C24" s="9" t="s">
        <v>156</v>
      </c>
      <c r="D24" s="1" t="s">
        <v>437</v>
      </c>
      <c r="E24" s="1" t="s">
        <v>1110</v>
      </c>
      <c r="F24" s="4">
        <v>267409</v>
      </c>
      <c r="G24" s="4">
        <v>765.73</v>
      </c>
      <c r="H24" s="4">
        <v>4.05</v>
      </c>
    </row>
    <row r="25" spans="2:8">
      <c r="B25" s="1" t="s">
        <v>1111</v>
      </c>
      <c r="C25" s="9" t="s">
        <v>156</v>
      </c>
      <c r="D25" s="1" t="s">
        <v>434</v>
      </c>
      <c r="E25" s="1" t="s">
        <v>1112</v>
      </c>
      <c r="F25" s="4">
        <v>503752</v>
      </c>
      <c r="G25" s="4">
        <v>742.63</v>
      </c>
      <c r="H25" s="4">
        <v>3.93</v>
      </c>
    </row>
    <row r="26" spans="2:8">
      <c r="B26" s="1" t="s">
        <v>1011</v>
      </c>
      <c r="C26" s="9" t="s">
        <v>156</v>
      </c>
      <c r="D26" s="1" t="s">
        <v>461</v>
      </c>
      <c r="E26" s="1" t="s">
        <v>1012</v>
      </c>
      <c r="F26" s="4">
        <v>9758</v>
      </c>
      <c r="G26" s="4">
        <v>695.01</v>
      </c>
      <c r="H26" s="4">
        <v>3.68</v>
      </c>
    </row>
    <row r="27" spans="2:8">
      <c r="B27" s="1" t="s">
        <v>1113</v>
      </c>
      <c r="C27" s="9" t="s">
        <v>156</v>
      </c>
      <c r="D27" s="1" t="s">
        <v>461</v>
      </c>
      <c r="E27" s="1" t="s">
        <v>1114</v>
      </c>
      <c r="F27" s="4">
        <v>18584</v>
      </c>
      <c r="G27" s="4">
        <v>683.41</v>
      </c>
      <c r="H27" s="4">
        <v>3.62</v>
      </c>
    </row>
    <row r="28" spans="2:8">
      <c r="B28" s="1" t="s">
        <v>1003</v>
      </c>
      <c r="C28" s="9" t="s">
        <v>156</v>
      </c>
      <c r="D28" s="1" t="s">
        <v>461</v>
      </c>
      <c r="E28" s="1" t="s">
        <v>1004</v>
      </c>
      <c r="F28" s="4">
        <v>4161</v>
      </c>
      <c r="G28" s="4">
        <v>607.46</v>
      </c>
      <c r="H28" s="4">
        <v>3.22</v>
      </c>
    </row>
    <row r="29" spans="2:8">
      <c r="B29" s="1" t="s">
        <v>1115</v>
      </c>
      <c r="C29" s="9" t="s">
        <v>156</v>
      </c>
      <c r="D29" s="1" t="s">
        <v>511</v>
      </c>
      <c r="E29" s="1" t="s">
        <v>1116</v>
      </c>
      <c r="F29" s="4">
        <v>52690</v>
      </c>
      <c r="G29" s="4">
        <v>599.35</v>
      </c>
      <c r="H29" s="4">
        <v>3.17</v>
      </c>
    </row>
    <row r="30" spans="2:8">
      <c r="B30" s="1" t="s">
        <v>436</v>
      </c>
      <c r="C30" s="9" t="s">
        <v>156</v>
      </c>
      <c r="D30" s="1" t="s">
        <v>437</v>
      </c>
      <c r="E30" s="1" t="s">
        <v>438</v>
      </c>
      <c r="F30" s="4">
        <v>57488</v>
      </c>
      <c r="G30" s="4">
        <v>586.38</v>
      </c>
      <c r="H30" s="4">
        <v>3.1</v>
      </c>
    </row>
    <row r="31" spans="2:8">
      <c r="B31" s="1" t="s">
        <v>889</v>
      </c>
      <c r="C31" s="9" t="s">
        <v>156</v>
      </c>
      <c r="D31" s="1" t="s">
        <v>592</v>
      </c>
      <c r="E31" s="1" t="s">
        <v>890</v>
      </c>
      <c r="F31" s="4">
        <v>67062</v>
      </c>
      <c r="G31" s="4">
        <v>571.03</v>
      </c>
      <c r="H31" s="4">
        <v>3.02</v>
      </c>
    </row>
    <row r="32" spans="2:8">
      <c r="B32" s="1" t="s">
        <v>884</v>
      </c>
      <c r="C32" s="9" t="s">
        <v>156</v>
      </c>
      <c r="D32" s="1" t="s">
        <v>885</v>
      </c>
      <c r="E32" s="1" t="s">
        <v>886</v>
      </c>
      <c r="F32" s="4">
        <v>284342</v>
      </c>
      <c r="G32" s="4">
        <v>559.27</v>
      </c>
      <c r="H32" s="4">
        <v>2.96</v>
      </c>
    </row>
    <row r="33" spans="2:8">
      <c r="B33" s="1" t="s">
        <v>1117</v>
      </c>
      <c r="C33" s="9" t="s">
        <v>156</v>
      </c>
      <c r="D33" s="1" t="s">
        <v>437</v>
      </c>
      <c r="E33" s="1" t="s">
        <v>1118</v>
      </c>
      <c r="F33" s="4">
        <v>34014</v>
      </c>
      <c r="G33" s="4">
        <v>554.97</v>
      </c>
      <c r="H33" s="4">
        <v>2.94</v>
      </c>
    </row>
    <row r="34" spans="2:8">
      <c r="B34" s="1" t="s">
        <v>1119</v>
      </c>
      <c r="C34" s="9" t="s">
        <v>156</v>
      </c>
      <c r="D34" s="1" t="s">
        <v>746</v>
      </c>
      <c r="E34" s="1" t="s">
        <v>1120</v>
      </c>
      <c r="F34" s="4">
        <v>27421</v>
      </c>
      <c r="G34" s="4">
        <v>548.01</v>
      </c>
      <c r="H34" s="4">
        <v>2.9</v>
      </c>
    </row>
    <row r="35" spans="2:8">
      <c r="B35" s="1" t="s">
        <v>1121</v>
      </c>
      <c r="C35" s="9" t="s">
        <v>156</v>
      </c>
      <c r="D35" s="1" t="s">
        <v>434</v>
      </c>
      <c r="E35" s="1" t="s">
        <v>1122</v>
      </c>
      <c r="F35" s="4">
        <v>323859</v>
      </c>
      <c r="G35" s="4">
        <v>531.45000000000005</v>
      </c>
      <c r="H35" s="4">
        <v>2.81</v>
      </c>
    </row>
    <row r="36" spans="2:8">
      <c r="B36" s="1" t="s">
        <v>810</v>
      </c>
      <c r="C36" s="9" t="s">
        <v>156</v>
      </c>
      <c r="D36" s="1" t="s">
        <v>675</v>
      </c>
      <c r="E36" s="1" t="s">
        <v>811</v>
      </c>
      <c r="F36" s="4">
        <v>75231</v>
      </c>
      <c r="G36" s="4">
        <v>529.59</v>
      </c>
      <c r="H36" s="4">
        <v>2.8</v>
      </c>
    </row>
    <row r="37" spans="2:8">
      <c r="B37" s="1" t="s">
        <v>1007</v>
      </c>
      <c r="C37" s="9" t="s">
        <v>156</v>
      </c>
      <c r="D37" s="1" t="s">
        <v>481</v>
      </c>
      <c r="E37" s="1" t="s">
        <v>1008</v>
      </c>
      <c r="F37" s="4">
        <v>116107</v>
      </c>
      <c r="G37" s="4">
        <v>521.32000000000005</v>
      </c>
      <c r="H37" s="4">
        <v>2.76</v>
      </c>
    </row>
    <row r="38" spans="2:8">
      <c r="B38" s="1" t="s">
        <v>891</v>
      </c>
      <c r="C38" s="9" t="s">
        <v>156</v>
      </c>
      <c r="D38" s="1" t="s">
        <v>632</v>
      </c>
      <c r="E38" s="1" t="s">
        <v>892</v>
      </c>
      <c r="F38" s="4">
        <v>9827</v>
      </c>
      <c r="G38" s="4">
        <v>451.7</v>
      </c>
      <c r="H38" s="4">
        <v>2.39</v>
      </c>
    </row>
    <row r="39" spans="2:8">
      <c r="B39" s="1" t="s">
        <v>1033</v>
      </c>
      <c r="C39" s="9" t="s">
        <v>156</v>
      </c>
      <c r="D39" s="1" t="s">
        <v>514</v>
      </c>
      <c r="E39" s="1" t="s">
        <v>1034</v>
      </c>
      <c r="F39" s="4">
        <v>18897</v>
      </c>
      <c r="G39" s="4">
        <v>380.94</v>
      </c>
      <c r="H39" s="4">
        <v>2.02</v>
      </c>
    </row>
    <row r="40" spans="2:8">
      <c r="B40" s="1" t="s">
        <v>880</v>
      </c>
      <c r="C40" s="9" t="s">
        <v>156</v>
      </c>
      <c r="D40" s="1" t="s">
        <v>445</v>
      </c>
      <c r="E40" s="1" t="s">
        <v>881</v>
      </c>
      <c r="F40" s="4">
        <v>18414</v>
      </c>
      <c r="G40" s="4">
        <v>362.52</v>
      </c>
      <c r="H40" s="4">
        <v>1.92</v>
      </c>
    </row>
    <row r="41" spans="2:8">
      <c r="B41" s="1" t="s">
        <v>696</v>
      </c>
      <c r="C41" s="9" t="s">
        <v>156</v>
      </c>
      <c r="D41" s="1" t="s">
        <v>551</v>
      </c>
      <c r="E41" s="1" t="s">
        <v>697</v>
      </c>
      <c r="F41" s="4">
        <v>2405</v>
      </c>
      <c r="G41" s="4">
        <v>324.19</v>
      </c>
      <c r="H41" s="4">
        <v>1.72</v>
      </c>
    </row>
    <row r="42" spans="2:8">
      <c r="B42" s="1" t="s">
        <v>1001</v>
      </c>
      <c r="C42" s="9" t="s">
        <v>156</v>
      </c>
      <c r="D42" s="1" t="s">
        <v>461</v>
      </c>
      <c r="E42" s="1" t="s">
        <v>1002</v>
      </c>
      <c r="F42" s="4">
        <v>8652</v>
      </c>
      <c r="G42" s="4">
        <v>296.92</v>
      </c>
      <c r="H42" s="4">
        <v>1.57</v>
      </c>
    </row>
    <row r="43" spans="2:8">
      <c r="B43" s="1" t="s">
        <v>1123</v>
      </c>
      <c r="C43" s="9" t="s">
        <v>156</v>
      </c>
      <c r="D43" s="1" t="s">
        <v>455</v>
      </c>
      <c r="E43" s="1" t="s">
        <v>1124</v>
      </c>
      <c r="F43" s="4">
        <v>11801</v>
      </c>
      <c r="G43" s="4">
        <v>296.88</v>
      </c>
      <c r="H43" s="4">
        <v>1.57</v>
      </c>
    </row>
    <row r="44" spans="2:8">
      <c r="B44" s="1" t="s">
        <v>1125</v>
      </c>
      <c r="C44" s="9" t="s">
        <v>156</v>
      </c>
      <c r="D44" s="1" t="s">
        <v>437</v>
      </c>
      <c r="E44" s="1" t="s">
        <v>1126</v>
      </c>
      <c r="F44" s="4">
        <v>37145</v>
      </c>
      <c r="G44" s="4">
        <v>279.91000000000003</v>
      </c>
      <c r="H44" s="4">
        <v>1.48</v>
      </c>
    </row>
    <row r="45" spans="2:8" ht="13">
      <c r="B45" s="2" t="s">
        <v>159</v>
      </c>
      <c r="C45" s="12"/>
      <c r="D45" s="2"/>
      <c r="E45" s="2"/>
      <c r="F45" s="14"/>
      <c r="G45" s="14">
        <f>SUM(G12:G44)</f>
        <v>18900.609999999997</v>
      </c>
      <c r="H45" s="14">
        <f>SUM(H12:H44)</f>
        <v>100.02999999999997</v>
      </c>
    </row>
    <row r="46" spans="2:8" ht="13">
      <c r="B46" s="2" t="s">
        <v>160</v>
      </c>
      <c r="C46" s="12"/>
      <c r="D46" s="2"/>
      <c r="E46" s="2"/>
      <c r="F46" s="14"/>
      <c r="G46" s="14">
        <v>35.450000000000003</v>
      </c>
      <c r="H46" s="14">
        <v>0.19</v>
      </c>
    </row>
    <row r="47" spans="2:8" ht="13">
      <c r="B47" s="2" t="s">
        <v>161</v>
      </c>
      <c r="C47" s="12"/>
      <c r="D47" s="2"/>
      <c r="E47" s="2"/>
      <c r="F47" s="14"/>
      <c r="G47" s="14">
        <v>18936.060000000001</v>
      </c>
      <c r="H47" s="14">
        <v>100.22</v>
      </c>
    </row>
    <row r="48" spans="2:8" ht="13">
      <c r="B48" s="2" t="s">
        <v>167</v>
      </c>
      <c r="C48" s="12"/>
      <c r="D48" s="2"/>
      <c r="E48" s="2"/>
      <c r="F48" s="14"/>
      <c r="G48" s="14">
        <v>-44.420534399999454</v>
      </c>
      <c r="H48" s="14">
        <v>-0.21999999999999886</v>
      </c>
    </row>
    <row r="49" spans="2:8" ht="13">
      <c r="B49" s="2" t="s">
        <v>168</v>
      </c>
      <c r="C49" s="12"/>
      <c r="D49" s="2"/>
      <c r="E49" s="2"/>
      <c r="F49" s="14"/>
      <c r="G49" s="14">
        <v>18891.639465600001</v>
      </c>
      <c r="H49" s="14">
        <v>100</v>
      </c>
    </row>
    <row r="50" spans="2:8">
      <c r="B50" s="1" t="s">
        <v>169</v>
      </c>
    </row>
    <row r="51" spans="2:8" ht="13">
      <c r="B51" s="2" t="s">
        <v>170</v>
      </c>
    </row>
    <row r="52" spans="2:8" ht="13">
      <c r="B52" s="2" t="s">
        <v>171</v>
      </c>
      <c r="C52" s="9" t="s">
        <v>172</v>
      </c>
    </row>
    <row r="53" spans="2:8" ht="13">
      <c r="B53" s="2" t="s">
        <v>175</v>
      </c>
      <c r="C53" s="9" t="s">
        <v>174</v>
      </c>
    </row>
    <row r="54" spans="2:8" ht="13">
      <c r="B54" s="2" t="s">
        <v>176</v>
      </c>
      <c r="C54" s="9" t="s">
        <v>174</v>
      </c>
    </row>
    <row r="55" spans="2:8" ht="13">
      <c r="B55" s="2" t="s">
        <v>177</v>
      </c>
      <c r="C55" s="9" t="s">
        <v>178</v>
      </c>
    </row>
    <row r="56" spans="2:8" ht="13">
      <c r="B56" s="2" t="s">
        <v>1127</v>
      </c>
      <c r="C56" s="12"/>
    </row>
    <row r="57" spans="2:8" ht="13">
      <c r="B57" s="2" t="s">
        <v>1128</v>
      </c>
      <c r="C57" s="12"/>
    </row>
    <row r="58" spans="2:8" ht="13">
      <c r="B58" s="2" t="s">
        <v>1129</v>
      </c>
      <c r="C58" s="12"/>
    </row>
    <row r="59" spans="2:8" ht="13">
      <c r="B59" s="2" t="s">
        <v>1130</v>
      </c>
      <c r="C59" s="12"/>
    </row>
    <row r="60" spans="2:8" ht="13">
      <c r="B60" s="2" t="s">
        <v>1131</v>
      </c>
      <c r="C60" s="12"/>
    </row>
    <row r="61" spans="2:8" ht="13">
      <c r="B61" s="2" t="s">
        <v>1132</v>
      </c>
      <c r="C61" s="12"/>
    </row>
    <row r="62" spans="2:8" ht="13">
      <c r="B62" s="2" t="s">
        <v>1133</v>
      </c>
      <c r="C62" s="12"/>
    </row>
    <row r="63" spans="2:8" ht="13">
      <c r="B63" s="2" t="s">
        <v>1134</v>
      </c>
      <c r="C63" s="12"/>
    </row>
    <row r="64" spans="2:8" ht="13">
      <c r="B64" s="2" t="s">
        <v>4080</v>
      </c>
      <c r="C64" s="12"/>
    </row>
    <row r="65" spans="2:4">
      <c r="B65" s="1" t="s">
        <v>188</v>
      </c>
    </row>
    <row r="66" spans="2:4">
      <c r="B66" s="1" t="s">
        <v>412</v>
      </c>
    </row>
    <row r="69" spans="2:4" ht="14.5">
      <c r="B69" s="43" t="s">
        <v>413</v>
      </c>
      <c r="C69" s="45"/>
    </row>
    <row r="70" spans="2:4" ht="14.5">
      <c r="B70" s="43" t="s">
        <v>4098</v>
      </c>
      <c r="C70" s="46" t="s">
        <v>414</v>
      </c>
    </row>
    <row r="71" spans="2:4" ht="14.5">
      <c r="B71" s="16" t="s">
        <v>415</v>
      </c>
      <c r="C71" s="17" t="s">
        <v>416</v>
      </c>
    </row>
    <row r="72" spans="2:4" ht="14.5">
      <c r="B72" s="16" t="s">
        <v>417</v>
      </c>
      <c r="C72" s="17" t="s">
        <v>416</v>
      </c>
    </row>
    <row r="73" spans="2:4" ht="14.5">
      <c r="B73" s="16" t="s">
        <v>418</v>
      </c>
      <c r="C73" s="17" t="s">
        <v>416</v>
      </c>
    </row>
    <row r="74" spans="2:4" ht="14.5">
      <c r="B74" s="16" t="s">
        <v>419</v>
      </c>
      <c r="C74" s="17" t="s">
        <v>416</v>
      </c>
    </row>
    <row r="75" spans="2:4" ht="14.5">
      <c r="B75" s="16" t="s">
        <v>420</v>
      </c>
      <c r="C75" s="17" t="s">
        <v>416</v>
      </c>
    </row>
    <row r="76" spans="2:4" ht="14.5">
      <c r="B76" s="16" t="s">
        <v>421</v>
      </c>
      <c r="C76" s="17" t="s">
        <v>416</v>
      </c>
    </row>
    <row r="77" spans="2:4" ht="14.5">
      <c r="B77" s="43" t="s">
        <v>422</v>
      </c>
      <c r="C77" s="45" t="s">
        <v>416</v>
      </c>
    </row>
    <row r="79" spans="2:4" ht="14.5">
      <c r="B79" s="16" t="s">
        <v>197</v>
      </c>
      <c r="C79" s="17"/>
      <c r="D79" s="16"/>
    </row>
    <row r="80" spans="2:4" ht="29">
      <c r="B80" s="19" t="s">
        <v>198</v>
      </c>
      <c r="C80" s="18" t="s">
        <v>199</v>
      </c>
      <c r="D80" s="19" t="s">
        <v>200</v>
      </c>
    </row>
    <row r="81" spans="2:7" ht="14.5">
      <c r="B81" s="16" t="s">
        <v>174</v>
      </c>
      <c r="C81" s="17" t="s">
        <v>174</v>
      </c>
      <c r="D81" s="16" t="s">
        <v>174</v>
      </c>
    </row>
    <row r="83" spans="2:7" ht="13">
      <c r="B83" s="20" t="s">
        <v>201</v>
      </c>
      <c r="C83" s="21">
        <v>46053</v>
      </c>
      <c r="D83" s="22"/>
      <c r="E83" s="23"/>
      <c r="F83" s="24"/>
    </row>
    <row r="84" spans="2:7" ht="13">
      <c r="B84" s="20" t="s">
        <v>202</v>
      </c>
      <c r="C84" s="25" t="s">
        <v>203</v>
      </c>
      <c r="D84" s="20" t="s">
        <v>204</v>
      </c>
      <c r="E84" s="26" t="s">
        <v>205</v>
      </c>
      <c r="F84" s="27" t="s">
        <v>206</v>
      </c>
      <c r="G84" s="14"/>
    </row>
    <row r="85" spans="2:7">
      <c r="B85" s="28" t="s">
        <v>174</v>
      </c>
      <c r="C85" s="29" t="s">
        <v>174</v>
      </c>
      <c r="D85" s="28" t="s">
        <v>174</v>
      </c>
      <c r="E85" s="30" t="s">
        <v>174</v>
      </c>
      <c r="F85" s="31" t="s">
        <v>174</v>
      </c>
    </row>
    <row r="88" spans="2:7" ht="13">
      <c r="B88" s="2" t="s">
        <v>207</v>
      </c>
    </row>
    <row r="89" spans="2:7" ht="13">
      <c r="B89" s="2"/>
    </row>
    <row r="90" spans="2:7" ht="13">
      <c r="B90" s="2" t="s">
        <v>208</v>
      </c>
    </row>
    <row r="91" spans="2:7" ht="13">
      <c r="B91" s="20" t="s">
        <v>209</v>
      </c>
      <c r="C91" s="25" t="s">
        <v>210</v>
      </c>
      <c r="D91" s="2"/>
    </row>
    <row r="92" spans="2:7">
      <c r="B92" s="22" t="s">
        <v>174</v>
      </c>
      <c r="C92" s="32" t="s">
        <v>174</v>
      </c>
    </row>
    <row r="94" spans="2:7" ht="13">
      <c r="B94" s="20" t="s">
        <v>211</v>
      </c>
      <c r="C94" s="25" t="s">
        <v>210</v>
      </c>
    </row>
    <row r="95" spans="2:7">
      <c r="B95" s="22" t="s">
        <v>174</v>
      </c>
      <c r="C95" s="32" t="s">
        <v>174</v>
      </c>
    </row>
    <row r="97" spans="2:7" ht="13">
      <c r="B97" s="20" t="s">
        <v>212</v>
      </c>
      <c r="C97" s="25" t="s">
        <v>213</v>
      </c>
    </row>
    <row r="98" spans="2:7">
      <c r="B98" s="22" t="s">
        <v>174</v>
      </c>
      <c r="C98" s="32" t="s">
        <v>174</v>
      </c>
    </row>
    <row r="100" spans="2:7" ht="13">
      <c r="B100" s="26" t="s">
        <v>214</v>
      </c>
      <c r="C100" s="25" t="s">
        <v>213</v>
      </c>
    </row>
    <row r="101" spans="2:7">
      <c r="B101" s="23" t="s">
        <v>174</v>
      </c>
      <c r="C101" s="32" t="s">
        <v>174</v>
      </c>
    </row>
    <row r="103" spans="2:7" ht="13">
      <c r="B103" s="20" t="s">
        <v>215</v>
      </c>
      <c r="C103" s="25" t="s">
        <v>174</v>
      </c>
    </row>
    <row r="105" spans="2:7" ht="13">
      <c r="B105" s="20" t="s">
        <v>216</v>
      </c>
      <c r="C105" s="21">
        <v>46053</v>
      </c>
      <c r="D105" s="22"/>
      <c r="E105" s="23"/>
      <c r="F105" s="24"/>
    </row>
    <row r="106" spans="2:7" ht="13">
      <c r="B106" s="20" t="s">
        <v>202</v>
      </c>
      <c r="C106" s="25" t="s">
        <v>203</v>
      </c>
      <c r="D106" s="20" t="s">
        <v>204</v>
      </c>
      <c r="E106" s="26" t="s">
        <v>205</v>
      </c>
      <c r="F106" s="27" t="s">
        <v>206</v>
      </c>
      <c r="G106" s="14"/>
    </row>
    <row r="107" spans="2:7">
      <c r="B107" s="28" t="s">
        <v>174</v>
      </c>
      <c r="C107" s="29" t="s">
        <v>174</v>
      </c>
      <c r="D107" s="28" t="s">
        <v>174</v>
      </c>
      <c r="E107" s="30" t="s">
        <v>174</v>
      </c>
      <c r="F107" s="31" t="s">
        <v>174</v>
      </c>
    </row>
    <row r="108" spans="2:7" ht="13">
      <c r="B108" s="2" t="s">
        <v>207</v>
      </c>
    </row>
    <row r="109" spans="2:7" ht="13">
      <c r="B109" s="2"/>
    </row>
    <row r="110" spans="2:7" ht="13">
      <c r="B110" s="2" t="s">
        <v>208</v>
      </c>
    </row>
    <row r="111" spans="2:7" ht="13">
      <c r="B111" s="20" t="s">
        <v>209</v>
      </c>
      <c r="C111" s="25" t="s">
        <v>210</v>
      </c>
      <c r="D111" s="2"/>
    </row>
    <row r="112" spans="2:7">
      <c r="B112" s="22" t="s">
        <v>174</v>
      </c>
      <c r="C112" s="32" t="s">
        <v>174</v>
      </c>
    </row>
    <row r="114" spans="2:6" ht="13">
      <c r="B114" s="20" t="s">
        <v>211</v>
      </c>
      <c r="C114" s="25" t="s">
        <v>210</v>
      </c>
    </row>
    <row r="115" spans="2:6">
      <c r="B115" s="22" t="s">
        <v>174</v>
      </c>
      <c r="C115" s="32" t="s">
        <v>174</v>
      </c>
    </row>
    <row r="117" spans="2:6" ht="13">
      <c r="B117" s="20" t="s">
        <v>212</v>
      </c>
      <c r="C117" s="25" t="s">
        <v>213</v>
      </c>
    </row>
    <row r="118" spans="2:6">
      <c r="B118" s="22" t="s">
        <v>174</v>
      </c>
      <c r="C118" s="32" t="s">
        <v>174</v>
      </c>
    </row>
    <row r="120" spans="2:6" ht="13">
      <c r="B120" s="26" t="s">
        <v>214</v>
      </c>
      <c r="C120" s="25" t="s">
        <v>213</v>
      </c>
    </row>
    <row r="121" spans="2:6">
      <c r="B121" s="23" t="s">
        <v>174</v>
      </c>
      <c r="C121" s="32" t="s">
        <v>174</v>
      </c>
    </row>
    <row r="123" spans="2:6" ht="13">
      <c r="B123" s="20" t="s">
        <v>215</v>
      </c>
      <c r="C123" s="25" t="s">
        <v>174</v>
      </c>
    </row>
    <row r="126" spans="2:6" ht="13">
      <c r="B126" s="2" t="s">
        <v>217</v>
      </c>
    </row>
    <row r="128" spans="2:6" ht="13">
      <c r="B128" s="20" t="s">
        <v>202</v>
      </c>
      <c r="C128" s="25" t="s">
        <v>218</v>
      </c>
      <c r="D128" s="20" t="s">
        <v>219</v>
      </c>
      <c r="E128" s="20" t="s">
        <v>220</v>
      </c>
      <c r="F128" s="14"/>
    </row>
    <row r="129" spans="2:80">
      <c r="B129" s="22" t="s">
        <v>174</v>
      </c>
      <c r="C129" s="32" t="s">
        <v>174</v>
      </c>
      <c r="D129" s="22" t="s">
        <v>174</v>
      </c>
      <c r="E129" s="22" t="s">
        <v>174</v>
      </c>
    </row>
    <row r="132" spans="2:80" ht="13">
      <c r="B132" s="2" t="s">
        <v>221</v>
      </c>
      <c r="C132" s="12" t="s">
        <v>174</v>
      </c>
      <c r="D132" s="2"/>
      <c r="E132" s="2"/>
      <c r="F132" s="14"/>
      <c r="G132" s="14"/>
      <c r="H132" s="14"/>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row>
    <row r="134" spans="2:80" ht="13">
      <c r="B134" s="2" t="s">
        <v>222</v>
      </c>
    </row>
    <row r="136" spans="2:80" ht="13">
      <c r="B136" s="20" t="s">
        <v>223</v>
      </c>
      <c r="C136" s="25" t="s">
        <v>210</v>
      </c>
      <c r="D136" s="2"/>
    </row>
    <row r="137" spans="2:80">
      <c r="B137" s="22" t="s">
        <v>174</v>
      </c>
      <c r="C137" s="32" t="s">
        <v>174</v>
      </c>
    </row>
    <row r="140" spans="2:80" ht="13">
      <c r="B140" s="20" t="s">
        <v>224</v>
      </c>
      <c r="C140" s="25" t="s">
        <v>225</v>
      </c>
      <c r="D140" s="2"/>
    </row>
    <row r="141" spans="2:80">
      <c r="B141" s="22" t="s">
        <v>174</v>
      </c>
      <c r="C141" s="32" t="s">
        <v>174</v>
      </c>
    </row>
    <row r="144" spans="2:80" ht="13">
      <c r="B144" s="2" t="s">
        <v>226</v>
      </c>
    </row>
    <row r="147" spans="2:80" ht="13">
      <c r="B147" s="2" t="s">
        <v>227</v>
      </c>
    </row>
    <row r="149" spans="2:80" ht="13">
      <c r="B149" s="20" t="s">
        <v>202</v>
      </c>
      <c r="C149" s="25" t="s">
        <v>228</v>
      </c>
      <c r="D149" s="20" t="s">
        <v>218</v>
      </c>
      <c r="E149" s="20" t="s">
        <v>219</v>
      </c>
      <c r="F149" s="27" t="s">
        <v>220</v>
      </c>
      <c r="G149" s="14"/>
    </row>
    <row r="150" spans="2:80">
      <c r="B150" s="22" t="s">
        <v>174</v>
      </c>
      <c r="C150" s="32" t="s">
        <v>174</v>
      </c>
      <c r="D150" s="22" t="s">
        <v>174</v>
      </c>
      <c r="E150" s="22" t="s">
        <v>174</v>
      </c>
      <c r="F150" s="33" t="s">
        <v>174</v>
      </c>
    </row>
    <row r="153" spans="2:80" ht="13">
      <c r="B153" s="2" t="s">
        <v>221</v>
      </c>
      <c r="C153" s="12" t="s">
        <v>174</v>
      </c>
      <c r="D153" s="2"/>
      <c r="E153" s="2"/>
      <c r="F153" s="14"/>
      <c r="G153" s="14"/>
      <c r="H153" s="14"/>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row>
    <row r="155" spans="2:80" ht="13">
      <c r="B155" s="2" t="s">
        <v>222</v>
      </c>
    </row>
    <row r="157" spans="2:80" ht="13">
      <c r="B157" s="20" t="s">
        <v>223</v>
      </c>
      <c r="C157" s="25" t="s">
        <v>210</v>
      </c>
      <c r="D157" s="2"/>
    </row>
    <row r="158" spans="2:80">
      <c r="B158" s="22" t="s">
        <v>174</v>
      </c>
      <c r="C158" s="32" t="s">
        <v>174</v>
      </c>
    </row>
    <row r="161" spans="2:7" ht="13">
      <c r="B161" s="20" t="s">
        <v>224</v>
      </c>
      <c r="C161" s="25" t="s">
        <v>225</v>
      </c>
      <c r="D161" s="2"/>
    </row>
    <row r="162" spans="2:7">
      <c r="B162" s="22" t="s">
        <v>174</v>
      </c>
      <c r="C162" s="32" t="s">
        <v>174</v>
      </c>
    </row>
    <row r="165" spans="2:7" ht="13">
      <c r="B165" s="2" t="s">
        <v>226</v>
      </c>
    </row>
    <row r="168" spans="2:7" ht="13">
      <c r="B168" s="2" t="s">
        <v>229</v>
      </c>
    </row>
    <row r="169" spans="2:7" ht="13">
      <c r="B169" s="20" t="s">
        <v>202</v>
      </c>
      <c r="C169" s="25" t="s">
        <v>230</v>
      </c>
      <c r="D169" s="20" t="s">
        <v>231</v>
      </c>
      <c r="E169" s="20" t="s">
        <v>3673</v>
      </c>
      <c r="F169" s="27" t="s">
        <v>232</v>
      </c>
      <c r="G169" s="14"/>
    </row>
    <row r="170" spans="2:7">
      <c r="B170" s="22" t="s">
        <v>174</v>
      </c>
      <c r="C170" s="32" t="s">
        <v>174</v>
      </c>
      <c r="D170" s="22" t="s">
        <v>174</v>
      </c>
      <c r="E170" s="22" t="s">
        <v>174</v>
      </c>
      <c r="F170" s="33" t="s">
        <v>174</v>
      </c>
    </row>
    <row r="171" spans="2:7">
      <c r="B171" s="1" t="s">
        <v>3674</v>
      </c>
    </row>
  </sheetData>
  <mergeCells count="3">
    <mergeCell ref="B1:E1"/>
    <mergeCell ref="C3:C7"/>
    <mergeCell ref="D3:D7"/>
  </mergeCells>
  <hyperlinks>
    <hyperlink ref="A1" location="Index!A1" display="Index" xr:uid="{A8D3F27F-6EEE-4721-A038-7E130E3B47A4}"/>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1075C-3AC3-43D3-83C0-A0327CE396D2}">
  <sheetPr codeName="Sheet60"/>
  <dimension ref="A1:CB151"/>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115</v>
      </c>
      <c r="C1" s="229"/>
      <c r="D1" s="229"/>
      <c r="E1" s="229"/>
    </row>
    <row r="3" spans="1:9" ht="14.5">
      <c r="B3" s="5" t="s">
        <v>115</v>
      </c>
      <c r="C3" s="230"/>
      <c r="D3" s="236"/>
    </row>
    <row r="4" spans="1:9" ht="14.5">
      <c r="B4" s="7" t="s">
        <v>1135</v>
      </c>
      <c r="C4" s="230"/>
      <c r="D4" s="236"/>
    </row>
    <row r="5" spans="1:9" ht="14.5">
      <c r="B5" s="7" t="s">
        <v>144</v>
      </c>
      <c r="C5" s="230"/>
      <c r="D5" s="236"/>
    </row>
    <row r="6" spans="1:9" ht="14.5">
      <c r="B6" s="16" t="s">
        <v>878</v>
      </c>
      <c r="C6" s="230"/>
      <c r="D6" s="236"/>
    </row>
    <row r="7" spans="1:9" ht="14.5">
      <c r="B7" s="16" t="s">
        <v>1136</v>
      </c>
      <c r="C7" s="230"/>
      <c r="D7" s="236"/>
    </row>
    <row r="8" spans="1:9" ht="29">
      <c r="B8" s="7" t="s">
        <v>147</v>
      </c>
      <c r="C8" s="36" t="s">
        <v>148</v>
      </c>
      <c r="D8" s="36" t="s">
        <v>149</v>
      </c>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1137</v>
      </c>
      <c r="C15" s="9" t="s">
        <v>156</v>
      </c>
      <c r="D15" s="1" t="s">
        <v>573</v>
      </c>
      <c r="E15" s="1" t="s">
        <v>1138</v>
      </c>
      <c r="F15" s="4">
        <v>145085</v>
      </c>
      <c r="G15" s="4">
        <v>922.38</v>
      </c>
      <c r="H15" s="4">
        <v>21.15</v>
      </c>
    </row>
    <row r="16" spans="1:9">
      <c r="B16" s="1" t="s">
        <v>901</v>
      </c>
      <c r="C16" s="9" t="s">
        <v>156</v>
      </c>
      <c r="D16" s="1" t="s">
        <v>573</v>
      </c>
      <c r="E16" s="1" t="s">
        <v>902</v>
      </c>
      <c r="F16" s="4">
        <v>42199</v>
      </c>
      <c r="G16" s="4">
        <v>705.02</v>
      </c>
      <c r="H16" s="4">
        <v>16.170000000000002</v>
      </c>
    </row>
    <row r="17" spans="2:8">
      <c r="B17" s="1" t="s">
        <v>1139</v>
      </c>
      <c r="C17" s="9" t="s">
        <v>156</v>
      </c>
      <c r="D17" s="1" t="s">
        <v>573</v>
      </c>
      <c r="E17" s="1" t="s">
        <v>1140</v>
      </c>
      <c r="F17" s="4">
        <v>63621</v>
      </c>
      <c r="G17" s="4">
        <v>618.08000000000004</v>
      </c>
      <c r="H17" s="4">
        <v>14.17</v>
      </c>
    </row>
    <row r="18" spans="2:8">
      <c r="B18" s="1" t="s">
        <v>913</v>
      </c>
      <c r="C18" s="9" t="s">
        <v>156</v>
      </c>
      <c r="D18" s="1" t="s">
        <v>573</v>
      </c>
      <c r="E18" s="1" t="s">
        <v>914</v>
      </c>
      <c r="F18" s="4">
        <v>38150</v>
      </c>
      <c r="G18" s="4">
        <v>557.55999999999995</v>
      </c>
      <c r="H18" s="4">
        <v>12.79</v>
      </c>
    </row>
    <row r="19" spans="2:8">
      <c r="B19" s="1" t="s">
        <v>739</v>
      </c>
      <c r="C19" s="9" t="s">
        <v>156</v>
      </c>
      <c r="D19" s="1" t="s">
        <v>573</v>
      </c>
      <c r="E19" s="1" t="s">
        <v>740</v>
      </c>
      <c r="F19" s="4">
        <v>33733</v>
      </c>
      <c r="G19" s="4">
        <v>531.9</v>
      </c>
      <c r="H19" s="4">
        <v>12.2</v>
      </c>
    </row>
    <row r="20" spans="2:8">
      <c r="B20" s="1" t="s">
        <v>939</v>
      </c>
      <c r="C20" s="9" t="s">
        <v>156</v>
      </c>
      <c r="D20" s="1" t="s">
        <v>573</v>
      </c>
      <c r="E20" s="1" t="s">
        <v>940</v>
      </c>
      <c r="F20" s="4">
        <v>26620</v>
      </c>
      <c r="G20" s="4">
        <v>396.88</v>
      </c>
      <c r="H20" s="4">
        <v>9.1</v>
      </c>
    </row>
    <row r="21" spans="2:8">
      <c r="B21" s="1" t="s">
        <v>951</v>
      </c>
      <c r="C21" s="9" t="s">
        <v>156</v>
      </c>
      <c r="D21" s="1" t="s">
        <v>573</v>
      </c>
      <c r="E21" s="1" t="s">
        <v>952</v>
      </c>
      <c r="F21" s="4">
        <v>31415</v>
      </c>
      <c r="G21" s="4">
        <v>236.32</v>
      </c>
      <c r="H21" s="4">
        <v>5.42</v>
      </c>
    </row>
    <row r="22" spans="2:8">
      <c r="B22" s="1" t="s">
        <v>572</v>
      </c>
      <c r="C22" s="9" t="s">
        <v>156</v>
      </c>
      <c r="D22" s="1" t="s">
        <v>573</v>
      </c>
      <c r="E22" s="1" t="s">
        <v>574</v>
      </c>
      <c r="F22" s="4">
        <v>34565</v>
      </c>
      <c r="G22" s="4">
        <v>174.31</v>
      </c>
      <c r="H22" s="4">
        <v>4</v>
      </c>
    </row>
    <row r="23" spans="2:8">
      <c r="B23" s="1" t="s">
        <v>1141</v>
      </c>
      <c r="C23" s="9" t="s">
        <v>156</v>
      </c>
      <c r="D23" s="1" t="s">
        <v>573</v>
      </c>
      <c r="E23" s="1" t="s">
        <v>1142</v>
      </c>
      <c r="F23" s="4">
        <v>10070</v>
      </c>
      <c r="G23" s="4">
        <v>146.04</v>
      </c>
      <c r="H23" s="4">
        <v>3.35</v>
      </c>
    </row>
    <row r="24" spans="2:8">
      <c r="B24" s="1" t="s">
        <v>1143</v>
      </c>
      <c r="C24" s="9" t="s">
        <v>156</v>
      </c>
      <c r="D24" s="1" t="s">
        <v>573</v>
      </c>
      <c r="E24" s="1" t="s">
        <v>1144</v>
      </c>
      <c r="F24" s="4">
        <v>8860</v>
      </c>
      <c r="G24" s="4">
        <v>79.849999999999994</v>
      </c>
      <c r="H24" s="4">
        <v>1.83</v>
      </c>
    </row>
    <row r="25" spans="2:8" ht="13">
      <c r="B25" s="2" t="s">
        <v>159</v>
      </c>
      <c r="C25" s="12"/>
      <c r="D25" s="2"/>
      <c r="E25" s="2"/>
      <c r="F25" s="14"/>
      <c r="G25" s="14">
        <f>SUM(G12:G24)</f>
        <v>4368.3400000000011</v>
      </c>
      <c r="H25" s="14">
        <f>SUM(H12:H24)</f>
        <v>100.17999999999999</v>
      </c>
    </row>
    <row r="26" spans="2:8" ht="13">
      <c r="B26" s="2" t="s">
        <v>160</v>
      </c>
      <c r="C26" s="12"/>
      <c r="D26" s="2"/>
      <c r="E26" s="2"/>
      <c r="F26" s="14"/>
      <c r="G26" s="14">
        <v>3.13</v>
      </c>
      <c r="H26" s="14">
        <v>7.0000000000000007E-2</v>
      </c>
    </row>
    <row r="27" spans="2:8" ht="13">
      <c r="B27" s="2" t="s">
        <v>161</v>
      </c>
      <c r="C27" s="12"/>
      <c r="D27" s="2"/>
      <c r="E27" s="2"/>
      <c r="F27" s="14"/>
      <c r="G27" s="14">
        <v>4371.47</v>
      </c>
      <c r="H27" s="14">
        <v>100.25</v>
      </c>
    </row>
    <row r="28" spans="2:8" ht="13">
      <c r="B28" s="2" t="s">
        <v>167</v>
      </c>
      <c r="C28" s="12"/>
      <c r="D28" s="2"/>
      <c r="E28" s="2"/>
      <c r="F28" s="14"/>
      <c r="G28" s="14">
        <v>-11.020646290000403</v>
      </c>
      <c r="H28" s="14">
        <v>-0.25</v>
      </c>
    </row>
    <row r="29" spans="2:8" ht="13">
      <c r="B29" s="2" t="s">
        <v>168</v>
      </c>
      <c r="C29" s="12"/>
      <c r="D29" s="2"/>
      <c r="E29" s="2"/>
      <c r="F29" s="14"/>
      <c r="G29" s="14">
        <v>4360.4493537099997</v>
      </c>
      <c r="H29" s="14">
        <v>100</v>
      </c>
    </row>
    <row r="30" spans="2:8">
      <c r="B30" s="1" t="s">
        <v>169</v>
      </c>
    </row>
    <row r="31" spans="2:8" ht="13">
      <c r="B31" s="2" t="s">
        <v>170</v>
      </c>
    </row>
    <row r="32" spans="2:8" ht="13">
      <c r="B32" s="2" t="s">
        <v>171</v>
      </c>
      <c r="C32" s="9" t="s">
        <v>172</v>
      </c>
    </row>
    <row r="33" spans="2:3" ht="13">
      <c r="B33" s="2" t="s">
        <v>175</v>
      </c>
      <c r="C33" s="9" t="s">
        <v>174</v>
      </c>
    </row>
    <row r="34" spans="2:3" ht="13">
      <c r="B34" s="2" t="s">
        <v>176</v>
      </c>
      <c r="C34" s="9" t="s">
        <v>174</v>
      </c>
    </row>
    <row r="35" spans="2:3" ht="13">
      <c r="B35" s="2" t="s">
        <v>177</v>
      </c>
      <c r="C35" s="9" t="s">
        <v>178</v>
      </c>
    </row>
    <row r="36" spans="2:3" ht="13">
      <c r="B36" s="2" t="s">
        <v>1145</v>
      </c>
      <c r="C36" s="12"/>
    </row>
    <row r="37" spans="2:3" ht="13">
      <c r="B37" s="2" t="s">
        <v>1146</v>
      </c>
      <c r="C37" s="12"/>
    </row>
    <row r="38" spans="2:3" ht="13">
      <c r="B38" s="2" t="s">
        <v>1147</v>
      </c>
      <c r="C38" s="12"/>
    </row>
    <row r="39" spans="2:3" ht="13">
      <c r="B39" s="2" t="s">
        <v>1148</v>
      </c>
      <c r="C39" s="12"/>
    </row>
    <row r="40" spans="2:3" ht="13">
      <c r="B40" s="2" t="s">
        <v>1149</v>
      </c>
      <c r="C40" s="12"/>
    </row>
    <row r="41" spans="2:3" ht="13">
      <c r="B41" s="2" t="s">
        <v>1150</v>
      </c>
      <c r="C41" s="12"/>
    </row>
    <row r="42" spans="2:3" ht="13">
      <c r="B42" s="2" t="s">
        <v>1151</v>
      </c>
      <c r="C42" s="12"/>
    </row>
    <row r="43" spans="2:3" ht="13">
      <c r="B43" s="2" t="s">
        <v>1152</v>
      </c>
      <c r="C43" s="12"/>
    </row>
    <row r="44" spans="2:3" ht="13">
      <c r="B44" s="2" t="s">
        <v>4072</v>
      </c>
      <c r="C44" s="12"/>
    </row>
    <row r="45" spans="2:3">
      <c r="B45" s="1" t="s">
        <v>188</v>
      </c>
    </row>
    <row r="46" spans="2:3">
      <c r="B46" s="1" t="s">
        <v>412</v>
      </c>
    </row>
    <row r="49" spans="2:7" ht="14.5">
      <c r="B49" s="43" t="s">
        <v>413</v>
      </c>
      <c r="C49" s="45"/>
    </row>
    <row r="50" spans="2:7" ht="14.5">
      <c r="B50" s="43" t="s">
        <v>4098</v>
      </c>
      <c r="C50" s="46" t="s">
        <v>414</v>
      </c>
    </row>
    <row r="51" spans="2:7" ht="14.5">
      <c r="B51" s="16" t="s">
        <v>415</v>
      </c>
      <c r="C51" s="17" t="s">
        <v>416</v>
      </c>
    </row>
    <row r="52" spans="2:7" ht="14.5">
      <c r="B52" s="16" t="s">
        <v>417</v>
      </c>
      <c r="C52" s="17" t="s">
        <v>416</v>
      </c>
    </row>
    <row r="53" spans="2:7" ht="14.5">
      <c r="B53" s="16" t="s">
        <v>418</v>
      </c>
      <c r="C53" s="17" t="s">
        <v>416</v>
      </c>
    </row>
    <row r="54" spans="2:7" ht="14.5">
      <c r="B54" s="16" t="s">
        <v>419</v>
      </c>
      <c r="C54" s="17" t="s">
        <v>416</v>
      </c>
    </row>
    <row r="55" spans="2:7" ht="14.5">
      <c r="B55" s="16" t="s">
        <v>420</v>
      </c>
      <c r="C55" s="17" t="s">
        <v>416</v>
      </c>
    </row>
    <row r="56" spans="2:7" ht="14.5">
      <c r="B56" s="16" t="s">
        <v>421</v>
      </c>
      <c r="C56" s="17" t="s">
        <v>416</v>
      </c>
    </row>
    <row r="57" spans="2:7" ht="14.5">
      <c r="B57" s="43" t="s">
        <v>422</v>
      </c>
      <c r="C57" s="45" t="s">
        <v>416</v>
      </c>
    </row>
    <row r="59" spans="2:7" ht="14.5">
      <c r="B59" s="16" t="s">
        <v>197</v>
      </c>
      <c r="C59" s="17"/>
      <c r="D59" s="16"/>
    </row>
    <row r="60" spans="2:7" ht="29">
      <c r="B60" s="19" t="s">
        <v>198</v>
      </c>
      <c r="C60" s="18" t="s">
        <v>199</v>
      </c>
      <c r="D60" s="19" t="s">
        <v>200</v>
      </c>
    </row>
    <row r="61" spans="2:7" ht="14.5">
      <c r="B61" s="16" t="s">
        <v>174</v>
      </c>
      <c r="C61" s="17" t="s">
        <v>174</v>
      </c>
      <c r="D61" s="16" t="s">
        <v>174</v>
      </c>
    </row>
    <row r="63" spans="2:7" ht="13">
      <c r="B63" s="20" t="s">
        <v>201</v>
      </c>
      <c r="C63" s="21">
        <v>46053</v>
      </c>
      <c r="D63" s="22"/>
      <c r="E63" s="23"/>
      <c r="F63" s="24"/>
    </row>
    <row r="64" spans="2:7" ht="13">
      <c r="B64" s="20" t="s">
        <v>202</v>
      </c>
      <c r="C64" s="25" t="s">
        <v>203</v>
      </c>
      <c r="D64" s="20" t="s">
        <v>204</v>
      </c>
      <c r="E64" s="26" t="s">
        <v>205</v>
      </c>
      <c r="F64" s="27" t="s">
        <v>206</v>
      </c>
      <c r="G64" s="14"/>
    </row>
    <row r="65" spans="2:6">
      <c r="B65" s="28" t="s">
        <v>174</v>
      </c>
      <c r="C65" s="29" t="s">
        <v>174</v>
      </c>
      <c r="D65" s="28" t="s">
        <v>174</v>
      </c>
      <c r="E65" s="30" t="s">
        <v>174</v>
      </c>
      <c r="F65" s="31" t="s">
        <v>174</v>
      </c>
    </row>
    <row r="68" spans="2:6" ht="13">
      <c r="B68" s="2" t="s">
        <v>207</v>
      </c>
    </row>
    <row r="69" spans="2:6" ht="13">
      <c r="B69" s="2"/>
    </row>
    <row r="70" spans="2:6" ht="13">
      <c r="B70" s="2" t="s">
        <v>208</v>
      </c>
    </row>
    <row r="71" spans="2:6" ht="13">
      <c r="B71" s="20" t="s">
        <v>209</v>
      </c>
      <c r="C71" s="25" t="s">
        <v>210</v>
      </c>
      <c r="D71" s="2"/>
    </row>
    <row r="72" spans="2:6">
      <c r="B72" s="22" t="s">
        <v>174</v>
      </c>
      <c r="C72" s="32" t="s">
        <v>174</v>
      </c>
    </row>
    <row r="74" spans="2:6" ht="13">
      <c r="B74" s="20" t="s">
        <v>211</v>
      </c>
      <c r="C74" s="25" t="s">
        <v>210</v>
      </c>
    </row>
    <row r="75" spans="2:6">
      <c r="B75" s="22" t="s">
        <v>174</v>
      </c>
      <c r="C75" s="32" t="s">
        <v>174</v>
      </c>
    </row>
    <row r="77" spans="2:6" ht="13">
      <c r="B77" s="20" t="s">
        <v>212</v>
      </c>
      <c r="C77" s="25" t="s">
        <v>213</v>
      </c>
    </row>
    <row r="78" spans="2:6">
      <c r="B78" s="22" t="s">
        <v>174</v>
      </c>
      <c r="C78" s="32" t="s">
        <v>174</v>
      </c>
    </row>
    <row r="80" spans="2:6" ht="13">
      <c r="B80" s="26" t="s">
        <v>214</v>
      </c>
      <c r="C80" s="25" t="s">
        <v>213</v>
      </c>
    </row>
    <row r="81" spans="2:7">
      <c r="B81" s="23" t="s">
        <v>174</v>
      </c>
      <c r="C81" s="32" t="s">
        <v>174</v>
      </c>
    </row>
    <row r="83" spans="2:7" ht="13">
      <c r="B83" s="20" t="s">
        <v>215</v>
      </c>
      <c r="C83" s="25" t="s">
        <v>174</v>
      </c>
    </row>
    <row r="85" spans="2:7" ht="13">
      <c r="B85" s="20" t="s">
        <v>216</v>
      </c>
      <c r="C85" s="21">
        <v>46053</v>
      </c>
      <c r="D85" s="22"/>
      <c r="E85" s="23"/>
      <c r="F85" s="24"/>
    </row>
    <row r="86" spans="2:7" ht="13">
      <c r="B86" s="20" t="s">
        <v>202</v>
      </c>
      <c r="C86" s="25" t="s">
        <v>203</v>
      </c>
      <c r="D86" s="20" t="s">
        <v>204</v>
      </c>
      <c r="E86" s="26" t="s">
        <v>205</v>
      </c>
      <c r="F86" s="27" t="s">
        <v>206</v>
      </c>
      <c r="G86" s="14"/>
    </row>
    <row r="87" spans="2:7">
      <c r="B87" s="28" t="s">
        <v>174</v>
      </c>
      <c r="C87" s="29" t="s">
        <v>174</v>
      </c>
      <c r="D87" s="28" t="s">
        <v>174</v>
      </c>
      <c r="E87" s="30" t="s">
        <v>174</v>
      </c>
      <c r="F87" s="31" t="s">
        <v>174</v>
      </c>
    </row>
    <row r="88" spans="2:7" ht="13">
      <c r="B88" s="2" t="s">
        <v>207</v>
      </c>
    </row>
    <row r="89" spans="2:7" ht="13">
      <c r="B89" s="2"/>
    </row>
    <row r="90" spans="2:7" ht="13">
      <c r="B90" s="2" t="s">
        <v>208</v>
      </c>
    </row>
    <row r="91" spans="2:7" ht="13">
      <c r="B91" s="20" t="s">
        <v>209</v>
      </c>
      <c r="C91" s="25" t="s">
        <v>210</v>
      </c>
      <c r="D91" s="2"/>
    </row>
    <row r="92" spans="2:7">
      <c r="B92" s="22" t="s">
        <v>174</v>
      </c>
      <c r="C92" s="32" t="s">
        <v>174</v>
      </c>
    </row>
    <row r="94" spans="2:7" ht="13">
      <c r="B94" s="20" t="s">
        <v>211</v>
      </c>
      <c r="C94" s="25" t="s">
        <v>210</v>
      </c>
    </row>
    <row r="95" spans="2:7">
      <c r="B95" s="22" t="s">
        <v>174</v>
      </c>
      <c r="C95" s="32" t="s">
        <v>174</v>
      </c>
    </row>
    <row r="97" spans="2:80" ht="13">
      <c r="B97" s="20" t="s">
        <v>212</v>
      </c>
      <c r="C97" s="25" t="s">
        <v>213</v>
      </c>
    </row>
    <row r="98" spans="2:80">
      <c r="B98" s="22" t="s">
        <v>174</v>
      </c>
      <c r="C98" s="32" t="s">
        <v>174</v>
      </c>
    </row>
    <row r="100" spans="2:80" ht="13">
      <c r="B100" s="26" t="s">
        <v>214</v>
      </c>
      <c r="C100" s="25" t="s">
        <v>213</v>
      </c>
    </row>
    <row r="101" spans="2:80">
      <c r="B101" s="23" t="s">
        <v>174</v>
      </c>
      <c r="C101" s="32" t="s">
        <v>174</v>
      </c>
    </row>
    <row r="103" spans="2:80" ht="13">
      <c r="B103" s="20" t="s">
        <v>215</v>
      </c>
      <c r="C103" s="25" t="s">
        <v>174</v>
      </c>
    </row>
    <row r="106" spans="2:80" ht="13">
      <c r="B106" s="2" t="s">
        <v>217</v>
      </c>
    </row>
    <row r="108" spans="2:80" ht="13">
      <c r="B108" s="20" t="s">
        <v>202</v>
      </c>
      <c r="C108" s="25" t="s">
        <v>218</v>
      </c>
      <c r="D108" s="20" t="s">
        <v>219</v>
      </c>
      <c r="E108" s="20" t="s">
        <v>220</v>
      </c>
      <c r="F108" s="14"/>
    </row>
    <row r="109" spans="2:80">
      <c r="B109" s="22" t="s">
        <v>174</v>
      </c>
      <c r="C109" s="32" t="s">
        <v>174</v>
      </c>
      <c r="D109" s="22" t="s">
        <v>174</v>
      </c>
      <c r="E109" s="22" t="s">
        <v>174</v>
      </c>
    </row>
    <row r="112" spans="2:80" ht="13">
      <c r="B112" s="2" t="s">
        <v>221</v>
      </c>
      <c r="C112" s="12" t="s">
        <v>174</v>
      </c>
      <c r="D112" s="2"/>
      <c r="E112" s="2"/>
      <c r="F112" s="14"/>
      <c r="G112" s="14"/>
      <c r="H112" s="14"/>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row>
    <row r="114" spans="2:4" ht="13">
      <c r="B114" s="2" t="s">
        <v>222</v>
      </c>
    </row>
    <row r="116" spans="2:4" ht="13">
      <c r="B116" s="20" t="s">
        <v>223</v>
      </c>
      <c r="C116" s="25" t="s">
        <v>210</v>
      </c>
      <c r="D116" s="2"/>
    </row>
    <row r="117" spans="2:4">
      <c r="B117" s="22" t="s">
        <v>174</v>
      </c>
      <c r="C117" s="32" t="s">
        <v>174</v>
      </c>
    </row>
    <row r="120" spans="2:4" ht="13">
      <c r="B120" s="20" t="s">
        <v>224</v>
      </c>
      <c r="C120" s="25" t="s">
        <v>225</v>
      </c>
      <c r="D120" s="2"/>
    </row>
    <row r="121" spans="2:4">
      <c r="B121" s="22" t="s">
        <v>174</v>
      </c>
      <c r="C121" s="32" t="s">
        <v>174</v>
      </c>
    </row>
    <row r="124" spans="2:4" ht="13">
      <c r="B124" s="2" t="s">
        <v>226</v>
      </c>
    </row>
    <row r="127" spans="2:4" ht="13">
      <c r="B127" s="2" t="s">
        <v>227</v>
      </c>
    </row>
    <row r="129" spans="2:80" ht="13">
      <c r="B129" s="20" t="s">
        <v>202</v>
      </c>
      <c r="C129" s="25" t="s">
        <v>228</v>
      </c>
      <c r="D129" s="20" t="s">
        <v>218</v>
      </c>
      <c r="E129" s="20" t="s">
        <v>219</v>
      </c>
      <c r="F129" s="27" t="s">
        <v>220</v>
      </c>
      <c r="G129" s="14"/>
    </row>
    <row r="130" spans="2:80">
      <c r="B130" s="22" t="s">
        <v>174</v>
      </c>
      <c r="C130" s="32" t="s">
        <v>174</v>
      </c>
      <c r="D130" s="22" t="s">
        <v>174</v>
      </c>
      <c r="E130" s="22" t="s">
        <v>174</v>
      </c>
      <c r="F130" s="33" t="s">
        <v>174</v>
      </c>
    </row>
    <row r="133" spans="2:80" ht="13">
      <c r="B133" s="2" t="s">
        <v>221</v>
      </c>
      <c r="C133" s="12" t="s">
        <v>174</v>
      </c>
      <c r="D133" s="2"/>
      <c r="E133" s="2"/>
      <c r="F133" s="14"/>
      <c r="G133" s="14"/>
      <c r="H133" s="14"/>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row>
    <row r="135" spans="2:80" ht="13">
      <c r="B135" s="2" t="s">
        <v>222</v>
      </c>
    </row>
    <row r="137" spans="2:80" ht="13">
      <c r="B137" s="20" t="s">
        <v>223</v>
      </c>
      <c r="C137" s="25" t="s">
        <v>210</v>
      </c>
      <c r="D137" s="2"/>
    </row>
    <row r="138" spans="2:80">
      <c r="B138" s="22" t="s">
        <v>174</v>
      </c>
      <c r="C138" s="32" t="s">
        <v>174</v>
      </c>
    </row>
    <row r="141" spans="2:80" ht="13">
      <c r="B141" s="20" t="s">
        <v>224</v>
      </c>
      <c r="C141" s="25" t="s">
        <v>225</v>
      </c>
      <c r="D141" s="2"/>
    </row>
    <row r="142" spans="2:80">
      <c r="B142" s="22" t="s">
        <v>174</v>
      </c>
      <c r="C142" s="32" t="s">
        <v>174</v>
      </c>
    </row>
    <row r="145" spans="2:7" ht="13">
      <c r="B145" s="2" t="s">
        <v>226</v>
      </c>
    </row>
    <row r="148" spans="2:7" ht="13">
      <c r="B148" s="2" t="s">
        <v>229</v>
      </c>
    </row>
    <row r="149" spans="2:7" ht="13">
      <c r="B149" s="20" t="s">
        <v>202</v>
      </c>
      <c r="C149" s="25" t="s">
        <v>230</v>
      </c>
      <c r="D149" s="20" t="s">
        <v>231</v>
      </c>
      <c r="E149" s="20" t="s">
        <v>3673</v>
      </c>
      <c r="F149" s="27" t="s">
        <v>232</v>
      </c>
      <c r="G149" s="14"/>
    </row>
    <row r="150" spans="2:7">
      <c r="B150" s="22" t="s">
        <v>174</v>
      </c>
      <c r="C150" s="32" t="s">
        <v>174</v>
      </c>
      <c r="D150" s="22" t="s">
        <v>174</v>
      </c>
      <c r="E150" s="22" t="s">
        <v>174</v>
      </c>
      <c r="F150" s="33" t="s">
        <v>174</v>
      </c>
    </row>
    <row r="151" spans="2:7">
      <c r="B151" s="1" t="s">
        <v>3674</v>
      </c>
    </row>
  </sheetData>
  <mergeCells count="3">
    <mergeCell ref="B1:E1"/>
    <mergeCell ref="C3:C7"/>
    <mergeCell ref="D3:D7"/>
  </mergeCells>
  <hyperlinks>
    <hyperlink ref="A1" location="Index!A1" display="Index" xr:uid="{91BF2C4A-8FA5-4A2A-84F0-01B2DE5B234D}"/>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25319-C7D5-4A28-BECC-F50CE58DC8CE}">
  <sheetPr codeName="Sheet59"/>
  <dimension ref="A1:CB144"/>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113</v>
      </c>
      <c r="C1" s="229"/>
      <c r="D1" s="229"/>
      <c r="E1" s="229"/>
    </row>
    <row r="3" spans="1:9" ht="14.5">
      <c r="B3" s="5" t="s">
        <v>1153</v>
      </c>
      <c r="C3" s="230"/>
      <c r="D3" s="231"/>
      <c r="E3" s="6"/>
    </row>
    <row r="4" spans="1:9" ht="14.5">
      <c r="B4" s="7" t="s">
        <v>1154</v>
      </c>
      <c r="C4" s="230"/>
      <c r="D4" s="231"/>
      <c r="E4" s="6"/>
    </row>
    <row r="5" spans="1:9" ht="14.5">
      <c r="B5" s="35" t="s">
        <v>144</v>
      </c>
      <c r="C5" s="230"/>
      <c r="D5" s="231"/>
      <c r="E5" s="6"/>
    </row>
    <row r="6" spans="1:9" ht="14.5">
      <c r="B6" s="35" t="s">
        <v>1155</v>
      </c>
      <c r="C6" s="230"/>
      <c r="D6" s="231"/>
      <c r="E6" s="6"/>
    </row>
    <row r="7" spans="1:9" ht="29">
      <c r="B7" s="7" t="s">
        <v>1156</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1157</v>
      </c>
      <c r="C15" s="9" t="s">
        <v>156</v>
      </c>
      <c r="D15" s="1" t="s">
        <v>434</v>
      </c>
      <c r="E15" s="1" t="s">
        <v>1158</v>
      </c>
      <c r="F15" s="4">
        <v>17630</v>
      </c>
      <c r="G15" s="4">
        <v>241.6</v>
      </c>
      <c r="H15" s="4">
        <v>21.35</v>
      </c>
    </row>
    <row r="16" spans="1:9">
      <c r="B16" s="1" t="s">
        <v>433</v>
      </c>
      <c r="C16" s="9" t="s">
        <v>156</v>
      </c>
      <c r="D16" s="1" t="s">
        <v>434</v>
      </c>
      <c r="E16" s="1" t="s">
        <v>435</v>
      </c>
      <c r="F16" s="4">
        <v>17769</v>
      </c>
      <c r="G16" s="4">
        <v>240.77</v>
      </c>
      <c r="H16" s="4">
        <v>21.28</v>
      </c>
    </row>
    <row r="17" spans="2:8">
      <c r="B17" s="1" t="s">
        <v>439</v>
      </c>
      <c r="C17" s="9" t="s">
        <v>156</v>
      </c>
      <c r="D17" s="1" t="s">
        <v>434</v>
      </c>
      <c r="E17" s="1" t="s">
        <v>440</v>
      </c>
      <c r="F17" s="4">
        <v>24187</v>
      </c>
      <c r="G17" s="4">
        <v>224.76</v>
      </c>
      <c r="H17" s="4">
        <v>19.86</v>
      </c>
    </row>
    <row r="18" spans="2:8">
      <c r="B18" s="1" t="s">
        <v>449</v>
      </c>
      <c r="C18" s="9" t="s">
        <v>156</v>
      </c>
      <c r="D18" s="1" t="s">
        <v>434</v>
      </c>
      <c r="E18" s="1" t="s">
        <v>450</v>
      </c>
      <c r="F18" s="4">
        <v>50026</v>
      </c>
      <c r="G18" s="4">
        <v>204.11</v>
      </c>
      <c r="H18" s="4">
        <v>18.04</v>
      </c>
    </row>
    <row r="19" spans="2:8">
      <c r="B19" s="1" t="s">
        <v>1159</v>
      </c>
      <c r="C19" s="9" t="s">
        <v>156</v>
      </c>
      <c r="D19" s="1" t="s">
        <v>434</v>
      </c>
      <c r="E19" s="1" t="s">
        <v>1160</v>
      </c>
      <c r="F19" s="4">
        <v>21070</v>
      </c>
      <c r="G19" s="4">
        <v>60.63</v>
      </c>
      <c r="H19" s="4">
        <v>5.36</v>
      </c>
    </row>
    <row r="20" spans="2:8">
      <c r="B20" s="1" t="s">
        <v>1161</v>
      </c>
      <c r="C20" s="9" t="s">
        <v>156</v>
      </c>
      <c r="D20" s="1" t="s">
        <v>434</v>
      </c>
      <c r="E20" s="1" t="s">
        <v>1162</v>
      </c>
      <c r="F20" s="4">
        <v>5640</v>
      </c>
      <c r="G20" s="4">
        <v>50.54</v>
      </c>
      <c r="H20" s="4">
        <v>4.47</v>
      </c>
    </row>
    <row r="21" spans="2:8">
      <c r="B21" s="1" t="s">
        <v>544</v>
      </c>
      <c r="C21" s="9" t="s">
        <v>156</v>
      </c>
      <c r="D21" s="1" t="s">
        <v>434</v>
      </c>
      <c r="E21" s="1" t="s">
        <v>545</v>
      </c>
      <c r="F21" s="4">
        <v>56684</v>
      </c>
      <c r="G21" s="4">
        <v>47.38</v>
      </c>
      <c r="H21" s="4">
        <v>4.1900000000000004</v>
      </c>
    </row>
    <row r="22" spans="2:8">
      <c r="B22" s="1" t="s">
        <v>1163</v>
      </c>
      <c r="C22" s="9" t="s">
        <v>156</v>
      </c>
      <c r="D22" s="1" t="s">
        <v>434</v>
      </c>
      <c r="E22" s="1" t="s">
        <v>1164</v>
      </c>
      <c r="F22" s="4">
        <v>150364</v>
      </c>
      <c r="G22" s="4">
        <v>32.19</v>
      </c>
      <c r="H22" s="4">
        <v>2.84</v>
      </c>
    </row>
    <row r="23" spans="2:8">
      <c r="B23" s="1" t="s">
        <v>1165</v>
      </c>
      <c r="C23" s="9" t="s">
        <v>156</v>
      </c>
      <c r="D23" s="1" t="s">
        <v>434</v>
      </c>
      <c r="E23" s="1" t="s">
        <v>1166</v>
      </c>
      <c r="F23" s="4">
        <v>5156</v>
      </c>
      <c r="G23" s="4">
        <v>15.4</v>
      </c>
      <c r="H23" s="4">
        <v>1.36</v>
      </c>
    </row>
    <row r="24" spans="2:8">
      <c r="B24" s="1" t="s">
        <v>1167</v>
      </c>
      <c r="C24" s="9" t="s">
        <v>156</v>
      </c>
      <c r="D24" s="1" t="s">
        <v>434</v>
      </c>
      <c r="E24" s="1" t="s">
        <v>1168</v>
      </c>
      <c r="F24" s="4">
        <v>7556</v>
      </c>
      <c r="G24" s="4">
        <v>11.69</v>
      </c>
      <c r="H24" s="4">
        <v>1.03</v>
      </c>
    </row>
    <row r="25" spans="2:8" ht="13">
      <c r="B25" s="2" t="s">
        <v>159</v>
      </c>
      <c r="C25" s="12"/>
      <c r="D25" s="2"/>
      <c r="E25" s="2"/>
      <c r="F25" s="14"/>
      <c r="G25" s="14">
        <f>SUM(G12:G24)</f>
        <v>1129.0700000000002</v>
      </c>
      <c r="H25" s="14">
        <f>SUM(H12:H24)</f>
        <v>99.78</v>
      </c>
    </row>
    <row r="26" spans="2:8" ht="13">
      <c r="B26" s="2" t="s">
        <v>161</v>
      </c>
      <c r="C26" s="12"/>
      <c r="D26" s="2"/>
      <c r="E26" s="2"/>
      <c r="F26" s="14"/>
      <c r="G26" s="14">
        <v>1129.07</v>
      </c>
      <c r="H26" s="14">
        <v>99.78</v>
      </c>
    </row>
    <row r="27" spans="2:8" ht="13">
      <c r="B27" s="2" t="s">
        <v>409</v>
      </c>
      <c r="C27" s="12"/>
      <c r="D27" s="2"/>
      <c r="E27" s="2"/>
      <c r="F27" s="14"/>
      <c r="G27" s="14">
        <v>2.5204075999999986</v>
      </c>
      <c r="H27" s="14">
        <v>0.21999999999999886</v>
      </c>
    </row>
    <row r="28" spans="2:8" ht="13">
      <c r="B28" s="2" t="s">
        <v>168</v>
      </c>
      <c r="C28" s="12"/>
      <c r="D28" s="2"/>
      <c r="E28" s="2"/>
      <c r="F28" s="14"/>
      <c r="G28" s="14">
        <v>1131.5904075999999</v>
      </c>
      <c r="H28" s="14">
        <v>100</v>
      </c>
    </row>
    <row r="29" spans="2:8">
      <c r="B29" s="1" t="s">
        <v>169</v>
      </c>
    </row>
    <row r="30" spans="2:8" ht="13">
      <c r="B30" s="2" t="s">
        <v>170</v>
      </c>
    </row>
    <row r="31" spans="2:8" ht="13">
      <c r="B31" s="2" t="s">
        <v>171</v>
      </c>
      <c r="C31" s="9" t="s">
        <v>172</v>
      </c>
    </row>
    <row r="32" spans="2:8" ht="13">
      <c r="B32" s="2" t="s">
        <v>175</v>
      </c>
      <c r="C32" s="9" t="s">
        <v>174</v>
      </c>
    </row>
    <row r="33" spans="2:3" ht="13">
      <c r="B33" s="2" t="s">
        <v>176</v>
      </c>
      <c r="C33" s="9" t="s">
        <v>174</v>
      </c>
    </row>
    <row r="34" spans="2:3" ht="13">
      <c r="B34" s="2" t="s">
        <v>177</v>
      </c>
      <c r="C34" s="9" t="s">
        <v>178</v>
      </c>
    </row>
    <row r="35" spans="2:3" ht="13">
      <c r="B35" s="2" t="s">
        <v>1169</v>
      </c>
      <c r="C35" s="12"/>
    </row>
    <row r="36" spans="2:3" ht="13">
      <c r="B36" s="2" t="s">
        <v>1170</v>
      </c>
      <c r="C36" s="12"/>
    </row>
    <row r="37" spans="2:3" ht="13">
      <c r="B37" s="2" t="s">
        <v>4067</v>
      </c>
      <c r="C37" s="12"/>
    </row>
    <row r="38" spans="2:3">
      <c r="B38" s="1" t="s">
        <v>188</v>
      </c>
    </row>
    <row r="39" spans="2:3">
      <c r="B39" s="1" t="s">
        <v>412</v>
      </c>
    </row>
    <row r="42" spans="2:3" ht="14.5">
      <c r="B42" s="43" t="s">
        <v>413</v>
      </c>
      <c r="C42" s="45"/>
    </row>
    <row r="43" spans="2:3" ht="14.5">
      <c r="B43" s="43" t="s">
        <v>4098</v>
      </c>
      <c r="C43" s="46" t="s">
        <v>414</v>
      </c>
    </row>
    <row r="44" spans="2:3" ht="14.5">
      <c r="B44" s="16" t="s">
        <v>415</v>
      </c>
      <c r="C44" s="17" t="s">
        <v>416</v>
      </c>
    </row>
    <row r="45" spans="2:3" ht="14.5">
      <c r="B45" s="16" t="s">
        <v>417</v>
      </c>
      <c r="C45" s="17" t="s">
        <v>416</v>
      </c>
    </row>
    <row r="46" spans="2:3" ht="14.5">
      <c r="B46" s="16" t="s">
        <v>418</v>
      </c>
      <c r="C46" s="17" t="s">
        <v>416</v>
      </c>
    </row>
    <row r="47" spans="2:3" ht="14.5">
      <c r="B47" s="16" t="s">
        <v>419</v>
      </c>
      <c r="C47" s="17" t="s">
        <v>416</v>
      </c>
    </row>
    <row r="48" spans="2:3" ht="14.5">
      <c r="B48" s="16" t="s">
        <v>420</v>
      </c>
      <c r="C48" s="17" t="s">
        <v>416</v>
      </c>
    </row>
    <row r="49" spans="2:7" ht="14.5">
      <c r="B49" s="16" t="s">
        <v>421</v>
      </c>
      <c r="C49" s="17" t="s">
        <v>416</v>
      </c>
    </row>
    <row r="50" spans="2:7" ht="14.5">
      <c r="B50" s="43" t="s">
        <v>422</v>
      </c>
      <c r="C50" s="45" t="s">
        <v>416</v>
      </c>
    </row>
    <row r="52" spans="2:7" ht="14.5">
      <c r="B52" s="16" t="s">
        <v>197</v>
      </c>
      <c r="C52" s="17"/>
      <c r="D52" s="16"/>
    </row>
    <row r="53" spans="2:7" ht="29">
      <c r="B53" s="19" t="s">
        <v>198</v>
      </c>
      <c r="C53" s="18" t="s">
        <v>199</v>
      </c>
      <c r="D53" s="19" t="s">
        <v>200</v>
      </c>
    </row>
    <row r="54" spans="2:7" ht="14.5">
      <c r="B54" s="16" t="s">
        <v>174</v>
      </c>
      <c r="C54" s="17" t="s">
        <v>174</v>
      </c>
      <c r="D54" s="16" t="s">
        <v>174</v>
      </c>
    </row>
    <row r="56" spans="2:7" ht="13">
      <c r="B56" s="20" t="s">
        <v>201</v>
      </c>
      <c r="C56" s="21">
        <v>46053</v>
      </c>
      <c r="D56" s="22"/>
      <c r="E56" s="23"/>
      <c r="F56" s="24"/>
    </row>
    <row r="57" spans="2:7" ht="13">
      <c r="B57" s="20" t="s">
        <v>202</v>
      </c>
      <c r="C57" s="25" t="s">
        <v>203</v>
      </c>
      <c r="D57" s="20" t="s">
        <v>204</v>
      </c>
      <c r="E57" s="26" t="s">
        <v>205</v>
      </c>
      <c r="F57" s="27" t="s">
        <v>206</v>
      </c>
      <c r="G57" s="14"/>
    </row>
    <row r="58" spans="2:7">
      <c r="B58" s="28" t="s">
        <v>174</v>
      </c>
      <c r="C58" s="29" t="s">
        <v>174</v>
      </c>
      <c r="D58" s="28" t="s">
        <v>174</v>
      </c>
      <c r="E58" s="30" t="s">
        <v>174</v>
      </c>
      <c r="F58" s="31" t="s">
        <v>174</v>
      </c>
    </row>
    <row r="61" spans="2:7" ht="13">
      <c r="B61" s="2" t="s">
        <v>207</v>
      </c>
    </row>
    <row r="62" spans="2:7" ht="13">
      <c r="B62" s="2"/>
    </row>
    <row r="63" spans="2:7" ht="13">
      <c r="B63" s="2" t="s">
        <v>208</v>
      </c>
    </row>
    <row r="64" spans="2:7" ht="13">
      <c r="B64" s="20" t="s">
        <v>209</v>
      </c>
      <c r="C64" s="25" t="s">
        <v>210</v>
      </c>
      <c r="D64" s="2"/>
    </row>
    <row r="65" spans="2:7">
      <c r="B65" s="22" t="s">
        <v>174</v>
      </c>
      <c r="C65" s="32" t="s">
        <v>174</v>
      </c>
    </row>
    <row r="67" spans="2:7" ht="13">
      <c r="B67" s="20" t="s">
        <v>211</v>
      </c>
      <c r="C67" s="25" t="s">
        <v>210</v>
      </c>
    </row>
    <row r="68" spans="2:7">
      <c r="B68" s="22" t="s">
        <v>174</v>
      </c>
      <c r="C68" s="32" t="s">
        <v>174</v>
      </c>
    </row>
    <row r="70" spans="2:7" ht="13">
      <c r="B70" s="20" t="s">
        <v>212</v>
      </c>
      <c r="C70" s="25" t="s">
        <v>213</v>
      </c>
    </row>
    <row r="71" spans="2:7">
      <c r="B71" s="22" t="s">
        <v>174</v>
      </c>
      <c r="C71" s="32" t="s">
        <v>174</v>
      </c>
    </row>
    <row r="73" spans="2:7" ht="13">
      <c r="B73" s="26" t="s">
        <v>214</v>
      </c>
      <c r="C73" s="25" t="s">
        <v>213</v>
      </c>
    </row>
    <row r="74" spans="2:7">
      <c r="B74" s="23" t="s">
        <v>174</v>
      </c>
      <c r="C74" s="32" t="s">
        <v>174</v>
      </c>
    </row>
    <row r="76" spans="2:7" ht="13">
      <c r="B76" s="20" t="s">
        <v>215</v>
      </c>
      <c r="C76" s="25" t="s">
        <v>174</v>
      </c>
    </row>
    <row r="78" spans="2:7" ht="13">
      <c r="B78" s="20" t="s">
        <v>216</v>
      </c>
      <c r="C78" s="21">
        <v>46053</v>
      </c>
      <c r="D78" s="22"/>
      <c r="E78" s="23"/>
      <c r="F78" s="24"/>
    </row>
    <row r="79" spans="2:7" ht="13">
      <c r="B79" s="20" t="s">
        <v>202</v>
      </c>
      <c r="C79" s="25" t="s">
        <v>203</v>
      </c>
      <c r="D79" s="20" t="s">
        <v>204</v>
      </c>
      <c r="E79" s="26" t="s">
        <v>205</v>
      </c>
      <c r="F79" s="27" t="s">
        <v>206</v>
      </c>
      <c r="G79" s="14"/>
    </row>
    <row r="80" spans="2:7">
      <c r="B80" s="28" t="s">
        <v>174</v>
      </c>
      <c r="C80" s="29" t="s">
        <v>174</v>
      </c>
      <c r="D80" s="28" t="s">
        <v>174</v>
      </c>
      <c r="E80" s="30" t="s">
        <v>174</v>
      </c>
      <c r="F80" s="31" t="s">
        <v>174</v>
      </c>
    </row>
    <row r="81" spans="2:4" ht="13">
      <c r="B81" s="2" t="s">
        <v>207</v>
      </c>
    </row>
    <row r="82" spans="2:4" ht="13">
      <c r="B82" s="2"/>
    </row>
    <row r="83" spans="2:4" ht="13">
      <c r="B83" s="2" t="s">
        <v>208</v>
      </c>
    </row>
    <row r="84" spans="2:4" ht="13">
      <c r="B84" s="20" t="s">
        <v>209</v>
      </c>
      <c r="C84" s="25" t="s">
        <v>210</v>
      </c>
      <c r="D84" s="2"/>
    </row>
    <row r="85" spans="2:4">
      <c r="B85" s="22" t="s">
        <v>174</v>
      </c>
      <c r="C85" s="32" t="s">
        <v>174</v>
      </c>
    </row>
    <row r="87" spans="2:4" ht="13">
      <c r="B87" s="20" t="s">
        <v>211</v>
      </c>
      <c r="C87" s="25" t="s">
        <v>210</v>
      </c>
    </row>
    <row r="88" spans="2:4">
      <c r="B88" s="22" t="s">
        <v>174</v>
      </c>
      <c r="C88" s="32" t="s">
        <v>174</v>
      </c>
    </row>
    <row r="90" spans="2:4" ht="13">
      <c r="B90" s="20" t="s">
        <v>212</v>
      </c>
      <c r="C90" s="25" t="s">
        <v>213</v>
      </c>
    </row>
    <row r="91" spans="2:4">
      <c r="B91" s="22" t="s">
        <v>174</v>
      </c>
      <c r="C91" s="32" t="s">
        <v>174</v>
      </c>
    </row>
    <row r="93" spans="2:4" ht="13">
      <c r="B93" s="26" t="s">
        <v>214</v>
      </c>
      <c r="C93" s="25" t="s">
        <v>213</v>
      </c>
    </row>
    <row r="94" spans="2:4">
      <c r="B94" s="23" t="s">
        <v>174</v>
      </c>
      <c r="C94" s="32" t="s">
        <v>174</v>
      </c>
    </row>
    <row r="96" spans="2:4" ht="13">
      <c r="B96" s="20" t="s">
        <v>215</v>
      </c>
      <c r="C96" s="25" t="s">
        <v>174</v>
      </c>
    </row>
    <row r="99" spans="2:80" ht="13">
      <c r="B99" s="2" t="s">
        <v>217</v>
      </c>
    </row>
    <row r="101" spans="2:80" ht="13">
      <c r="B101" s="20" t="s">
        <v>202</v>
      </c>
      <c r="C101" s="25" t="s">
        <v>218</v>
      </c>
      <c r="D101" s="20" t="s">
        <v>219</v>
      </c>
      <c r="E101" s="20" t="s">
        <v>220</v>
      </c>
      <c r="F101" s="14"/>
    </row>
    <row r="102" spans="2:80">
      <c r="B102" s="22" t="s">
        <v>174</v>
      </c>
      <c r="C102" s="32" t="s">
        <v>174</v>
      </c>
      <c r="D102" s="22" t="s">
        <v>174</v>
      </c>
      <c r="E102" s="22" t="s">
        <v>174</v>
      </c>
    </row>
    <row r="105" spans="2:80" ht="13">
      <c r="B105" s="2" t="s">
        <v>221</v>
      </c>
      <c r="C105" s="12" t="s">
        <v>174</v>
      </c>
      <c r="D105" s="2"/>
      <c r="E105" s="2"/>
      <c r="F105" s="14"/>
      <c r="G105" s="14"/>
      <c r="H105" s="14"/>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row>
    <row r="107" spans="2:80" ht="13">
      <c r="B107" s="2" t="s">
        <v>222</v>
      </c>
    </row>
    <row r="109" spans="2:80" ht="13">
      <c r="B109" s="20" t="s">
        <v>223</v>
      </c>
      <c r="C109" s="25" t="s">
        <v>210</v>
      </c>
      <c r="D109" s="2"/>
    </row>
    <row r="110" spans="2:80">
      <c r="B110" s="22" t="s">
        <v>174</v>
      </c>
      <c r="C110" s="32" t="s">
        <v>174</v>
      </c>
    </row>
    <row r="113" spans="2:80" ht="13">
      <c r="B113" s="20" t="s">
        <v>224</v>
      </c>
      <c r="C113" s="25" t="s">
        <v>225</v>
      </c>
      <c r="D113" s="2"/>
    </row>
    <row r="114" spans="2:80">
      <c r="B114" s="22" t="s">
        <v>174</v>
      </c>
      <c r="C114" s="32" t="s">
        <v>174</v>
      </c>
    </row>
    <row r="117" spans="2:80" ht="13">
      <c r="B117" s="2" t="s">
        <v>226</v>
      </c>
    </row>
    <row r="120" spans="2:80" ht="13">
      <c r="B120" s="2" t="s">
        <v>227</v>
      </c>
    </row>
    <row r="122" spans="2:80" ht="13">
      <c r="B122" s="20" t="s">
        <v>202</v>
      </c>
      <c r="C122" s="25" t="s">
        <v>228</v>
      </c>
      <c r="D122" s="20" t="s">
        <v>218</v>
      </c>
      <c r="E122" s="20" t="s">
        <v>219</v>
      </c>
      <c r="F122" s="27" t="s">
        <v>220</v>
      </c>
      <c r="G122" s="14"/>
    </row>
    <row r="123" spans="2:80">
      <c r="B123" s="22" t="s">
        <v>174</v>
      </c>
      <c r="C123" s="32" t="s">
        <v>174</v>
      </c>
      <c r="D123" s="22" t="s">
        <v>174</v>
      </c>
      <c r="E123" s="22" t="s">
        <v>174</v>
      </c>
      <c r="F123" s="33" t="s">
        <v>174</v>
      </c>
    </row>
    <row r="126" spans="2:80" ht="13">
      <c r="B126" s="2" t="s">
        <v>221</v>
      </c>
      <c r="C126" s="12" t="s">
        <v>174</v>
      </c>
      <c r="D126" s="2"/>
      <c r="E126" s="2"/>
      <c r="F126" s="14"/>
      <c r="G126" s="14"/>
      <c r="H126" s="14"/>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row>
    <row r="128" spans="2:80" ht="13">
      <c r="B128" s="2" t="s">
        <v>222</v>
      </c>
    </row>
    <row r="130" spans="2:7" ht="13">
      <c r="B130" s="20" t="s">
        <v>223</v>
      </c>
      <c r="C130" s="25" t="s">
        <v>210</v>
      </c>
      <c r="D130" s="2"/>
    </row>
    <row r="131" spans="2:7">
      <c r="B131" s="22" t="s">
        <v>174</v>
      </c>
      <c r="C131" s="32" t="s">
        <v>174</v>
      </c>
    </row>
    <row r="134" spans="2:7" ht="13">
      <c r="B134" s="20" t="s">
        <v>224</v>
      </c>
      <c r="C134" s="25" t="s">
        <v>225</v>
      </c>
      <c r="D134" s="2"/>
    </row>
    <row r="135" spans="2:7">
      <c r="B135" s="22" t="s">
        <v>174</v>
      </c>
      <c r="C135" s="32" t="s">
        <v>174</v>
      </c>
    </row>
    <row r="138" spans="2:7" ht="13">
      <c r="B138" s="2" t="s">
        <v>226</v>
      </c>
    </row>
    <row r="141" spans="2:7" ht="13">
      <c r="B141" s="2" t="s">
        <v>229</v>
      </c>
    </row>
    <row r="142" spans="2:7" ht="13">
      <c r="B142" s="20" t="s">
        <v>202</v>
      </c>
      <c r="C142" s="25" t="s">
        <v>230</v>
      </c>
      <c r="D142" s="20" t="s">
        <v>231</v>
      </c>
      <c r="E142" s="20" t="s">
        <v>3673</v>
      </c>
      <c r="F142" s="27" t="s">
        <v>232</v>
      </c>
      <c r="G142" s="14"/>
    </row>
    <row r="143" spans="2:7">
      <c r="B143" s="22" t="s">
        <v>174</v>
      </c>
      <c r="C143" s="32" t="s">
        <v>174</v>
      </c>
      <c r="D143" s="22" t="s">
        <v>174</v>
      </c>
      <c r="E143" s="22" t="s">
        <v>174</v>
      </c>
      <c r="F143" s="33" t="s">
        <v>174</v>
      </c>
    </row>
    <row r="144" spans="2:7">
      <c r="B144" s="1" t="s">
        <v>3674</v>
      </c>
    </row>
  </sheetData>
  <mergeCells count="3">
    <mergeCell ref="B1:E1"/>
    <mergeCell ref="C3:C7"/>
    <mergeCell ref="D3:D7"/>
  </mergeCells>
  <hyperlinks>
    <hyperlink ref="A1" location="Index!A1" display="Index" xr:uid="{0B39C036-78D6-4D11-93C0-1E79E912AE3C}"/>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1E52C-4347-4A5E-8049-EAAE0D69313F}">
  <sheetPr codeName="Sheet58"/>
  <dimension ref="A1:CB187"/>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111</v>
      </c>
      <c r="C1" s="229"/>
      <c r="D1" s="229"/>
      <c r="E1" s="229"/>
    </row>
    <row r="3" spans="1:9" ht="14.5">
      <c r="B3" s="5" t="s">
        <v>1171</v>
      </c>
      <c r="C3" s="230"/>
      <c r="D3" s="231"/>
    </row>
    <row r="4" spans="1:9" ht="14.5">
      <c r="B4" s="35" t="s">
        <v>1172</v>
      </c>
      <c r="C4" s="230"/>
      <c r="D4" s="231"/>
    </row>
    <row r="5" spans="1:9" ht="14.5">
      <c r="B5" s="5"/>
      <c r="C5" s="230"/>
      <c r="D5" s="231"/>
    </row>
    <row r="6" spans="1:9" ht="14.5">
      <c r="B6" s="35" t="s">
        <v>144</v>
      </c>
      <c r="C6" s="230"/>
      <c r="D6" s="231"/>
    </row>
    <row r="7" spans="1:9" ht="14.5">
      <c r="B7" s="7" t="s">
        <v>1173</v>
      </c>
      <c r="C7" s="230"/>
      <c r="D7" s="231"/>
    </row>
    <row r="8" spans="1:9" ht="29">
      <c r="B8" s="7" t="s">
        <v>1174</v>
      </c>
      <c r="C8" s="230"/>
      <c r="D8" s="231"/>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472</v>
      </c>
      <c r="C15" s="9" t="s">
        <v>156</v>
      </c>
      <c r="D15" s="1" t="s">
        <v>473</v>
      </c>
      <c r="E15" s="1" t="s">
        <v>474</v>
      </c>
      <c r="F15" s="4">
        <v>79411</v>
      </c>
      <c r="G15" s="4">
        <v>541.23</v>
      </c>
      <c r="H15" s="4">
        <v>5.1100000000000003</v>
      </c>
    </row>
    <row r="16" spans="1:9">
      <c r="B16" s="1" t="s">
        <v>480</v>
      </c>
      <c r="C16" s="9" t="s">
        <v>156</v>
      </c>
      <c r="D16" s="1" t="s">
        <v>481</v>
      </c>
      <c r="E16" s="1" t="s">
        <v>482</v>
      </c>
      <c r="F16" s="4">
        <v>8881</v>
      </c>
      <c r="G16" s="4">
        <v>410.25</v>
      </c>
      <c r="H16" s="4">
        <v>3.87</v>
      </c>
    </row>
    <row r="17" spans="2:8">
      <c r="B17" s="1" t="s">
        <v>1113</v>
      </c>
      <c r="C17" s="9" t="s">
        <v>156</v>
      </c>
      <c r="D17" s="1" t="s">
        <v>461</v>
      </c>
      <c r="E17" s="1" t="s">
        <v>1114</v>
      </c>
      <c r="F17" s="4">
        <v>10990</v>
      </c>
      <c r="G17" s="4">
        <v>404.15</v>
      </c>
      <c r="H17" s="4">
        <v>3.82</v>
      </c>
    </row>
    <row r="18" spans="2:8">
      <c r="B18" s="1" t="s">
        <v>1015</v>
      </c>
      <c r="C18" s="9" t="s">
        <v>156</v>
      </c>
      <c r="D18" s="1" t="s">
        <v>514</v>
      </c>
      <c r="E18" s="1" t="s">
        <v>1016</v>
      </c>
      <c r="F18" s="4">
        <v>5947</v>
      </c>
      <c r="G18" s="4">
        <v>359.85</v>
      </c>
      <c r="H18" s="4">
        <v>3.4</v>
      </c>
    </row>
    <row r="19" spans="2:8">
      <c r="B19" s="1" t="s">
        <v>441</v>
      </c>
      <c r="C19" s="9" t="s">
        <v>156</v>
      </c>
      <c r="D19" s="1" t="s">
        <v>442</v>
      </c>
      <c r="E19" s="1" t="s">
        <v>443</v>
      </c>
      <c r="F19" s="4">
        <v>90733</v>
      </c>
      <c r="G19" s="4">
        <v>330.72</v>
      </c>
      <c r="H19" s="4">
        <v>3.12</v>
      </c>
    </row>
    <row r="20" spans="2:8">
      <c r="B20" s="1" t="s">
        <v>1175</v>
      </c>
      <c r="C20" s="9" t="s">
        <v>156</v>
      </c>
      <c r="D20" s="1" t="s">
        <v>525</v>
      </c>
      <c r="E20" s="1" t="s">
        <v>1176</v>
      </c>
      <c r="F20" s="4">
        <v>5520</v>
      </c>
      <c r="G20" s="4">
        <v>323.5</v>
      </c>
      <c r="H20" s="4">
        <v>3.06</v>
      </c>
    </row>
    <row r="21" spans="2:8">
      <c r="B21" s="1" t="s">
        <v>1117</v>
      </c>
      <c r="C21" s="9" t="s">
        <v>156</v>
      </c>
      <c r="D21" s="1" t="s">
        <v>437</v>
      </c>
      <c r="E21" s="1" t="s">
        <v>1118</v>
      </c>
      <c r="F21" s="4">
        <v>19797</v>
      </c>
      <c r="G21" s="4">
        <v>323.01</v>
      </c>
      <c r="H21" s="4">
        <v>3.05</v>
      </c>
    </row>
    <row r="22" spans="2:8">
      <c r="B22" s="1" t="s">
        <v>1177</v>
      </c>
      <c r="C22" s="9" t="s">
        <v>156</v>
      </c>
      <c r="D22" s="1" t="s">
        <v>470</v>
      </c>
      <c r="E22" s="1" t="s">
        <v>1178</v>
      </c>
      <c r="F22" s="4">
        <v>64060</v>
      </c>
      <c r="G22" s="4">
        <v>301.88</v>
      </c>
      <c r="H22" s="4">
        <v>2.85</v>
      </c>
    </row>
    <row r="23" spans="2:8">
      <c r="B23" s="1" t="s">
        <v>826</v>
      </c>
      <c r="C23" s="9" t="s">
        <v>156</v>
      </c>
      <c r="D23" s="1" t="s">
        <v>464</v>
      </c>
      <c r="E23" s="1" t="s">
        <v>827</v>
      </c>
      <c r="F23" s="4">
        <v>78608</v>
      </c>
      <c r="G23" s="4">
        <v>287.94</v>
      </c>
      <c r="H23" s="4">
        <v>2.72</v>
      </c>
    </row>
    <row r="24" spans="2:8">
      <c r="B24" s="1" t="s">
        <v>840</v>
      </c>
      <c r="C24" s="9" t="s">
        <v>156</v>
      </c>
      <c r="D24" s="1" t="s">
        <v>442</v>
      </c>
      <c r="E24" s="1" t="s">
        <v>841</v>
      </c>
      <c r="F24" s="4">
        <v>174907</v>
      </c>
      <c r="G24" s="4">
        <v>285.52</v>
      </c>
      <c r="H24" s="4">
        <v>2.7</v>
      </c>
    </row>
    <row r="25" spans="2:8">
      <c r="B25" s="1" t="s">
        <v>915</v>
      </c>
      <c r="C25" s="9" t="s">
        <v>156</v>
      </c>
      <c r="D25" s="1" t="s">
        <v>570</v>
      </c>
      <c r="E25" s="1" t="s">
        <v>916</v>
      </c>
      <c r="F25" s="4">
        <v>41115</v>
      </c>
      <c r="G25" s="4">
        <v>277.18</v>
      </c>
      <c r="H25" s="4">
        <v>2.62</v>
      </c>
    </row>
    <row r="26" spans="2:8">
      <c r="B26" s="1" t="s">
        <v>734</v>
      </c>
      <c r="C26" s="9" t="s">
        <v>156</v>
      </c>
      <c r="D26" s="1" t="s">
        <v>434</v>
      </c>
      <c r="E26" s="1" t="s">
        <v>735</v>
      </c>
      <c r="F26" s="4">
        <v>86843</v>
      </c>
      <c r="G26" s="4">
        <v>260.01</v>
      </c>
      <c r="H26" s="4">
        <v>2.46</v>
      </c>
    </row>
    <row r="27" spans="2:8">
      <c r="B27" s="1" t="s">
        <v>1179</v>
      </c>
      <c r="C27" s="9" t="s">
        <v>156</v>
      </c>
      <c r="D27" s="1" t="s">
        <v>458</v>
      </c>
      <c r="E27" s="1" t="s">
        <v>1180</v>
      </c>
      <c r="F27" s="4">
        <v>4340</v>
      </c>
      <c r="G27" s="4">
        <v>259.29000000000002</v>
      </c>
      <c r="H27" s="4">
        <v>2.4500000000000002</v>
      </c>
    </row>
    <row r="28" spans="2:8">
      <c r="B28" s="1" t="s">
        <v>500</v>
      </c>
      <c r="C28" s="9" t="s">
        <v>156</v>
      </c>
      <c r="D28" s="1" t="s">
        <v>437</v>
      </c>
      <c r="E28" s="1" t="s">
        <v>501</v>
      </c>
      <c r="F28" s="4">
        <v>68159</v>
      </c>
      <c r="G28" s="4">
        <v>258.56</v>
      </c>
      <c r="H28" s="4">
        <v>2.44</v>
      </c>
    </row>
    <row r="29" spans="2:8">
      <c r="B29" s="1" t="s">
        <v>1181</v>
      </c>
      <c r="C29" s="9" t="s">
        <v>156</v>
      </c>
      <c r="D29" s="1" t="s">
        <v>486</v>
      </c>
      <c r="E29" s="1" t="s">
        <v>1182</v>
      </c>
      <c r="F29" s="4">
        <v>6892</v>
      </c>
      <c r="G29" s="4">
        <v>254.28</v>
      </c>
      <c r="H29" s="4">
        <v>2.4</v>
      </c>
    </row>
    <row r="30" spans="2:8">
      <c r="B30" s="1" t="s">
        <v>812</v>
      </c>
      <c r="C30" s="9" t="s">
        <v>156</v>
      </c>
      <c r="D30" s="1" t="s">
        <v>464</v>
      </c>
      <c r="E30" s="1" t="s">
        <v>813</v>
      </c>
      <c r="F30" s="4">
        <v>184669</v>
      </c>
      <c r="G30" s="4">
        <v>250</v>
      </c>
      <c r="H30" s="4">
        <v>2.36</v>
      </c>
    </row>
    <row r="31" spans="2:8">
      <c r="B31" s="1" t="s">
        <v>1183</v>
      </c>
      <c r="C31" s="9" t="s">
        <v>156</v>
      </c>
      <c r="D31" s="1" t="s">
        <v>489</v>
      </c>
      <c r="E31" s="1" t="s">
        <v>1184</v>
      </c>
      <c r="F31" s="4">
        <v>207905</v>
      </c>
      <c r="G31" s="4">
        <v>234.72</v>
      </c>
      <c r="H31" s="4">
        <v>2.2200000000000002</v>
      </c>
    </row>
    <row r="32" spans="2:8">
      <c r="B32" s="1" t="s">
        <v>1111</v>
      </c>
      <c r="C32" s="9" t="s">
        <v>156</v>
      </c>
      <c r="D32" s="1" t="s">
        <v>434</v>
      </c>
      <c r="E32" s="1" t="s">
        <v>1112</v>
      </c>
      <c r="F32" s="4">
        <v>157819</v>
      </c>
      <c r="G32" s="4">
        <v>232.66</v>
      </c>
      <c r="H32" s="4">
        <v>2.2000000000000002</v>
      </c>
    </row>
    <row r="33" spans="2:8">
      <c r="B33" s="1" t="s">
        <v>1185</v>
      </c>
      <c r="C33" s="9" t="s">
        <v>156</v>
      </c>
      <c r="D33" s="1" t="s">
        <v>486</v>
      </c>
      <c r="E33" s="1" t="s">
        <v>1186</v>
      </c>
      <c r="F33" s="4">
        <v>18186</v>
      </c>
      <c r="G33" s="4">
        <v>227.22</v>
      </c>
      <c r="H33" s="4">
        <v>2.15</v>
      </c>
    </row>
    <row r="34" spans="2:8">
      <c r="B34" s="1" t="s">
        <v>1187</v>
      </c>
      <c r="C34" s="9" t="s">
        <v>156</v>
      </c>
      <c r="D34" s="1" t="s">
        <v>437</v>
      </c>
      <c r="E34" s="1" t="s">
        <v>1188</v>
      </c>
      <c r="F34" s="4">
        <v>2026</v>
      </c>
      <c r="G34" s="4">
        <v>218.81</v>
      </c>
      <c r="H34" s="4">
        <v>2.0699999999999998</v>
      </c>
    </row>
    <row r="35" spans="2:8">
      <c r="B35" s="1" t="s">
        <v>1189</v>
      </c>
      <c r="C35" s="9" t="s">
        <v>156</v>
      </c>
      <c r="D35" s="1" t="s">
        <v>1190</v>
      </c>
      <c r="E35" s="1" t="s">
        <v>1191</v>
      </c>
      <c r="F35" s="4">
        <v>18835</v>
      </c>
      <c r="G35" s="4">
        <v>217.37</v>
      </c>
      <c r="H35" s="4">
        <v>2.0499999999999998</v>
      </c>
    </row>
    <row r="36" spans="2:8">
      <c r="B36" s="1" t="s">
        <v>1192</v>
      </c>
      <c r="C36" s="9" t="s">
        <v>156</v>
      </c>
      <c r="D36" s="1" t="s">
        <v>437</v>
      </c>
      <c r="E36" s="1" t="s">
        <v>1193</v>
      </c>
      <c r="F36" s="4">
        <v>58467</v>
      </c>
      <c r="G36" s="4">
        <v>212.88</v>
      </c>
      <c r="H36" s="4">
        <v>2.0099999999999998</v>
      </c>
    </row>
    <row r="37" spans="2:8">
      <c r="B37" s="1" t="s">
        <v>1194</v>
      </c>
      <c r="C37" s="9" t="s">
        <v>156</v>
      </c>
      <c r="D37" s="1" t="s">
        <v>737</v>
      </c>
      <c r="E37" s="1" t="s">
        <v>1195</v>
      </c>
      <c r="F37" s="4">
        <v>126266</v>
      </c>
      <c r="G37" s="4">
        <v>211.23</v>
      </c>
      <c r="H37" s="4">
        <v>1.99</v>
      </c>
    </row>
    <row r="38" spans="2:8">
      <c r="B38" s="1" t="s">
        <v>1196</v>
      </c>
      <c r="C38" s="9" t="s">
        <v>156</v>
      </c>
      <c r="D38" s="1" t="s">
        <v>551</v>
      </c>
      <c r="E38" s="1" t="s">
        <v>1197</v>
      </c>
      <c r="F38" s="4">
        <v>14536</v>
      </c>
      <c r="G38" s="4">
        <v>208.02</v>
      </c>
      <c r="H38" s="4">
        <v>1.96</v>
      </c>
    </row>
    <row r="39" spans="2:8">
      <c r="B39" s="1" t="s">
        <v>1198</v>
      </c>
      <c r="C39" s="9" t="s">
        <v>156</v>
      </c>
      <c r="D39" s="1" t="s">
        <v>746</v>
      </c>
      <c r="E39" s="1" t="s">
        <v>1199</v>
      </c>
      <c r="F39" s="4">
        <v>11330</v>
      </c>
      <c r="G39" s="4">
        <v>205.54</v>
      </c>
      <c r="H39" s="4">
        <v>1.94</v>
      </c>
    </row>
    <row r="40" spans="2:8">
      <c r="B40" s="1" t="s">
        <v>1200</v>
      </c>
      <c r="C40" s="9" t="s">
        <v>156</v>
      </c>
      <c r="D40" s="1" t="s">
        <v>434</v>
      </c>
      <c r="E40" s="1" t="s">
        <v>1201</v>
      </c>
      <c r="F40" s="4">
        <v>161405</v>
      </c>
      <c r="G40" s="4">
        <v>202.06</v>
      </c>
      <c r="H40" s="4">
        <v>1.91</v>
      </c>
    </row>
    <row r="41" spans="2:8">
      <c r="B41" s="1" t="s">
        <v>804</v>
      </c>
      <c r="C41" s="9" t="s">
        <v>156</v>
      </c>
      <c r="D41" s="1" t="s">
        <v>800</v>
      </c>
      <c r="E41" s="1" t="s">
        <v>805</v>
      </c>
      <c r="F41" s="4">
        <v>17492</v>
      </c>
      <c r="G41" s="4">
        <v>198.01</v>
      </c>
      <c r="H41" s="4">
        <v>1.87</v>
      </c>
    </row>
    <row r="42" spans="2:8">
      <c r="B42" s="1" t="s">
        <v>1202</v>
      </c>
      <c r="C42" s="9" t="s">
        <v>156</v>
      </c>
      <c r="D42" s="1" t="s">
        <v>514</v>
      </c>
      <c r="E42" s="1" t="s">
        <v>1203</v>
      </c>
      <c r="F42" s="4">
        <v>4895</v>
      </c>
      <c r="G42" s="4">
        <v>193.88</v>
      </c>
      <c r="H42" s="4">
        <v>1.83</v>
      </c>
    </row>
    <row r="43" spans="2:8">
      <c r="B43" s="1" t="s">
        <v>1137</v>
      </c>
      <c r="C43" s="9" t="s">
        <v>156</v>
      </c>
      <c r="D43" s="1" t="s">
        <v>573</v>
      </c>
      <c r="E43" s="1" t="s">
        <v>1138</v>
      </c>
      <c r="F43" s="4">
        <v>30029</v>
      </c>
      <c r="G43" s="4">
        <v>190.91</v>
      </c>
      <c r="H43" s="4">
        <v>1.8</v>
      </c>
    </row>
    <row r="44" spans="2:8">
      <c r="B44" s="1" t="s">
        <v>1204</v>
      </c>
      <c r="C44" s="9" t="s">
        <v>156</v>
      </c>
      <c r="D44" s="1" t="s">
        <v>470</v>
      </c>
      <c r="E44" s="1" t="s">
        <v>1205</v>
      </c>
      <c r="F44" s="4">
        <v>13825</v>
      </c>
      <c r="G44" s="4">
        <v>188.38</v>
      </c>
      <c r="H44" s="4">
        <v>1.78</v>
      </c>
    </row>
    <row r="45" spans="2:8">
      <c r="B45" s="1" t="s">
        <v>1206</v>
      </c>
      <c r="C45" s="9" t="s">
        <v>156</v>
      </c>
      <c r="D45" s="1" t="s">
        <v>751</v>
      </c>
      <c r="E45" s="1" t="s">
        <v>1207</v>
      </c>
      <c r="F45" s="4">
        <v>32142</v>
      </c>
      <c r="G45" s="4">
        <v>187.73</v>
      </c>
      <c r="H45" s="4">
        <v>1.77</v>
      </c>
    </row>
    <row r="46" spans="2:8">
      <c r="B46" s="1" t="s">
        <v>850</v>
      </c>
      <c r="C46" s="9" t="s">
        <v>156</v>
      </c>
      <c r="D46" s="1" t="s">
        <v>508</v>
      </c>
      <c r="E46" s="1" t="s">
        <v>851</v>
      </c>
      <c r="F46" s="4">
        <v>626</v>
      </c>
      <c r="G46" s="4">
        <v>168.93</v>
      </c>
      <c r="H46" s="4">
        <v>1.6</v>
      </c>
    </row>
    <row r="47" spans="2:8">
      <c r="B47" s="1" t="s">
        <v>696</v>
      </c>
      <c r="C47" s="9" t="s">
        <v>156</v>
      </c>
      <c r="D47" s="1" t="s">
        <v>551</v>
      </c>
      <c r="E47" s="1" t="s">
        <v>697</v>
      </c>
      <c r="F47" s="4">
        <v>1140</v>
      </c>
      <c r="G47" s="4">
        <v>153.66999999999999</v>
      </c>
      <c r="H47" s="4">
        <v>1.45</v>
      </c>
    </row>
    <row r="48" spans="2:8">
      <c r="B48" s="1" t="s">
        <v>1208</v>
      </c>
      <c r="C48" s="9" t="s">
        <v>156</v>
      </c>
      <c r="D48" s="1" t="s">
        <v>598</v>
      </c>
      <c r="E48" s="1" t="s">
        <v>1209</v>
      </c>
      <c r="F48" s="4">
        <v>11806</v>
      </c>
      <c r="G48" s="4">
        <v>151.71</v>
      </c>
      <c r="H48" s="4">
        <v>1.43</v>
      </c>
    </row>
    <row r="49" spans="2:8">
      <c r="B49" s="1" t="s">
        <v>1210</v>
      </c>
      <c r="C49" s="9" t="s">
        <v>156</v>
      </c>
      <c r="D49" s="1" t="s">
        <v>489</v>
      </c>
      <c r="E49" s="1" t="s">
        <v>1211</v>
      </c>
      <c r="F49" s="4">
        <v>406</v>
      </c>
      <c r="G49" s="4">
        <v>148.31</v>
      </c>
      <c r="H49" s="4">
        <v>1.4</v>
      </c>
    </row>
    <row r="50" spans="2:8">
      <c r="B50" s="1" t="s">
        <v>1212</v>
      </c>
      <c r="C50" s="9" t="s">
        <v>156</v>
      </c>
      <c r="D50" s="1" t="s">
        <v>461</v>
      </c>
      <c r="E50" s="1" t="s">
        <v>1213</v>
      </c>
      <c r="F50" s="4">
        <v>6674</v>
      </c>
      <c r="G50" s="4">
        <v>146.57</v>
      </c>
      <c r="H50" s="4">
        <v>1.38</v>
      </c>
    </row>
    <row r="51" spans="2:8">
      <c r="B51" s="1" t="s">
        <v>802</v>
      </c>
      <c r="C51" s="9" t="s">
        <v>156</v>
      </c>
      <c r="D51" s="1" t="s">
        <v>508</v>
      </c>
      <c r="E51" s="1" t="s">
        <v>803</v>
      </c>
      <c r="F51" s="4">
        <v>28546</v>
      </c>
      <c r="G51" s="4">
        <v>145.63</v>
      </c>
      <c r="H51" s="4">
        <v>1.38</v>
      </c>
    </row>
    <row r="52" spans="2:8">
      <c r="B52" s="1" t="s">
        <v>822</v>
      </c>
      <c r="C52" s="9" t="s">
        <v>156</v>
      </c>
      <c r="D52" s="1" t="s">
        <v>464</v>
      </c>
      <c r="E52" s="1" t="s">
        <v>823</v>
      </c>
      <c r="F52" s="4">
        <v>16238</v>
      </c>
      <c r="G52" s="4">
        <v>145.30000000000001</v>
      </c>
      <c r="H52" s="4">
        <v>1.37</v>
      </c>
    </row>
    <row r="53" spans="2:8">
      <c r="B53" s="1" t="s">
        <v>1214</v>
      </c>
      <c r="C53" s="9" t="s">
        <v>156</v>
      </c>
      <c r="D53" s="1" t="s">
        <v>751</v>
      </c>
      <c r="E53" s="1" t="s">
        <v>1215</v>
      </c>
      <c r="F53" s="4">
        <v>2454</v>
      </c>
      <c r="G53" s="4">
        <v>136.9</v>
      </c>
      <c r="H53" s="4">
        <v>1.29</v>
      </c>
    </row>
    <row r="54" spans="2:8">
      <c r="B54" s="1" t="s">
        <v>1216</v>
      </c>
      <c r="C54" s="9" t="s">
        <v>156</v>
      </c>
      <c r="D54" s="1" t="s">
        <v>751</v>
      </c>
      <c r="E54" s="1" t="s">
        <v>1217</v>
      </c>
      <c r="F54" s="4">
        <v>4137</v>
      </c>
      <c r="G54" s="4">
        <v>128.30000000000001</v>
      </c>
      <c r="H54" s="4">
        <v>1.21</v>
      </c>
    </row>
    <row r="55" spans="2:8">
      <c r="B55" s="1" t="s">
        <v>1139</v>
      </c>
      <c r="C55" s="9" t="s">
        <v>156</v>
      </c>
      <c r="D55" s="1" t="s">
        <v>573</v>
      </c>
      <c r="E55" s="1" t="s">
        <v>1140</v>
      </c>
      <c r="F55" s="4">
        <v>13168</v>
      </c>
      <c r="G55" s="4">
        <v>127.93</v>
      </c>
      <c r="H55" s="4">
        <v>1.21</v>
      </c>
    </row>
    <row r="56" spans="2:8">
      <c r="B56" s="1" t="s">
        <v>1218</v>
      </c>
      <c r="C56" s="9" t="s">
        <v>156</v>
      </c>
      <c r="D56" s="1" t="s">
        <v>831</v>
      </c>
      <c r="E56" s="1" t="s">
        <v>1219</v>
      </c>
      <c r="F56" s="4">
        <v>20292</v>
      </c>
      <c r="G56" s="4">
        <v>127.54</v>
      </c>
      <c r="H56" s="4">
        <v>1.2</v>
      </c>
    </row>
    <row r="57" spans="2:8">
      <c r="B57" s="1" t="s">
        <v>1220</v>
      </c>
      <c r="C57" s="9" t="s">
        <v>156</v>
      </c>
      <c r="D57" s="1" t="s">
        <v>464</v>
      </c>
      <c r="E57" s="1" t="s">
        <v>1221</v>
      </c>
      <c r="F57" s="4">
        <v>14349</v>
      </c>
      <c r="G57" s="4">
        <v>122.3</v>
      </c>
      <c r="H57" s="4">
        <v>1.1499999999999999</v>
      </c>
    </row>
    <row r="58" spans="2:8">
      <c r="B58" s="1" t="s">
        <v>1222</v>
      </c>
      <c r="C58" s="9" t="s">
        <v>156</v>
      </c>
      <c r="D58" s="1" t="s">
        <v>464</v>
      </c>
      <c r="E58" s="1" t="s">
        <v>1223</v>
      </c>
      <c r="F58" s="4">
        <v>25118</v>
      </c>
      <c r="G58" s="4">
        <v>115.49</v>
      </c>
      <c r="H58" s="4">
        <v>1.0900000000000001</v>
      </c>
    </row>
    <row r="59" spans="2:8">
      <c r="B59" s="1" t="s">
        <v>1224</v>
      </c>
      <c r="C59" s="9" t="s">
        <v>156</v>
      </c>
      <c r="D59" s="1" t="s">
        <v>514</v>
      </c>
      <c r="E59" s="1" t="s">
        <v>1225</v>
      </c>
      <c r="F59" s="4">
        <v>11713</v>
      </c>
      <c r="G59" s="4">
        <v>103.7</v>
      </c>
      <c r="H59" s="4">
        <v>0.98</v>
      </c>
    </row>
    <row r="60" spans="2:8">
      <c r="B60" s="1" t="s">
        <v>1226</v>
      </c>
      <c r="C60" s="9" t="s">
        <v>156</v>
      </c>
      <c r="D60" s="1" t="s">
        <v>751</v>
      </c>
      <c r="E60" s="1" t="s">
        <v>1227</v>
      </c>
      <c r="F60" s="4">
        <v>4140</v>
      </c>
      <c r="G60" s="4">
        <v>102.97</v>
      </c>
      <c r="H60" s="4">
        <v>0.97</v>
      </c>
    </row>
    <row r="61" spans="2:8">
      <c r="B61" s="1" t="s">
        <v>1228</v>
      </c>
      <c r="C61" s="9" t="s">
        <v>156</v>
      </c>
      <c r="D61" s="1" t="s">
        <v>437</v>
      </c>
      <c r="E61" s="1" t="s">
        <v>1229</v>
      </c>
      <c r="F61" s="4">
        <v>83640</v>
      </c>
      <c r="G61" s="4">
        <v>100.45</v>
      </c>
      <c r="H61" s="4">
        <v>0.95</v>
      </c>
    </row>
    <row r="62" spans="2:8">
      <c r="B62" s="1" t="s">
        <v>1230</v>
      </c>
      <c r="C62" s="9" t="s">
        <v>156</v>
      </c>
      <c r="D62" s="1" t="s">
        <v>554</v>
      </c>
      <c r="E62" s="1" t="s">
        <v>1231</v>
      </c>
      <c r="F62" s="4">
        <v>3556</v>
      </c>
      <c r="G62" s="4">
        <v>91.49</v>
      </c>
      <c r="H62" s="4">
        <v>0.86</v>
      </c>
    </row>
    <row r="63" spans="2:8">
      <c r="B63" s="1" t="s">
        <v>1232</v>
      </c>
      <c r="C63" s="9" t="s">
        <v>156</v>
      </c>
      <c r="D63" s="1" t="s">
        <v>746</v>
      </c>
      <c r="E63" s="1" t="s">
        <v>1233</v>
      </c>
      <c r="F63" s="4">
        <v>10391</v>
      </c>
      <c r="G63" s="4">
        <v>85.67</v>
      </c>
      <c r="H63" s="4">
        <v>0.81</v>
      </c>
    </row>
    <row r="64" spans="2:8">
      <c r="B64" s="1" t="s">
        <v>1234</v>
      </c>
      <c r="C64" s="9" t="s">
        <v>156</v>
      </c>
      <c r="D64" s="1" t="s">
        <v>437</v>
      </c>
      <c r="E64" s="1" t="s">
        <v>1235</v>
      </c>
      <c r="F64" s="4">
        <v>43834</v>
      </c>
      <c r="G64" s="4">
        <v>39.81</v>
      </c>
      <c r="H64" s="4">
        <v>0.38</v>
      </c>
    </row>
    <row r="65" spans="2:8" ht="13">
      <c r="B65" s="2" t="s">
        <v>159</v>
      </c>
      <c r="C65" s="12"/>
      <c r="D65" s="2"/>
      <c r="E65" s="2"/>
      <c r="F65" s="14"/>
      <c r="G65" s="14">
        <f>SUM(G12:G64)</f>
        <v>10599.459999999997</v>
      </c>
      <c r="H65" s="14">
        <f>SUM(H12:H64)</f>
        <v>100.09</v>
      </c>
    </row>
    <row r="66" spans="2:8" ht="13">
      <c r="B66" s="2" t="s">
        <v>160</v>
      </c>
      <c r="C66" s="12"/>
      <c r="D66" s="2"/>
      <c r="E66" s="2"/>
      <c r="F66" s="14"/>
      <c r="G66" s="14">
        <v>16.68</v>
      </c>
      <c r="H66" s="14">
        <v>0.16</v>
      </c>
    </row>
    <row r="67" spans="2:8" ht="13">
      <c r="B67" s="2" t="s">
        <v>161</v>
      </c>
      <c r="C67" s="12"/>
      <c r="D67" s="2"/>
      <c r="E67" s="2"/>
      <c r="F67" s="14"/>
      <c r="G67" s="14">
        <v>10616.14</v>
      </c>
      <c r="H67" s="14">
        <v>100.25</v>
      </c>
    </row>
    <row r="68" spans="2:8" ht="13">
      <c r="B68" s="2" t="s">
        <v>167</v>
      </c>
      <c r="C68" s="12"/>
      <c r="D68" s="2"/>
      <c r="E68" s="2"/>
      <c r="F68" s="14"/>
      <c r="G68" s="14">
        <v>-27.588090309998442</v>
      </c>
      <c r="H68" s="14">
        <v>-0.25</v>
      </c>
    </row>
    <row r="69" spans="2:8" ht="13">
      <c r="B69" s="2" t="s">
        <v>168</v>
      </c>
      <c r="C69" s="12"/>
      <c r="D69" s="2"/>
      <c r="E69" s="2"/>
      <c r="F69" s="14"/>
      <c r="G69" s="14">
        <v>10588.551909690001</v>
      </c>
      <c r="H69" s="14">
        <v>100</v>
      </c>
    </row>
    <row r="70" spans="2:8">
      <c r="B70" s="1" t="s">
        <v>169</v>
      </c>
    </row>
    <row r="71" spans="2:8" ht="13">
      <c r="B71" s="2" t="s">
        <v>170</v>
      </c>
    </row>
    <row r="72" spans="2:8" ht="13">
      <c r="B72" s="2" t="s">
        <v>171</v>
      </c>
      <c r="C72" s="9" t="s">
        <v>172</v>
      </c>
    </row>
    <row r="73" spans="2:8" ht="13">
      <c r="B73" s="2" t="s">
        <v>175</v>
      </c>
      <c r="C73" s="9" t="s">
        <v>174</v>
      </c>
    </row>
    <row r="74" spans="2:8" ht="13">
      <c r="B74" s="2" t="s">
        <v>176</v>
      </c>
      <c r="C74" s="9" t="s">
        <v>174</v>
      </c>
    </row>
    <row r="75" spans="2:8" ht="13">
      <c r="B75" s="2" t="s">
        <v>177</v>
      </c>
      <c r="C75" s="9" t="s">
        <v>178</v>
      </c>
    </row>
    <row r="76" spans="2:8" ht="13">
      <c r="B76" s="2" t="s">
        <v>1236</v>
      </c>
      <c r="C76" s="12"/>
    </row>
    <row r="77" spans="2:8" ht="13">
      <c r="B77" s="2" t="s">
        <v>1237</v>
      </c>
      <c r="C77" s="12"/>
    </row>
    <row r="78" spans="2:8" ht="13">
      <c r="B78" s="2" t="s">
        <v>1238</v>
      </c>
      <c r="C78" s="12"/>
    </row>
    <row r="79" spans="2:8" ht="13">
      <c r="B79" s="2" t="s">
        <v>1239</v>
      </c>
      <c r="C79" s="12"/>
    </row>
    <row r="80" spans="2:8" ht="13">
      <c r="B80" s="2" t="s">
        <v>876</v>
      </c>
      <c r="C80" s="12"/>
    </row>
    <row r="81" spans="2:4">
      <c r="B81" s="1" t="s">
        <v>188</v>
      </c>
    </row>
    <row r="82" spans="2:4">
      <c r="B82" s="1" t="s">
        <v>412</v>
      </c>
    </row>
    <row r="85" spans="2:4" ht="14.5">
      <c r="B85" s="43" t="s">
        <v>413</v>
      </c>
      <c r="C85" s="45"/>
    </row>
    <row r="86" spans="2:4" ht="14.5">
      <c r="B86" s="43" t="s">
        <v>4098</v>
      </c>
      <c r="C86" s="46" t="s">
        <v>414</v>
      </c>
    </row>
    <row r="87" spans="2:4" ht="14.5">
      <c r="B87" s="16" t="s">
        <v>415</v>
      </c>
      <c r="C87" s="17" t="s">
        <v>416</v>
      </c>
    </row>
    <row r="88" spans="2:4" ht="14.5">
      <c r="B88" s="16" t="s">
        <v>417</v>
      </c>
      <c r="C88" s="17" t="s">
        <v>416</v>
      </c>
    </row>
    <row r="89" spans="2:4" ht="14.5">
      <c r="B89" s="16" t="s">
        <v>418</v>
      </c>
      <c r="C89" s="17" t="s">
        <v>416</v>
      </c>
    </row>
    <row r="90" spans="2:4" ht="14.5">
      <c r="B90" s="16" t="s">
        <v>419</v>
      </c>
      <c r="C90" s="17" t="s">
        <v>416</v>
      </c>
    </row>
    <row r="91" spans="2:4" ht="14.5">
      <c r="B91" s="16" t="s">
        <v>420</v>
      </c>
      <c r="C91" s="17" t="s">
        <v>416</v>
      </c>
    </row>
    <row r="92" spans="2:4" ht="14.5">
      <c r="B92" s="16" t="s">
        <v>421</v>
      </c>
      <c r="C92" s="17" t="s">
        <v>416</v>
      </c>
    </row>
    <row r="93" spans="2:4" ht="14.5">
      <c r="B93" s="43" t="s">
        <v>422</v>
      </c>
      <c r="C93" s="45" t="s">
        <v>416</v>
      </c>
    </row>
    <row r="95" spans="2:4" ht="14.5">
      <c r="B95" s="16" t="s">
        <v>197</v>
      </c>
      <c r="C95" s="17"/>
      <c r="D95" s="16"/>
    </row>
    <row r="96" spans="2:4" ht="29">
      <c r="B96" s="19" t="s">
        <v>198</v>
      </c>
      <c r="C96" s="18" t="s">
        <v>199</v>
      </c>
      <c r="D96" s="19" t="s">
        <v>200</v>
      </c>
    </row>
    <row r="97" spans="2:7" ht="14.5">
      <c r="B97" s="16" t="s">
        <v>174</v>
      </c>
      <c r="C97" s="17" t="s">
        <v>174</v>
      </c>
      <c r="D97" s="16" t="s">
        <v>174</v>
      </c>
    </row>
    <row r="99" spans="2:7" ht="13">
      <c r="B99" s="20" t="s">
        <v>201</v>
      </c>
      <c r="C99" s="21">
        <v>46053</v>
      </c>
      <c r="D99" s="22"/>
      <c r="E99" s="23"/>
      <c r="F99" s="24"/>
    </row>
    <row r="100" spans="2:7" ht="13">
      <c r="B100" s="20" t="s">
        <v>202</v>
      </c>
      <c r="C100" s="25" t="s">
        <v>203</v>
      </c>
      <c r="D100" s="20" t="s">
        <v>204</v>
      </c>
      <c r="E100" s="26" t="s">
        <v>205</v>
      </c>
      <c r="F100" s="27" t="s">
        <v>206</v>
      </c>
      <c r="G100" s="14"/>
    </row>
    <row r="101" spans="2:7">
      <c r="B101" s="28" t="s">
        <v>174</v>
      </c>
      <c r="C101" s="29" t="s">
        <v>174</v>
      </c>
      <c r="D101" s="28" t="s">
        <v>174</v>
      </c>
      <c r="E101" s="30" t="s">
        <v>174</v>
      </c>
      <c r="F101" s="31" t="s">
        <v>174</v>
      </c>
    </row>
    <row r="104" spans="2:7" ht="13">
      <c r="B104" s="2" t="s">
        <v>207</v>
      </c>
    </row>
    <row r="105" spans="2:7" ht="13">
      <c r="B105" s="2"/>
    </row>
    <row r="106" spans="2:7" ht="13">
      <c r="B106" s="2" t="s">
        <v>208</v>
      </c>
    </row>
    <row r="107" spans="2:7" ht="13">
      <c r="B107" s="20" t="s">
        <v>209</v>
      </c>
      <c r="C107" s="25" t="s">
        <v>210</v>
      </c>
      <c r="D107" s="2"/>
    </row>
    <row r="108" spans="2:7">
      <c r="B108" s="22" t="s">
        <v>174</v>
      </c>
      <c r="C108" s="32" t="s">
        <v>174</v>
      </c>
    </row>
    <row r="110" spans="2:7" ht="13">
      <c r="B110" s="20" t="s">
        <v>211</v>
      </c>
      <c r="C110" s="25" t="s">
        <v>210</v>
      </c>
    </row>
    <row r="111" spans="2:7">
      <c r="B111" s="22" t="s">
        <v>174</v>
      </c>
      <c r="C111" s="32" t="s">
        <v>174</v>
      </c>
    </row>
    <row r="113" spans="2:7" ht="13">
      <c r="B113" s="20" t="s">
        <v>212</v>
      </c>
      <c r="C113" s="25" t="s">
        <v>213</v>
      </c>
    </row>
    <row r="114" spans="2:7">
      <c r="B114" s="22" t="s">
        <v>174</v>
      </c>
      <c r="C114" s="32" t="s">
        <v>174</v>
      </c>
    </row>
    <row r="116" spans="2:7" ht="13">
      <c r="B116" s="26" t="s">
        <v>214</v>
      </c>
      <c r="C116" s="25" t="s">
        <v>213</v>
      </c>
    </row>
    <row r="117" spans="2:7">
      <c r="B117" s="23" t="s">
        <v>174</v>
      </c>
      <c r="C117" s="32" t="s">
        <v>174</v>
      </c>
    </row>
    <row r="119" spans="2:7" ht="13">
      <c r="B119" s="20" t="s">
        <v>215</v>
      </c>
      <c r="C119" s="25" t="s">
        <v>174</v>
      </c>
    </row>
    <row r="121" spans="2:7" ht="13">
      <c r="B121" s="20" t="s">
        <v>216</v>
      </c>
      <c r="C121" s="21">
        <v>46053</v>
      </c>
      <c r="D121" s="22"/>
      <c r="E121" s="23"/>
      <c r="F121" s="24"/>
    </row>
    <row r="122" spans="2:7" ht="13">
      <c r="B122" s="20" t="s">
        <v>202</v>
      </c>
      <c r="C122" s="25" t="s">
        <v>203</v>
      </c>
      <c r="D122" s="20" t="s">
        <v>204</v>
      </c>
      <c r="E122" s="26" t="s">
        <v>205</v>
      </c>
      <c r="F122" s="27" t="s">
        <v>206</v>
      </c>
      <c r="G122" s="14"/>
    </row>
    <row r="123" spans="2:7">
      <c r="B123" s="28" t="s">
        <v>174</v>
      </c>
      <c r="C123" s="29" t="s">
        <v>174</v>
      </c>
      <c r="D123" s="28" t="s">
        <v>174</v>
      </c>
      <c r="E123" s="30" t="s">
        <v>174</v>
      </c>
      <c r="F123" s="31" t="s">
        <v>174</v>
      </c>
    </row>
    <row r="124" spans="2:7" ht="13">
      <c r="B124" s="2" t="s">
        <v>207</v>
      </c>
    </row>
    <row r="125" spans="2:7" ht="13">
      <c r="B125" s="2"/>
    </row>
    <row r="126" spans="2:7" ht="13">
      <c r="B126" s="2" t="s">
        <v>208</v>
      </c>
    </row>
    <row r="127" spans="2:7" ht="13">
      <c r="B127" s="20" t="s">
        <v>209</v>
      </c>
      <c r="C127" s="25" t="s">
        <v>210</v>
      </c>
      <c r="D127" s="2"/>
    </row>
    <row r="128" spans="2:7">
      <c r="B128" s="22" t="s">
        <v>174</v>
      </c>
      <c r="C128" s="32" t="s">
        <v>174</v>
      </c>
    </row>
    <row r="130" spans="2:6" ht="13">
      <c r="B130" s="20" t="s">
        <v>211</v>
      </c>
      <c r="C130" s="25" t="s">
        <v>210</v>
      </c>
    </row>
    <row r="131" spans="2:6">
      <c r="B131" s="22" t="s">
        <v>174</v>
      </c>
      <c r="C131" s="32" t="s">
        <v>174</v>
      </c>
    </row>
    <row r="133" spans="2:6" ht="13">
      <c r="B133" s="20" t="s">
        <v>212</v>
      </c>
      <c r="C133" s="25" t="s">
        <v>213</v>
      </c>
    </row>
    <row r="134" spans="2:6">
      <c r="B134" s="22" t="s">
        <v>174</v>
      </c>
      <c r="C134" s="32" t="s">
        <v>174</v>
      </c>
    </row>
    <row r="136" spans="2:6" ht="13">
      <c r="B136" s="26" t="s">
        <v>214</v>
      </c>
      <c r="C136" s="25" t="s">
        <v>213</v>
      </c>
    </row>
    <row r="137" spans="2:6">
      <c r="B137" s="23" t="s">
        <v>174</v>
      </c>
      <c r="C137" s="32" t="s">
        <v>174</v>
      </c>
    </row>
    <row r="139" spans="2:6" ht="13">
      <c r="B139" s="20" t="s">
        <v>215</v>
      </c>
      <c r="C139" s="25" t="s">
        <v>174</v>
      </c>
    </row>
    <row r="142" spans="2:6" ht="13">
      <c r="B142" s="2" t="s">
        <v>217</v>
      </c>
    </row>
    <row r="144" spans="2:6" ht="13">
      <c r="B144" s="20" t="s">
        <v>202</v>
      </c>
      <c r="C144" s="25" t="s">
        <v>218</v>
      </c>
      <c r="D144" s="20" t="s">
        <v>219</v>
      </c>
      <c r="E144" s="20" t="s">
        <v>220</v>
      </c>
      <c r="F144" s="14"/>
    </row>
    <row r="145" spans="2:80">
      <c r="B145" s="22" t="s">
        <v>174</v>
      </c>
      <c r="C145" s="32" t="s">
        <v>174</v>
      </c>
      <c r="D145" s="22" t="s">
        <v>174</v>
      </c>
      <c r="E145" s="22" t="s">
        <v>174</v>
      </c>
    </row>
    <row r="148" spans="2:80" ht="13">
      <c r="B148" s="2" t="s">
        <v>221</v>
      </c>
      <c r="C148" s="12" t="s">
        <v>174</v>
      </c>
      <c r="D148" s="2"/>
      <c r="E148" s="2"/>
      <c r="F148" s="14"/>
      <c r="G148" s="14"/>
      <c r="H148" s="14"/>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row>
    <row r="150" spans="2:80" ht="13">
      <c r="B150" s="2" t="s">
        <v>222</v>
      </c>
    </row>
    <row r="152" spans="2:80" ht="13">
      <c r="B152" s="20" t="s">
        <v>223</v>
      </c>
      <c r="C152" s="25" t="s">
        <v>210</v>
      </c>
      <c r="D152" s="2"/>
    </row>
    <row r="153" spans="2:80">
      <c r="B153" s="22" t="s">
        <v>174</v>
      </c>
      <c r="C153" s="32" t="s">
        <v>174</v>
      </c>
    </row>
    <row r="156" spans="2:80" ht="13">
      <c r="B156" s="20" t="s">
        <v>224</v>
      </c>
      <c r="C156" s="25" t="s">
        <v>225</v>
      </c>
      <c r="D156" s="2"/>
    </row>
    <row r="157" spans="2:80">
      <c r="B157" s="22" t="s">
        <v>174</v>
      </c>
      <c r="C157" s="32" t="s">
        <v>174</v>
      </c>
    </row>
    <row r="160" spans="2:80" ht="13">
      <c r="B160" s="2" t="s">
        <v>226</v>
      </c>
    </row>
    <row r="163" spans="2:80" ht="13">
      <c r="B163" s="2" t="s">
        <v>227</v>
      </c>
    </row>
    <row r="165" spans="2:80" ht="13">
      <c r="B165" s="20" t="s">
        <v>202</v>
      </c>
      <c r="C165" s="25" t="s">
        <v>228</v>
      </c>
      <c r="D165" s="20" t="s">
        <v>218</v>
      </c>
      <c r="E165" s="20" t="s">
        <v>219</v>
      </c>
      <c r="F165" s="27" t="s">
        <v>220</v>
      </c>
      <c r="G165" s="14"/>
    </row>
    <row r="166" spans="2:80">
      <c r="B166" s="22" t="s">
        <v>174</v>
      </c>
      <c r="C166" s="32" t="s">
        <v>174</v>
      </c>
      <c r="D166" s="22" t="s">
        <v>174</v>
      </c>
      <c r="E166" s="22" t="s">
        <v>174</v>
      </c>
      <c r="F166" s="33" t="s">
        <v>174</v>
      </c>
    </row>
    <row r="169" spans="2:80" ht="13">
      <c r="B169" s="2" t="s">
        <v>221</v>
      </c>
      <c r="C169" s="12" t="s">
        <v>174</v>
      </c>
      <c r="D169" s="2"/>
      <c r="E169" s="2"/>
      <c r="F169" s="14"/>
      <c r="G169" s="14"/>
      <c r="H169" s="14"/>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row>
    <row r="171" spans="2:80" ht="13">
      <c r="B171" s="2" t="s">
        <v>222</v>
      </c>
    </row>
    <row r="173" spans="2:80" ht="13">
      <c r="B173" s="20" t="s">
        <v>223</v>
      </c>
      <c r="C173" s="25" t="s">
        <v>210</v>
      </c>
      <c r="D173" s="2"/>
    </row>
    <row r="174" spans="2:80">
      <c r="B174" s="22" t="s">
        <v>174</v>
      </c>
      <c r="C174" s="32" t="s">
        <v>174</v>
      </c>
    </row>
    <row r="177" spans="2:7" ht="13">
      <c r="B177" s="20" t="s">
        <v>224</v>
      </c>
      <c r="C177" s="25" t="s">
        <v>225</v>
      </c>
      <c r="D177" s="2"/>
    </row>
    <row r="178" spans="2:7">
      <c r="B178" s="22" t="s">
        <v>174</v>
      </c>
      <c r="C178" s="32" t="s">
        <v>174</v>
      </c>
    </row>
    <row r="181" spans="2:7" ht="13">
      <c r="B181" s="2" t="s">
        <v>226</v>
      </c>
    </row>
    <row r="184" spans="2:7" ht="13">
      <c r="B184" s="2" t="s">
        <v>229</v>
      </c>
    </row>
    <row r="185" spans="2:7" ht="13">
      <c r="B185" s="20" t="s">
        <v>202</v>
      </c>
      <c r="C185" s="25" t="s">
        <v>230</v>
      </c>
      <c r="D185" s="20" t="s">
        <v>231</v>
      </c>
      <c r="E185" s="20" t="s">
        <v>3673</v>
      </c>
      <c r="F185" s="27" t="s">
        <v>232</v>
      </c>
      <c r="G185" s="14"/>
    </row>
    <row r="186" spans="2:7">
      <c r="B186" s="22" t="s">
        <v>174</v>
      </c>
      <c r="C186" s="32" t="s">
        <v>174</v>
      </c>
      <c r="D186" s="22" t="s">
        <v>174</v>
      </c>
      <c r="E186" s="22" t="s">
        <v>174</v>
      </c>
      <c r="F186" s="33" t="s">
        <v>174</v>
      </c>
    </row>
    <row r="187" spans="2:7">
      <c r="B187" s="1" t="s">
        <v>3674</v>
      </c>
    </row>
  </sheetData>
  <mergeCells count="3">
    <mergeCell ref="B1:E1"/>
    <mergeCell ref="C3:C8"/>
    <mergeCell ref="D3:D8"/>
  </mergeCells>
  <hyperlinks>
    <hyperlink ref="A1" location="Index!A1" display="Index" xr:uid="{F8C07D83-8AAC-4355-ADD9-640FA6C78A68}"/>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54906-5F76-40F3-AF78-D2739BD4FC80}">
  <sheetPr codeName="Sheet57"/>
  <dimension ref="A1:CB171"/>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109</v>
      </c>
      <c r="C1" s="229"/>
      <c r="D1" s="229"/>
      <c r="E1" s="229"/>
    </row>
    <row r="3" spans="1:9" ht="14.5">
      <c r="B3" s="5" t="s">
        <v>109</v>
      </c>
      <c r="C3" s="230"/>
      <c r="D3" s="236"/>
    </row>
    <row r="4" spans="1:9" ht="14.5">
      <c r="B4" s="7" t="s">
        <v>1240</v>
      </c>
      <c r="C4" s="230"/>
      <c r="D4" s="236"/>
    </row>
    <row r="5" spans="1:9" ht="14.5">
      <c r="B5" s="7" t="s">
        <v>144</v>
      </c>
      <c r="C5" s="230"/>
      <c r="D5" s="236"/>
    </row>
    <row r="6" spans="1:9" ht="14.5">
      <c r="B6" s="16" t="s">
        <v>878</v>
      </c>
      <c r="C6" s="230"/>
      <c r="D6" s="236"/>
    </row>
    <row r="7" spans="1:9" ht="14.5">
      <c r="B7" s="16" t="s">
        <v>1241</v>
      </c>
      <c r="C7" s="230"/>
      <c r="D7" s="236"/>
    </row>
    <row r="8" spans="1:9" ht="29">
      <c r="B8" s="7" t="s">
        <v>147</v>
      </c>
      <c r="C8" s="36" t="s">
        <v>148</v>
      </c>
      <c r="D8" s="36" t="s">
        <v>149</v>
      </c>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1017</v>
      </c>
      <c r="C15" s="9" t="s">
        <v>156</v>
      </c>
      <c r="D15" s="1" t="s">
        <v>514</v>
      </c>
      <c r="E15" s="1" t="s">
        <v>1018</v>
      </c>
      <c r="F15" s="4">
        <v>71228</v>
      </c>
      <c r="G15" s="4">
        <v>1533.4</v>
      </c>
      <c r="H15" s="4">
        <v>10.199999999999999</v>
      </c>
    </row>
    <row r="16" spans="1:9">
      <c r="B16" s="1" t="s">
        <v>889</v>
      </c>
      <c r="C16" s="9" t="s">
        <v>156</v>
      </c>
      <c r="D16" s="1" t="s">
        <v>592</v>
      </c>
      <c r="E16" s="1" t="s">
        <v>890</v>
      </c>
      <c r="F16" s="4">
        <v>153115</v>
      </c>
      <c r="G16" s="4">
        <v>1303.77</v>
      </c>
      <c r="H16" s="4">
        <v>8.67</v>
      </c>
    </row>
    <row r="17" spans="2:8">
      <c r="B17" s="1" t="s">
        <v>1013</v>
      </c>
      <c r="C17" s="9" t="s">
        <v>156</v>
      </c>
      <c r="D17" s="1" t="s">
        <v>514</v>
      </c>
      <c r="E17" s="1" t="s">
        <v>1014</v>
      </c>
      <c r="F17" s="4">
        <v>114158</v>
      </c>
      <c r="G17" s="4">
        <v>1101.6199999999999</v>
      </c>
      <c r="H17" s="4">
        <v>7.33</v>
      </c>
    </row>
    <row r="18" spans="2:8">
      <c r="B18" s="1" t="s">
        <v>1029</v>
      </c>
      <c r="C18" s="9" t="s">
        <v>156</v>
      </c>
      <c r="D18" s="1" t="s">
        <v>514</v>
      </c>
      <c r="E18" s="1" t="s">
        <v>1030</v>
      </c>
      <c r="F18" s="4">
        <v>82180</v>
      </c>
      <c r="G18" s="4">
        <v>992.49</v>
      </c>
      <c r="H18" s="4">
        <v>6.6</v>
      </c>
    </row>
    <row r="19" spans="2:8">
      <c r="B19" s="1" t="s">
        <v>1031</v>
      </c>
      <c r="C19" s="9" t="s">
        <v>156</v>
      </c>
      <c r="D19" s="1" t="s">
        <v>514</v>
      </c>
      <c r="E19" s="1" t="s">
        <v>1032</v>
      </c>
      <c r="F19" s="4">
        <v>17192</v>
      </c>
      <c r="G19" s="4">
        <v>976.08</v>
      </c>
      <c r="H19" s="4">
        <v>6.49</v>
      </c>
    </row>
    <row r="20" spans="2:8">
      <c r="B20" s="1" t="s">
        <v>1033</v>
      </c>
      <c r="C20" s="9" t="s">
        <v>156</v>
      </c>
      <c r="D20" s="1" t="s">
        <v>514</v>
      </c>
      <c r="E20" s="1" t="s">
        <v>1034</v>
      </c>
      <c r="F20" s="4">
        <v>44246</v>
      </c>
      <c r="G20" s="4">
        <v>891.96</v>
      </c>
      <c r="H20" s="4">
        <v>5.93</v>
      </c>
    </row>
    <row r="21" spans="2:8">
      <c r="B21" s="1" t="s">
        <v>1039</v>
      </c>
      <c r="C21" s="9" t="s">
        <v>156</v>
      </c>
      <c r="D21" s="1" t="s">
        <v>514</v>
      </c>
      <c r="E21" s="1" t="s">
        <v>1040</v>
      </c>
      <c r="F21" s="4">
        <v>33233</v>
      </c>
      <c r="G21" s="4">
        <v>705.87</v>
      </c>
      <c r="H21" s="4">
        <v>4.6900000000000004</v>
      </c>
    </row>
    <row r="22" spans="2:8">
      <c r="B22" s="1" t="s">
        <v>1242</v>
      </c>
      <c r="C22" s="9" t="s">
        <v>156</v>
      </c>
      <c r="D22" s="1" t="s">
        <v>514</v>
      </c>
      <c r="E22" s="1" t="s">
        <v>1243</v>
      </c>
      <c r="F22" s="4">
        <v>176409</v>
      </c>
      <c r="G22" s="4">
        <v>647.07000000000005</v>
      </c>
      <c r="H22" s="4">
        <v>4.3</v>
      </c>
    </row>
    <row r="23" spans="2:8">
      <c r="B23" s="1" t="s">
        <v>1244</v>
      </c>
      <c r="C23" s="9" t="s">
        <v>156</v>
      </c>
      <c r="D23" s="1" t="s">
        <v>514</v>
      </c>
      <c r="E23" s="1" t="s">
        <v>1245</v>
      </c>
      <c r="F23" s="4">
        <v>40838</v>
      </c>
      <c r="G23" s="4">
        <v>600.65</v>
      </c>
      <c r="H23" s="4">
        <v>3.99</v>
      </c>
    </row>
    <row r="24" spans="2:8">
      <c r="B24" s="1" t="s">
        <v>1041</v>
      </c>
      <c r="C24" s="9" t="s">
        <v>156</v>
      </c>
      <c r="D24" s="1" t="s">
        <v>514</v>
      </c>
      <c r="E24" s="1" t="s">
        <v>1042</v>
      </c>
      <c r="F24" s="4">
        <v>24025</v>
      </c>
      <c r="G24" s="4">
        <v>449.15</v>
      </c>
      <c r="H24" s="4">
        <v>2.99</v>
      </c>
    </row>
    <row r="25" spans="2:8">
      <c r="B25" s="1" t="s">
        <v>917</v>
      </c>
      <c r="C25" s="9" t="s">
        <v>156</v>
      </c>
      <c r="D25" s="1" t="s">
        <v>592</v>
      </c>
      <c r="E25" s="1" t="s">
        <v>918</v>
      </c>
      <c r="F25" s="4">
        <v>72566</v>
      </c>
      <c r="G25" s="4">
        <v>438.12</v>
      </c>
      <c r="H25" s="4">
        <v>2.91</v>
      </c>
    </row>
    <row r="26" spans="2:8">
      <c r="B26" s="1" t="s">
        <v>1045</v>
      </c>
      <c r="C26" s="9" t="s">
        <v>156</v>
      </c>
      <c r="D26" s="1" t="s">
        <v>514</v>
      </c>
      <c r="E26" s="1" t="s">
        <v>1046</v>
      </c>
      <c r="F26" s="4">
        <v>23383</v>
      </c>
      <c r="G26" s="4">
        <v>431.79</v>
      </c>
      <c r="H26" s="4">
        <v>2.87</v>
      </c>
    </row>
    <row r="27" spans="2:8">
      <c r="B27" s="1" t="s">
        <v>1246</v>
      </c>
      <c r="C27" s="9" t="s">
        <v>156</v>
      </c>
      <c r="D27" s="1" t="s">
        <v>514</v>
      </c>
      <c r="E27" s="1" t="s">
        <v>1247</v>
      </c>
      <c r="F27" s="4">
        <v>1534</v>
      </c>
      <c r="G27" s="4">
        <v>422.85</v>
      </c>
      <c r="H27" s="4">
        <v>2.81</v>
      </c>
    </row>
    <row r="28" spans="2:8">
      <c r="B28" s="1" t="s">
        <v>929</v>
      </c>
      <c r="C28" s="9" t="s">
        <v>156</v>
      </c>
      <c r="D28" s="1" t="s">
        <v>592</v>
      </c>
      <c r="E28" s="1" t="s">
        <v>930</v>
      </c>
      <c r="F28" s="4">
        <v>68288</v>
      </c>
      <c r="G28" s="4">
        <v>377.05</v>
      </c>
      <c r="H28" s="4">
        <v>2.5099999999999998</v>
      </c>
    </row>
    <row r="29" spans="2:8">
      <c r="B29" s="1" t="s">
        <v>935</v>
      </c>
      <c r="C29" s="9" t="s">
        <v>156</v>
      </c>
      <c r="D29" s="1" t="s">
        <v>592</v>
      </c>
      <c r="E29" s="1" t="s">
        <v>936</v>
      </c>
      <c r="F29" s="4">
        <v>19954</v>
      </c>
      <c r="G29" s="4">
        <v>352.77</v>
      </c>
      <c r="H29" s="4">
        <v>2.35</v>
      </c>
    </row>
    <row r="30" spans="2:8">
      <c r="B30" s="1" t="s">
        <v>1248</v>
      </c>
      <c r="C30" s="9" t="s">
        <v>156</v>
      </c>
      <c r="D30" s="1" t="s">
        <v>514</v>
      </c>
      <c r="E30" s="1" t="s">
        <v>1249</v>
      </c>
      <c r="F30" s="4">
        <v>12377</v>
      </c>
      <c r="G30" s="4">
        <v>344.32</v>
      </c>
      <c r="H30" s="4">
        <v>2.29</v>
      </c>
    </row>
    <row r="31" spans="2:8">
      <c r="B31" s="1" t="s">
        <v>561</v>
      </c>
      <c r="C31" s="9" t="s">
        <v>156</v>
      </c>
      <c r="D31" s="1" t="s">
        <v>514</v>
      </c>
      <c r="E31" s="1" t="s">
        <v>562</v>
      </c>
      <c r="F31" s="4">
        <v>24271</v>
      </c>
      <c r="G31" s="4">
        <v>335.47</v>
      </c>
      <c r="H31" s="4">
        <v>2.23</v>
      </c>
    </row>
    <row r="32" spans="2:8">
      <c r="B32" s="1" t="s">
        <v>1059</v>
      </c>
      <c r="C32" s="9" t="s">
        <v>156</v>
      </c>
      <c r="D32" s="1" t="s">
        <v>514</v>
      </c>
      <c r="E32" s="1" t="s">
        <v>1060</v>
      </c>
      <c r="F32" s="4">
        <v>2517</v>
      </c>
      <c r="G32" s="4">
        <v>333.53</v>
      </c>
      <c r="H32" s="4">
        <v>2.2200000000000002</v>
      </c>
    </row>
    <row r="33" spans="2:8">
      <c r="B33" s="1" t="s">
        <v>1250</v>
      </c>
      <c r="C33" s="9" t="s">
        <v>156</v>
      </c>
      <c r="D33" s="1" t="s">
        <v>592</v>
      </c>
      <c r="E33" s="1" t="s">
        <v>1251</v>
      </c>
      <c r="F33" s="4">
        <v>22748</v>
      </c>
      <c r="G33" s="4">
        <v>320.63</v>
      </c>
      <c r="H33" s="4">
        <v>2.13</v>
      </c>
    </row>
    <row r="34" spans="2:8">
      <c r="B34" s="1" t="s">
        <v>1252</v>
      </c>
      <c r="C34" s="9" t="s">
        <v>156</v>
      </c>
      <c r="D34" s="1" t="s">
        <v>514</v>
      </c>
      <c r="E34" s="1" t="s">
        <v>1253</v>
      </c>
      <c r="F34" s="4">
        <v>12154</v>
      </c>
      <c r="G34" s="4">
        <v>291.89</v>
      </c>
      <c r="H34" s="4">
        <v>1.94</v>
      </c>
    </row>
    <row r="35" spans="2:8">
      <c r="B35" s="1" t="s">
        <v>1067</v>
      </c>
      <c r="C35" s="9" t="s">
        <v>156</v>
      </c>
      <c r="D35" s="1" t="s">
        <v>514</v>
      </c>
      <c r="E35" s="1" t="s">
        <v>1068</v>
      </c>
      <c r="F35" s="4">
        <v>181804</v>
      </c>
      <c r="G35" s="4">
        <v>281.20999999999998</v>
      </c>
      <c r="H35" s="4">
        <v>1.87</v>
      </c>
    </row>
    <row r="36" spans="2:8">
      <c r="B36" s="1" t="s">
        <v>1254</v>
      </c>
      <c r="C36" s="9" t="s">
        <v>156</v>
      </c>
      <c r="D36" s="1" t="s">
        <v>592</v>
      </c>
      <c r="E36" s="1" t="s">
        <v>1255</v>
      </c>
      <c r="F36" s="4">
        <v>55742</v>
      </c>
      <c r="G36" s="4">
        <v>263.91000000000003</v>
      </c>
      <c r="H36" s="4">
        <v>1.76</v>
      </c>
    </row>
    <row r="37" spans="2:8">
      <c r="B37" s="1" t="s">
        <v>1256</v>
      </c>
      <c r="C37" s="9" t="s">
        <v>156</v>
      </c>
      <c r="D37" s="1" t="s">
        <v>592</v>
      </c>
      <c r="E37" s="1" t="s">
        <v>1257</v>
      </c>
      <c r="F37" s="4">
        <v>24874</v>
      </c>
      <c r="G37" s="4">
        <v>262.12</v>
      </c>
      <c r="H37" s="4">
        <v>1.74</v>
      </c>
    </row>
    <row r="38" spans="2:8">
      <c r="B38" s="1" t="s">
        <v>1073</v>
      </c>
      <c r="C38" s="9" t="s">
        <v>156</v>
      </c>
      <c r="D38" s="1" t="s">
        <v>514</v>
      </c>
      <c r="E38" s="1" t="s">
        <v>1074</v>
      </c>
      <c r="F38" s="4">
        <v>42630</v>
      </c>
      <c r="G38" s="4">
        <v>243.25</v>
      </c>
      <c r="H38" s="4">
        <v>1.62</v>
      </c>
    </row>
    <row r="39" spans="2:8">
      <c r="B39" s="1" t="s">
        <v>513</v>
      </c>
      <c r="C39" s="9" t="s">
        <v>156</v>
      </c>
      <c r="D39" s="1" t="s">
        <v>514</v>
      </c>
      <c r="E39" s="1" t="s">
        <v>515</v>
      </c>
      <c r="F39" s="4">
        <v>26360</v>
      </c>
      <c r="G39" s="4">
        <v>220.34</v>
      </c>
      <c r="H39" s="4">
        <v>1.47</v>
      </c>
    </row>
    <row r="40" spans="2:8">
      <c r="B40" s="1" t="s">
        <v>1258</v>
      </c>
      <c r="C40" s="9" t="s">
        <v>156</v>
      </c>
      <c r="D40" s="1" t="s">
        <v>514</v>
      </c>
      <c r="E40" s="1" t="s">
        <v>1259</v>
      </c>
      <c r="F40" s="4">
        <v>4456</v>
      </c>
      <c r="G40" s="4">
        <v>203.35</v>
      </c>
      <c r="H40" s="4">
        <v>1.35</v>
      </c>
    </row>
    <row r="41" spans="2:8">
      <c r="B41" s="1" t="s">
        <v>1260</v>
      </c>
      <c r="C41" s="9" t="s">
        <v>156</v>
      </c>
      <c r="D41" s="1" t="s">
        <v>514</v>
      </c>
      <c r="E41" s="1" t="s">
        <v>1261</v>
      </c>
      <c r="F41" s="4">
        <v>16263</v>
      </c>
      <c r="G41" s="4">
        <v>194.26</v>
      </c>
      <c r="H41" s="4">
        <v>1.29</v>
      </c>
    </row>
    <row r="42" spans="2:8">
      <c r="B42" s="1" t="s">
        <v>1079</v>
      </c>
      <c r="C42" s="9" t="s">
        <v>156</v>
      </c>
      <c r="D42" s="1" t="s">
        <v>514</v>
      </c>
      <c r="E42" s="1" t="s">
        <v>1080</v>
      </c>
      <c r="F42" s="4">
        <v>47772</v>
      </c>
      <c r="G42" s="4">
        <v>182.15</v>
      </c>
      <c r="H42" s="4">
        <v>1.21</v>
      </c>
    </row>
    <row r="43" spans="2:8">
      <c r="B43" s="1" t="s">
        <v>1262</v>
      </c>
      <c r="C43" s="9" t="s">
        <v>156</v>
      </c>
      <c r="D43" s="1" t="s">
        <v>1263</v>
      </c>
      <c r="E43" s="1" t="s">
        <v>1264</v>
      </c>
      <c r="F43" s="4">
        <v>11222</v>
      </c>
      <c r="G43" s="4">
        <v>170.68</v>
      </c>
      <c r="H43" s="4">
        <v>1.1399999999999999</v>
      </c>
    </row>
    <row r="44" spans="2:8">
      <c r="B44" s="1" t="s">
        <v>720</v>
      </c>
      <c r="C44" s="9" t="s">
        <v>156</v>
      </c>
      <c r="D44" s="1" t="s">
        <v>592</v>
      </c>
      <c r="E44" s="1" t="s">
        <v>721</v>
      </c>
      <c r="F44" s="4">
        <v>14683</v>
      </c>
      <c r="G44" s="4">
        <v>167.11</v>
      </c>
      <c r="H44" s="4">
        <v>1.1100000000000001</v>
      </c>
    </row>
    <row r="45" spans="2:8" ht="13">
      <c r="B45" s="2" t="s">
        <v>159</v>
      </c>
      <c r="C45" s="12"/>
      <c r="D45" s="2"/>
      <c r="E45" s="2"/>
      <c r="F45" s="14"/>
      <c r="G45" s="14">
        <f>SUM(G12:G44)</f>
        <v>15038.86</v>
      </c>
      <c r="H45" s="14">
        <f>SUM(H12:H44)</f>
        <v>100.01</v>
      </c>
    </row>
    <row r="46" spans="2:8" ht="13">
      <c r="B46" s="2" t="s">
        <v>160</v>
      </c>
      <c r="C46" s="12"/>
      <c r="D46" s="2"/>
      <c r="E46" s="2"/>
      <c r="F46" s="14"/>
      <c r="G46" s="14">
        <v>3.13</v>
      </c>
      <c r="H46" s="14">
        <v>0.02</v>
      </c>
    </row>
    <row r="47" spans="2:8" ht="13">
      <c r="B47" s="2" t="s">
        <v>161</v>
      </c>
      <c r="C47" s="12"/>
      <c r="D47" s="2"/>
      <c r="E47" s="2"/>
      <c r="F47" s="14"/>
      <c r="G47" s="14">
        <v>15041.99</v>
      </c>
      <c r="H47" s="14">
        <v>100.03</v>
      </c>
    </row>
    <row r="48" spans="2:8" ht="13">
      <c r="B48" s="2" t="s">
        <v>167</v>
      </c>
      <c r="C48" s="12"/>
      <c r="D48" s="2"/>
      <c r="E48" s="2"/>
      <c r="F48" s="14"/>
      <c r="G48" s="14">
        <v>-6.199951490000676</v>
      </c>
      <c r="H48" s="14">
        <v>-3.0000000000001137E-2</v>
      </c>
    </row>
    <row r="49" spans="2:8" ht="13">
      <c r="B49" s="2" t="s">
        <v>168</v>
      </c>
      <c r="C49" s="12"/>
      <c r="D49" s="2"/>
      <c r="E49" s="2"/>
      <c r="F49" s="14"/>
      <c r="G49" s="14">
        <v>15035.79004851</v>
      </c>
      <c r="H49" s="14">
        <v>100</v>
      </c>
    </row>
    <row r="50" spans="2:8">
      <c r="B50" s="1" t="s">
        <v>169</v>
      </c>
    </row>
    <row r="51" spans="2:8" ht="13">
      <c r="B51" s="2" t="s">
        <v>170</v>
      </c>
    </row>
    <row r="52" spans="2:8" ht="13">
      <c r="B52" s="2" t="s">
        <v>171</v>
      </c>
      <c r="C52" s="9" t="s">
        <v>172</v>
      </c>
    </row>
    <row r="53" spans="2:8" ht="13">
      <c r="B53" s="2" t="s">
        <v>175</v>
      </c>
      <c r="C53" s="9" t="s">
        <v>174</v>
      </c>
    </row>
    <row r="54" spans="2:8" ht="13">
      <c r="B54" s="2" t="s">
        <v>176</v>
      </c>
      <c r="C54" s="9" t="s">
        <v>174</v>
      </c>
    </row>
    <row r="55" spans="2:8" ht="13">
      <c r="B55" s="2" t="s">
        <v>177</v>
      </c>
      <c r="C55" s="9" t="s">
        <v>178</v>
      </c>
    </row>
    <row r="56" spans="2:8" ht="13">
      <c r="B56" s="2" t="s">
        <v>1265</v>
      </c>
      <c r="C56" s="12"/>
    </row>
    <row r="57" spans="2:8" ht="13">
      <c r="B57" s="2" t="s">
        <v>1266</v>
      </c>
      <c r="C57" s="12"/>
    </row>
    <row r="58" spans="2:8" ht="13">
      <c r="B58" s="2" t="s">
        <v>1267</v>
      </c>
      <c r="C58" s="12"/>
    </row>
    <row r="59" spans="2:8" ht="13">
      <c r="B59" s="2" t="s">
        <v>1268</v>
      </c>
      <c r="C59" s="12"/>
    </row>
    <row r="60" spans="2:8" ht="13">
      <c r="B60" s="2" t="s">
        <v>1269</v>
      </c>
      <c r="C60" s="12"/>
    </row>
    <row r="61" spans="2:8" ht="13">
      <c r="B61" s="2" t="s">
        <v>1270</v>
      </c>
      <c r="C61" s="12"/>
    </row>
    <row r="62" spans="2:8" ht="13">
      <c r="B62" s="2" t="s">
        <v>1271</v>
      </c>
      <c r="C62" s="12"/>
    </row>
    <row r="63" spans="2:8" ht="13">
      <c r="B63" s="2" t="s">
        <v>1272</v>
      </c>
      <c r="C63" s="12"/>
    </row>
    <row r="64" spans="2:8" ht="13">
      <c r="B64" s="2" t="s">
        <v>4060</v>
      </c>
      <c r="C64" s="12"/>
    </row>
    <row r="65" spans="2:4">
      <c r="B65" s="1" t="s">
        <v>188</v>
      </c>
    </row>
    <row r="66" spans="2:4">
      <c r="B66" s="1" t="s">
        <v>412</v>
      </c>
    </row>
    <row r="69" spans="2:4" ht="14.5">
      <c r="B69" s="43" t="s">
        <v>413</v>
      </c>
      <c r="C69" s="45"/>
    </row>
    <row r="70" spans="2:4" ht="14.5">
      <c r="B70" s="43" t="s">
        <v>4098</v>
      </c>
      <c r="C70" s="46" t="s">
        <v>414</v>
      </c>
    </row>
    <row r="71" spans="2:4" ht="14.5">
      <c r="B71" s="16" t="s">
        <v>415</v>
      </c>
      <c r="C71" s="17" t="s">
        <v>416</v>
      </c>
    </row>
    <row r="72" spans="2:4" ht="14.5">
      <c r="B72" s="16" t="s">
        <v>417</v>
      </c>
      <c r="C72" s="17" t="s">
        <v>416</v>
      </c>
    </row>
    <row r="73" spans="2:4" ht="14.5">
      <c r="B73" s="16" t="s">
        <v>418</v>
      </c>
      <c r="C73" s="17" t="s">
        <v>416</v>
      </c>
    </row>
    <row r="74" spans="2:4" ht="14.5">
      <c r="B74" s="16" t="s">
        <v>419</v>
      </c>
      <c r="C74" s="17" t="s">
        <v>416</v>
      </c>
    </row>
    <row r="75" spans="2:4" ht="14.5">
      <c r="B75" s="16" t="s">
        <v>420</v>
      </c>
      <c r="C75" s="17" t="s">
        <v>416</v>
      </c>
    </row>
    <row r="76" spans="2:4" ht="14.5">
      <c r="B76" s="16" t="s">
        <v>421</v>
      </c>
      <c r="C76" s="17" t="s">
        <v>416</v>
      </c>
    </row>
    <row r="77" spans="2:4" ht="14.5">
      <c r="B77" s="43" t="s">
        <v>422</v>
      </c>
      <c r="C77" s="45" t="s">
        <v>416</v>
      </c>
    </row>
    <row r="79" spans="2:4" ht="14.5">
      <c r="B79" s="16" t="s">
        <v>197</v>
      </c>
      <c r="C79" s="17"/>
      <c r="D79" s="16"/>
    </row>
    <row r="80" spans="2:4" ht="29">
      <c r="B80" s="19" t="s">
        <v>198</v>
      </c>
      <c r="C80" s="18" t="s">
        <v>199</v>
      </c>
      <c r="D80" s="19" t="s">
        <v>200</v>
      </c>
    </row>
    <row r="81" spans="2:7" ht="14.5">
      <c r="B81" s="16" t="s">
        <v>174</v>
      </c>
      <c r="C81" s="17" t="s">
        <v>174</v>
      </c>
      <c r="D81" s="16" t="s">
        <v>174</v>
      </c>
    </row>
    <row r="83" spans="2:7" ht="13">
      <c r="B83" s="20" t="s">
        <v>201</v>
      </c>
      <c r="C83" s="21">
        <v>46053</v>
      </c>
      <c r="D83" s="22"/>
      <c r="E83" s="23"/>
      <c r="F83" s="24"/>
    </row>
    <row r="84" spans="2:7" ht="13">
      <c r="B84" s="20" t="s">
        <v>202</v>
      </c>
      <c r="C84" s="25" t="s">
        <v>203</v>
      </c>
      <c r="D84" s="20" t="s">
        <v>204</v>
      </c>
      <c r="E84" s="26" t="s">
        <v>205</v>
      </c>
      <c r="F84" s="27" t="s">
        <v>206</v>
      </c>
      <c r="G84" s="14"/>
    </row>
    <row r="85" spans="2:7">
      <c r="B85" s="28" t="s">
        <v>174</v>
      </c>
      <c r="C85" s="29" t="s">
        <v>174</v>
      </c>
      <c r="D85" s="28" t="s">
        <v>174</v>
      </c>
      <c r="E85" s="30" t="s">
        <v>174</v>
      </c>
      <c r="F85" s="31" t="s">
        <v>174</v>
      </c>
    </row>
    <row r="88" spans="2:7" ht="13">
      <c r="B88" s="2" t="s">
        <v>207</v>
      </c>
    </row>
    <row r="89" spans="2:7" ht="13">
      <c r="B89" s="2"/>
    </row>
    <row r="90" spans="2:7" ht="13">
      <c r="B90" s="2" t="s">
        <v>208</v>
      </c>
    </row>
    <row r="91" spans="2:7" ht="13">
      <c r="B91" s="20" t="s">
        <v>209</v>
      </c>
      <c r="C91" s="25" t="s">
        <v>210</v>
      </c>
      <c r="D91" s="2"/>
    </row>
    <row r="92" spans="2:7">
      <c r="B92" s="22" t="s">
        <v>174</v>
      </c>
      <c r="C92" s="32" t="s">
        <v>174</v>
      </c>
    </row>
    <row r="94" spans="2:7" ht="13">
      <c r="B94" s="20" t="s">
        <v>211</v>
      </c>
      <c r="C94" s="25" t="s">
        <v>210</v>
      </c>
    </row>
    <row r="95" spans="2:7">
      <c r="B95" s="22" t="s">
        <v>174</v>
      </c>
      <c r="C95" s="32" t="s">
        <v>174</v>
      </c>
    </row>
    <row r="97" spans="2:7" ht="13">
      <c r="B97" s="20" t="s">
        <v>212</v>
      </c>
      <c r="C97" s="25" t="s">
        <v>213</v>
      </c>
    </row>
    <row r="98" spans="2:7">
      <c r="B98" s="22" t="s">
        <v>174</v>
      </c>
      <c r="C98" s="32" t="s">
        <v>174</v>
      </c>
    </row>
    <row r="100" spans="2:7" ht="13">
      <c r="B100" s="26" t="s">
        <v>214</v>
      </c>
      <c r="C100" s="25" t="s">
        <v>213</v>
      </c>
    </row>
    <row r="101" spans="2:7">
      <c r="B101" s="23" t="s">
        <v>174</v>
      </c>
      <c r="C101" s="32" t="s">
        <v>174</v>
      </c>
    </row>
    <row r="103" spans="2:7" ht="13">
      <c r="B103" s="20" t="s">
        <v>215</v>
      </c>
      <c r="C103" s="25" t="s">
        <v>174</v>
      </c>
    </row>
    <row r="105" spans="2:7" ht="13">
      <c r="B105" s="20" t="s">
        <v>216</v>
      </c>
      <c r="C105" s="21">
        <v>46053</v>
      </c>
      <c r="D105" s="22"/>
      <c r="E105" s="23"/>
      <c r="F105" s="24"/>
    </row>
    <row r="106" spans="2:7" ht="13">
      <c r="B106" s="20" t="s">
        <v>202</v>
      </c>
      <c r="C106" s="25" t="s">
        <v>203</v>
      </c>
      <c r="D106" s="20" t="s">
        <v>204</v>
      </c>
      <c r="E106" s="26" t="s">
        <v>205</v>
      </c>
      <c r="F106" s="27" t="s">
        <v>206</v>
      </c>
      <c r="G106" s="14"/>
    </row>
    <row r="107" spans="2:7">
      <c r="B107" s="28" t="s">
        <v>174</v>
      </c>
      <c r="C107" s="29" t="s">
        <v>174</v>
      </c>
      <c r="D107" s="28" t="s">
        <v>174</v>
      </c>
      <c r="E107" s="30" t="s">
        <v>174</v>
      </c>
      <c r="F107" s="31" t="s">
        <v>174</v>
      </c>
    </row>
    <row r="108" spans="2:7" ht="13">
      <c r="B108" s="2" t="s">
        <v>207</v>
      </c>
    </row>
    <row r="109" spans="2:7" ht="13">
      <c r="B109" s="2"/>
    </row>
    <row r="110" spans="2:7" ht="13">
      <c r="B110" s="2" t="s">
        <v>208</v>
      </c>
    </row>
    <row r="111" spans="2:7" ht="13">
      <c r="B111" s="20" t="s">
        <v>209</v>
      </c>
      <c r="C111" s="25" t="s">
        <v>210</v>
      </c>
      <c r="D111" s="2"/>
    </row>
    <row r="112" spans="2:7">
      <c r="B112" s="22" t="s">
        <v>174</v>
      </c>
      <c r="C112" s="32" t="s">
        <v>174</v>
      </c>
    </row>
    <row r="114" spans="2:6" ht="13">
      <c r="B114" s="20" t="s">
        <v>211</v>
      </c>
      <c r="C114" s="25" t="s">
        <v>210</v>
      </c>
    </row>
    <row r="115" spans="2:6">
      <c r="B115" s="22" t="s">
        <v>174</v>
      </c>
      <c r="C115" s="32" t="s">
        <v>174</v>
      </c>
    </row>
    <row r="117" spans="2:6" ht="13">
      <c r="B117" s="20" t="s">
        <v>212</v>
      </c>
      <c r="C117" s="25" t="s">
        <v>213</v>
      </c>
    </row>
    <row r="118" spans="2:6">
      <c r="B118" s="22" t="s">
        <v>174</v>
      </c>
      <c r="C118" s="32" t="s">
        <v>174</v>
      </c>
    </row>
    <row r="120" spans="2:6" ht="13">
      <c r="B120" s="26" t="s">
        <v>214</v>
      </c>
      <c r="C120" s="25" t="s">
        <v>213</v>
      </c>
    </row>
    <row r="121" spans="2:6">
      <c r="B121" s="23" t="s">
        <v>174</v>
      </c>
      <c r="C121" s="32" t="s">
        <v>174</v>
      </c>
    </row>
    <row r="123" spans="2:6" ht="13">
      <c r="B123" s="20" t="s">
        <v>215</v>
      </c>
      <c r="C123" s="25" t="s">
        <v>174</v>
      </c>
    </row>
    <row r="126" spans="2:6" ht="13">
      <c r="B126" s="2" t="s">
        <v>217</v>
      </c>
    </row>
    <row r="128" spans="2:6" ht="13">
      <c r="B128" s="20" t="s">
        <v>202</v>
      </c>
      <c r="C128" s="25" t="s">
        <v>218</v>
      </c>
      <c r="D128" s="20" t="s">
        <v>219</v>
      </c>
      <c r="E128" s="20" t="s">
        <v>220</v>
      </c>
      <c r="F128" s="14"/>
    </row>
    <row r="129" spans="2:80">
      <c r="B129" s="22" t="s">
        <v>174</v>
      </c>
      <c r="C129" s="32" t="s">
        <v>174</v>
      </c>
      <c r="D129" s="22" t="s">
        <v>174</v>
      </c>
      <c r="E129" s="22" t="s">
        <v>174</v>
      </c>
    </row>
    <row r="132" spans="2:80" ht="13">
      <c r="B132" s="2" t="s">
        <v>221</v>
      </c>
      <c r="C132" s="12" t="s">
        <v>174</v>
      </c>
      <c r="D132" s="2"/>
      <c r="E132" s="2"/>
      <c r="F132" s="14"/>
      <c r="G132" s="14"/>
      <c r="H132" s="14"/>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row>
    <row r="134" spans="2:80" ht="13">
      <c r="B134" s="2" t="s">
        <v>222</v>
      </c>
    </row>
    <row r="136" spans="2:80" ht="13">
      <c r="B136" s="20" t="s">
        <v>223</v>
      </c>
      <c r="C136" s="25" t="s">
        <v>210</v>
      </c>
      <c r="D136" s="2"/>
    </row>
    <row r="137" spans="2:80">
      <c r="B137" s="22" t="s">
        <v>174</v>
      </c>
      <c r="C137" s="32" t="s">
        <v>174</v>
      </c>
    </row>
    <row r="140" spans="2:80" ht="13">
      <c r="B140" s="20" t="s">
        <v>224</v>
      </c>
      <c r="C140" s="25" t="s">
        <v>225</v>
      </c>
      <c r="D140" s="2"/>
    </row>
    <row r="141" spans="2:80">
      <c r="B141" s="22" t="s">
        <v>174</v>
      </c>
      <c r="C141" s="32" t="s">
        <v>174</v>
      </c>
    </row>
    <row r="144" spans="2:80" ht="13">
      <c r="B144" s="2" t="s">
        <v>226</v>
      </c>
    </row>
    <row r="147" spans="2:80" ht="13">
      <c r="B147" s="2" t="s">
        <v>227</v>
      </c>
    </row>
    <row r="149" spans="2:80" ht="13">
      <c r="B149" s="20" t="s">
        <v>202</v>
      </c>
      <c r="C149" s="25" t="s">
        <v>228</v>
      </c>
      <c r="D149" s="20" t="s">
        <v>218</v>
      </c>
      <c r="E149" s="20" t="s">
        <v>219</v>
      </c>
      <c r="F149" s="27" t="s">
        <v>220</v>
      </c>
      <c r="G149" s="14"/>
    </row>
    <row r="150" spans="2:80">
      <c r="B150" s="22" t="s">
        <v>174</v>
      </c>
      <c r="C150" s="32" t="s">
        <v>174</v>
      </c>
      <c r="D150" s="22" t="s">
        <v>174</v>
      </c>
      <c r="E150" s="22" t="s">
        <v>174</v>
      </c>
      <c r="F150" s="33" t="s">
        <v>174</v>
      </c>
    </row>
    <row r="153" spans="2:80" ht="13">
      <c r="B153" s="2" t="s">
        <v>221</v>
      </c>
      <c r="C153" s="12" t="s">
        <v>174</v>
      </c>
      <c r="D153" s="2"/>
      <c r="E153" s="2"/>
      <c r="F153" s="14"/>
      <c r="G153" s="14"/>
      <c r="H153" s="14"/>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row>
    <row r="155" spans="2:80" ht="13">
      <c r="B155" s="2" t="s">
        <v>222</v>
      </c>
    </row>
    <row r="157" spans="2:80" ht="13">
      <c r="B157" s="20" t="s">
        <v>223</v>
      </c>
      <c r="C157" s="25" t="s">
        <v>210</v>
      </c>
      <c r="D157" s="2"/>
    </row>
    <row r="158" spans="2:80">
      <c r="B158" s="22" t="s">
        <v>174</v>
      </c>
      <c r="C158" s="32" t="s">
        <v>174</v>
      </c>
    </row>
    <row r="161" spans="2:7" ht="13">
      <c r="B161" s="20" t="s">
        <v>224</v>
      </c>
      <c r="C161" s="25" t="s">
        <v>225</v>
      </c>
      <c r="D161" s="2"/>
    </row>
    <row r="162" spans="2:7">
      <c r="B162" s="22" t="s">
        <v>174</v>
      </c>
      <c r="C162" s="32" t="s">
        <v>174</v>
      </c>
    </row>
    <row r="165" spans="2:7" ht="13">
      <c r="B165" s="2" t="s">
        <v>226</v>
      </c>
    </row>
    <row r="168" spans="2:7" ht="13">
      <c r="B168" s="2" t="s">
        <v>229</v>
      </c>
    </row>
    <row r="169" spans="2:7" ht="13">
      <c r="B169" s="20" t="s">
        <v>202</v>
      </c>
      <c r="C169" s="25" t="s">
        <v>230</v>
      </c>
      <c r="D169" s="20" t="s">
        <v>231</v>
      </c>
      <c r="E169" s="20" t="s">
        <v>3673</v>
      </c>
      <c r="F169" s="27" t="s">
        <v>232</v>
      </c>
      <c r="G169" s="14"/>
    </row>
    <row r="170" spans="2:7">
      <c r="B170" s="22" t="s">
        <v>174</v>
      </c>
      <c r="C170" s="32" t="s">
        <v>174</v>
      </c>
      <c r="D170" s="22" t="s">
        <v>174</v>
      </c>
      <c r="E170" s="22" t="s">
        <v>174</v>
      </c>
      <c r="F170" s="33" t="s">
        <v>174</v>
      </c>
    </row>
    <row r="171" spans="2:7">
      <c r="B171" s="1" t="s">
        <v>3674</v>
      </c>
    </row>
  </sheetData>
  <mergeCells count="3">
    <mergeCell ref="B1:E1"/>
    <mergeCell ref="C3:C7"/>
    <mergeCell ref="D3:D7"/>
  </mergeCells>
  <hyperlinks>
    <hyperlink ref="A1" location="Index!A1" display="Index" xr:uid="{2C6DD609-3AF0-4C99-A1E7-70EABB2E1CF9}"/>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968CF-8463-4B96-8C81-11D2D7EE067B}">
  <sheetPr codeName="Sheet56"/>
  <dimension ref="A1:CB191"/>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107</v>
      </c>
      <c r="C1" s="229"/>
      <c r="D1" s="229"/>
      <c r="E1" s="229"/>
    </row>
    <row r="3" spans="1:9" ht="14.5">
      <c r="B3" s="5" t="s">
        <v>107</v>
      </c>
      <c r="C3" s="230"/>
      <c r="D3" s="231"/>
      <c r="E3" s="6"/>
    </row>
    <row r="4" spans="1:9" ht="14.5">
      <c r="B4" s="35" t="s">
        <v>1273</v>
      </c>
      <c r="C4" s="230"/>
      <c r="D4" s="231"/>
      <c r="E4" s="6"/>
    </row>
    <row r="5" spans="1:9" ht="14.5">
      <c r="B5" s="35" t="s">
        <v>144</v>
      </c>
      <c r="C5" s="230"/>
      <c r="D5" s="231"/>
      <c r="E5" s="6"/>
    </row>
    <row r="6" spans="1:9" ht="14.5">
      <c r="B6" s="35" t="s">
        <v>1155</v>
      </c>
      <c r="C6" s="230"/>
      <c r="D6" s="231"/>
      <c r="E6" s="6"/>
    </row>
    <row r="7" spans="1:9" ht="14.5">
      <c r="B7" s="7" t="s">
        <v>1274</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698</v>
      </c>
      <c r="C15" s="9" t="s">
        <v>156</v>
      </c>
      <c r="D15" s="1" t="s">
        <v>455</v>
      </c>
      <c r="E15" s="1" t="s">
        <v>699</v>
      </c>
      <c r="F15" s="4">
        <v>195447</v>
      </c>
      <c r="G15" s="4">
        <v>5466.65</v>
      </c>
      <c r="H15" s="4">
        <v>5.35</v>
      </c>
    </row>
    <row r="16" spans="1:9">
      <c r="B16" s="1" t="s">
        <v>460</v>
      </c>
      <c r="C16" s="9" t="s">
        <v>156</v>
      </c>
      <c r="D16" s="1" t="s">
        <v>461</v>
      </c>
      <c r="E16" s="1" t="s">
        <v>462</v>
      </c>
      <c r="F16" s="4">
        <v>91846</v>
      </c>
      <c r="G16" s="4">
        <v>5082.76</v>
      </c>
      <c r="H16" s="4">
        <v>4.97</v>
      </c>
    </row>
    <row r="17" spans="2:8">
      <c r="B17" s="1" t="s">
        <v>447</v>
      </c>
      <c r="C17" s="9" t="s">
        <v>156</v>
      </c>
      <c r="D17" s="1" t="s">
        <v>437</v>
      </c>
      <c r="E17" s="1" t="s">
        <v>448</v>
      </c>
      <c r="F17" s="4">
        <v>131807</v>
      </c>
      <c r="G17" s="4">
        <v>5047.68</v>
      </c>
      <c r="H17" s="4">
        <v>4.9400000000000004</v>
      </c>
    </row>
    <row r="18" spans="2:8">
      <c r="B18" s="1" t="s">
        <v>1095</v>
      </c>
      <c r="C18" s="9" t="s">
        <v>156</v>
      </c>
      <c r="D18" s="1" t="s">
        <v>434</v>
      </c>
      <c r="E18" s="1" t="s">
        <v>1096</v>
      </c>
      <c r="F18" s="4">
        <v>476520</v>
      </c>
      <c r="G18" s="4">
        <v>4681.09</v>
      </c>
      <c r="H18" s="4">
        <v>4.58</v>
      </c>
    </row>
    <row r="19" spans="2:8">
      <c r="B19" s="1" t="s">
        <v>1159</v>
      </c>
      <c r="C19" s="9" t="s">
        <v>156</v>
      </c>
      <c r="D19" s="1" t="s">
        <v>434</v>
      </c>
      <c r="E19" s="1" t="s">
        <v>1160</v>
      </c>
      <c r="F19" s="4">
        <v>1626701</v>
      </c>
      <c r="G19" s="4">
        <v>4680.83</v>
      </c>
      <c r="H19" s="4">
        <v>4.58</v>
      </c>
    </row>
    <row r="20" spans="2:8">
      <c r="B20" s="1" t="s">
        <v>887</v>
      </c>
      <c r="C20" s="9" t="s">
        <v>156</v>
      </c>
      <c r="D20" s="1" t="s">
        <v>522</v>
      </c>
      <c r="E20" s="1" t="s">
        <v>888</v>
      </c>
      <c r="F20" s="4">
        <v>94187</v>
      </c>
      <c r="G20" s="4">
        <v>3873.44</v>
      </c>
      <c r="H20" s="4">
        <v>3.79</v>
      </c>
    </row>
    <row r="21" spans="2:8">
      <c r="B21" s="1" t="s">
        <v>884</v>
      </c>
      <c r="C21" s="9" t="s">
        <v>156</v>
      </c>
      <c r="D21" s="1" t="s">
        <v>885</v>
      </c>
      <c r="E21" s="1" t="s">
        <v>886</v>
      </c>
      <c r="F21" s="4">
        <v>1954925</v>
      </c>
      <c r="G21" s="4">
        <v>3845.14</v>
      </c>
      <c r="H21" s="4">
        <v>3.76</v>
      </c>
    </row>
    <row r="22" spans="2:8">
      <c r="B22" s="1" t="s">
        <v>1109</v>
      </c>
      <c r="C22" s="9" t="s">
        <v>156</v>
      </c>
      <c r="D22" s="1" t="s">
        <v>437</v>
      </c>
      <c r="E22" s="1" t="s">
        <v>1110</v>
      </c>
      <c r="F22" s="4">
        <v>1210423</v>
      </c>
      <c r="G22" s="4">
        <v>3466.05</v>
      </c>
      <c r="H22" s="4">
        <v>3.39</v>
      </c>
    </row>
    <row r="23" spans="2:8">
      <c r="B23" s="1" t="s">
        <v>1115</v>
      </c>
      <c r="C23" s="9" t="s">
        <v>156</v>
      </c>
      <c r="D23" s="1" t="s">
        <v>511</v>
      </c>
      <c r="E23" s="1" t="s">
        <v>1116</v>
      </c>
      <c r="F23" s="4">
        <v>287181</v>
      </c>
      <c r="G23" s="4">
        <v>3266.68</v>
      </c>
      <c r="H23" s="4">
        <v>3.19</v>
      </c>
    </row>
    <row r="24" spans="2:8">
      <c r="B24" s="1" t="s">
        <v>1105</v>
      </c>
      <c r="C24" s="9" t="s">
        <v>156</v>
      </c>
      <c r="D24" s="1" t="s">
        <v>746</v>
      </c>
      <c r="E24" s="1" t="s">
        <v>1106</v>
      </c>
      <c r="F24" s="4">
        <v>185402</v>
      </c>
      <c r="G24" s="4">
        <v>2991.65</v>
      </c>
      <c r="H24" s="4">
        <v>2.93</v>
      </c>
    </row>
    <row r="25" spans="2:8">
      <c r="B25" s="1" t="s">
        <v>889</v>
      </c>
      <c r="C25" s="9" t="s">
        <v>156</v>
      </c>
      <c r="D25" s="1" t="s">
        <v>592</v>
      </c>
      <c r="E25" s="1" t="s">
        <v>890</v>
      </c>
      <c r="F25" s="4">
        <v>342441</v>
      </c>
      <c r="G25" s="4">
        <v>2915.89</v>
      </c>
      <c r="H25" s="4">
        <v>2.85</v>
      </c>
    </row>
    <row r="26" spans="2:8">
      <c r="B26" s="1" t="s">
        <v>1101</v>
      </c>
      <c r="C26" s="9" t="s">
        <v>156</v>
      </c>
      <c r="D26" s="1" t="s">
        <v>437</v>
      </c>
      <c r="E26" s="1" t="s">
        <v>1102</v>
      </c>
      <c r="F26" s="4">
        <v>845982</v>
      </c>
      <c r="G26" s="4">
        <v>2874.65</v>
      </c>
      <c r="H26" s="4">
        <v>2.81</v>
      </c>
    </row>
    <row r="27" spans="2:8">
      <c r="B27" s="1" t="s">
        <v>544</v>
      </c>
      <c r="C27" s="9" t="s">
        <v>156</v>
      </c>
      <c r="D27" s="1" t="s">
        <v>434</v>
      </c>
      <c r="E27" s="1" t="s">
        <v>545</v>
      </c>
      <c r="F27" s="4">
        <v>3365108</v>
      </c>
      <c r="G27" s="4">
        <v>2812.56</v>
      </c>
      <c r="H27" s="4">
        <v>2.75</v>
      </c>
    </row>
    <row r="28" spans="2:8">
      <c r="B28" s="1" t="s">
        <v>1097</v>
      </c>
      <c r="C28" s="9" t="s">
        <v>156</v>
      </c>
      <c r="D28" s="1" t="s">
        <v>434</v>
      </c>
      <c r="E28" s="1" t="s">
        <v>1098</v>
      </c>
      <c r="F28" s="4">
        <v>302636</v>
      </c>
      <c r="G28" s="4">
        <v>2759.13</v>
      </c>
      <c r="H28" s="4">
        <v>2.7</v>
      </c>
    </row>
    <row r="29" spans="2:8">
      <c r="B29" s="1" t="s">
        <v>1103</v>
      </c>
      <c r="C29" s="9" t="s">
        <v>156</v>
      </c>
      <c r="D29" s="1" t="s">
        <v>486</v>
      </c>
      <c r="E29" s="1" t="s">
        <v>1104</v>
      </c>
      <c r="F29" s="4">
        <v>1100560</v>
      </c>
      <c r="G29" s="4">
        <v>2613.83</v>
      </c>
      <c r="H29" s="4">
        <v>2.56</v>
      </c>
    </row>
    <row r="30" spans="2:8">
      <c r="B30" s="1" t="s">
        <v>1275</v>
      </c>
      <c r="C30" s="9" t="s">
        <v>156</v>
      </c>
      <c r="D30" s="1" t="s">
        <v>751</v>
      </c>
      <c r="E30" s="1" t="s">
        <v>1276</v>
      </c>
      <c r="F30" s="4">
        <v>79360</v>
      </c>
      <c r="G30" s="4">
        <v>2563.5700000000002</v>
      </c>
      <c r="H30" s="4">
        <v>2.5099999999999998</v>
      </c>
    </row>
    <row r="31" spans="2:8">
      <c r="B31" s="1" t="s">
        <v>810</v>
      </c>
      <c r="C31" s="9" t="s">
        <v>156</v>
      </c>
      <c r="D31" s="1" t="s">
        <v>675</v>
      </c>
      <c r="E31" s="1" t="s">
        <v>811</v>
      </c>
      <c r="F31" s="4">
        <v>362772</v>
      </c>
      <c r="G31" s="4">
        <v>2553.73</v>
      </c>
      <c r="H31" s="4">
        <v>2.5</v>
      </c>
    </row>
    <row r="32" spans="2:8">
      <c r="B32" s="1" t="s">
        <v>1123</v>
      </c>
      <c r="C32" s="9" t="s">
        <v>156</v>
      </c>
      <c r="D32" s="1" t="s">
        <v>455</v>
      </c>
      <c r="E32" s="1" t="s">
        <v>1124</v>
      </c>
      <c r="F32" s="4">
        <v>98609</v>
      </c>
      <c r="G32" s="4">
        <v>2480.71</v>
      </c>
      <c r="H32" s="4">
        <v>2.4300000000000002</v>
      </c>
    </row>
    <row r="33" spans="2:8">
      <c r="B33" s="1" t="s">
        <v>899</v>
      </c>
      <c r="C33" s="9" t="s">
        <v>156</v>
      </c>
      <c r="D33" s="1" t="s">
        <v>595</v>
      </c>
      <c r="E33" s="1" t="s">
        <v>900</v>
      </c>
      <c r="F33" s="4">
        <v>2439823</v>
      </c>
      <c r="G33" s="4">
        <v>2290.75</v>
      </c>
      <c r="H33" s="4">
        <v>2.2400000000000002</v>
      </c>
    </row>
    <row r="34" spans="2:8">
      <c r="B34" s="1" t="s">
        <v>1277</v>
      </c>
      <c r="C34" s="9" t="s">
        <v>156</v>
      </c>
      <c r="D34" s="1" t="s">
        <v>458</v>
      </c>
      <c r="E34" s="1" t="s">
        <v>1278</v>
      </c>
      <c r="F34" s="4">
        <v>36900</v>
      </c>
      <c r="G34" s="4">
        <v>2226.92</v>
      </c>
      <c r="H34" s="4">
        <v>2.1800000000000002</v>
      </c>
    </row>
    <row r="35" spans="2:8">
      <c r="B35" s="1" t="s">
        <v>1279</v>
      </c>
      <c r="C35" s="9" t="s">
        <v>156</v>
      </c>
      <c r="D35" s="1" t="s">
        <v>437</v>
      </c>
      <c r="E35" s="1" t="s">
        <v>1280</v>
      </c>
      <c r="F35" s="4">
        <v>523411</v>
      </c>
      <c r="G35" s="4">
        <v>1965.67</v>
      </c>
      <c r="H35" s="4">
        <v>1.92</v>
      </c>
    </row>
    <row r="36" spans="2:8">
      <c r="B36" s="1" t="s">
        <v>444</v>
      </c>
      <c r="C36" s="9" t="s">
        <v>156</v>
      </c>
      <c r="D36" s="1" t="s">
        <v>445</v>
      </c>
      <c r="E36" s="1" t="s">
        <v>446</v>
      </c>
      <c r="F36" s="4">
        <v>433242</v>
      </c>
      <c r="G36" s="4">
        <v>1924.89</v>
      </c>
      <c r="H36" s="4">
        <v>1.88</v>
      </c>
    </row>
    <row r="37" spans="2:8">
      <c r="B37" s="1" t="s">
        <v>1033</v>
      </c>
      <c r="C37" s="9" t="s">
        <v>156</v>
      </c>
      <c r="D37" s="1" t="s">
        <v>514</v>
      </c>
      <c r="E37" s="1" t="s">
        <v>1034</v>
      </c>
      <c r="F37" s="4">
        <v>93581</v>
      </c>
      <c r="G37" s="4">
        <v>1886.5</v>
      </c>
      <c r="H37" s="4">
        <v>1.84</v>
      </c>
    </row>
    <row r="38" spans="2:8">
      <c r="B38" s="1" t="s">
        <v>743</v>
      </c>
      <c r="C38" s="9" t="s">
        <v>156</v>
      </c>
      <c r="D38" s="1" t="s">
        <v>458</v>
      </c>
      <c r="E38" s="1" t="s">
        <v>744</v>
      </c>
      <c r="F38" s="4">
        <v>113305</v>
      </c>
      <c r="G38" s="4">
        <v>1873.84</v>
      </c>
      <c r="H38" s="4">
        <v>1.83</v>
      </c>
    </row>
    <row r="39" spans="2:8">
      <c r="B39" s="1" t="s">
        <v>1281</v>
      </c>
      <c r="C39" s="9" t="s">
        <v>156</v>
      </c>
      <c r="D39" s="1" t="s">
        <v>831</v>
      </c>
      <c r="E39" s="1" t="s">
        <v>1282</v>
      </c>
      <c r="F39" s="4">
        <v>472564</v>
      </c>
      <c r="G39" s="4">
        <v>1821.5</v>
      </c>
      <c r="H39" s="4">
        <v>1.78</v>
      </c>
    </row>
    <row r="40" spans="2:8">
      <c r="B40" s="1" t="s">
        <v>816</v>
      </c>
      <c r="C40" s="9" t="s">
        <v>156</v>
      </c>
      <c r="D40" s="1" t="s">
        <v>442</v>
      </c>
      <c r="E40" s="1" t="s">
        <v>817</v>
      </c>
      <c r="F40" s="4">
        <v>394248</v>
      </c>
      <c r="G40" s="4">
        <v>1683.44</v>
      </c>
      <c r="H40" s="4">
        <v>1.65</v>
      </c>
    </row>
    <row r="41" spans="2:8">
      <c r="B41" s="1" t="s">
        <v>856</v>
      </c>
      <c r="C41" s="9" t="s">
        <v>156</v>
      </c>
      <c r="D41" s="1" t="s">
        <v>551</v>
      </c>
      <c r="E41" s="1" t="s">
        <v>857</v>
      </c>
      <c r="F41" s="4">
        <v>59549</v>
      </c>
      <c r="G41" s="4">
        <v>1677.08</v>
      </c>
      <c r="H41" s="4">
        <v>1.64</v>
      </c>
    </row>
    <row r="42" spans="2:8">
      <c r="B42" s="1" t="s">
        <v>1017</v>
      </c>
      <c r="C42" s="9" t="s">
        <v>156</v>
      </c>
      <c r="D42" s="1" t="s">
        <v>514</v>
      </c>
      <c r="E42" s="1" t="s">
        <v>1018</v>
      </c>
      <c r="F42" s="4">
        <v>69165</v>
      </c>
      <c r="G42" s="4">
        <v>1488.98</v>
      </c>
      <c r="H42" s="4">
        <v>1.46</v>
      </c>
    </row>
    <row r="43" spans="2:8">
      <c r="B43" s="1" t="s">
        <v>903</v>
      </c>
      <c r="C43" s="9" t="s">
        <v>156</v>
      </c>
      <c r="D43" s="1" t="s">
        <v>445</v>
      </c>
      <c r="E43" s="1" t="s">
        <v>904</v>
      </c>
      <c r="F43" s="4">
        <v>13135301</v>
      </c>
      <c r="G43" s="4">
        <v>1467.21</v>
      </c>
      <c r="H43" s="4">
        <v>1.43</v>
      </c>
    </row>
    <row r="44" spans="2:8">
      <c r="B44" s="1" t="s">
        <v>710</v>
      </c>
      <c r="C44" s="9" t="s">
        <v>156</v>
      </c>
      <c r="D44" s="1" t="s">
        <v>522</v>
      </c>
      <c r="E44" s="1" t="s">
        <v>711</v>
      </c>
      <c r="F44" s="4">
        <v>20789</v>
      </c>
      <c r="G44" s="4">
        <v>1458.04</v>
      </c>
      <c r="H44" s="4">
        <v>1.43</v>
      </c>
    </row>
    <row r="45" spans="2:8">
      <c r="B45" s="1" t="s">
        <v>1107</v>
      </c>
      <c r="C45" s="9" t="s">
        <v>156</v>
      </c>
      <c r="D45" s="1" t="s">
        <v>751</v>
      </c>
      <c r="E45" s="1" t="s">
        <v>1108</v>
      </c>
      <c r="F45" s="4">
        <v>7070</v>
      </c>
      <c r="G45" s="4">
        <v>1333.54</v>
      </c>
      <c r="H45" s="4">
        <v>1.3</v>
      </c>
    </row>
    <row r="46" spans="2:8">
      <c r="B46" s="1" t="s">
        <v>1283</v>
      </c>
      <c r="C46" s="9" t="s">
        <v>156</v>
      </c>
      <c r="D46" s="1" t="s">
        <v>489</v>
      </c>
      <c r="E46" s="1" t="s">
        <v>1284</v>
      </c>
      <c r="F46" s="4">
        <v>987</v>
      </c>
      <c r="G46" s="4">
        <v>1304.47</v>
      </c>
      <c r="H46" s="4">
        <v>1.28</v>
      </c>
    </row>
    <row r="47" spans="2:8">
      <c r="B47" s="1" t="s">
        <v>1285</v>
      </c>
      <c r="C47" s="9" t="s">
        <v>156</v>
      </c>
      <c r="D47" s="1" t="s">
        <v>621</v>
      </c>
      <c r="E47" s="1" t="s">
        <v>1286</v>
      </c>
      <c r="F47" s="4">
        <v>165444</v>
      </c>
      <c r="G47" s="4">
        <v>1207.4100000000001</v>
      </c>
      <c r="H47" s="4">
        <v>1.18</v>
      </c>
    </row>
    <row r="48" spans="2:8">
      <c r="B48" s="1" t="s">
        <v>923</v>
      </c>
      <c r="C48" s="9" t="s">
        <v>156</v>
      </c>
      <c r="D48" s="1" t="s">
        <v>489</v>
      </c>
      <c r="E48" s="1" t="s">
        <v>924</v>
      </c>
      <c r="F48" s="4">
        <v>97323</v>
      </c>
      <c r="G48" s="4">
        <v>1150.6500000000001</v>
      </c>
      <c r="H48" s="4">
        <v>1.1299999999999999</v>
      </c>
    </row>
    <row r="49" spans="2:8">
      <c r="B49" s="1" t="s">
        <v>1121</v>
      </c>
      <c r="C49" s="9" t="s">
        <v>156</v>
      </c>
      <c r="D49" s="1" t="s">
        <v>434</v>
      </c>
      <c r="E49" s="1" t="s">
        <v>1122</v>
      </c>
      <c r="F49" s="4">
        <v>673901</v>
      </c>
      <c r="G49" s="4">
        <v>1105.8699999999999</v>
      </c>
      <c r="H49" s="4">
        <v>1.08</v>
      </c>
    </row>
    <row r="50" spans="2:8">
      <c r="B50" s="1" t="s">
        <v>858</v>
      </c>
      <c r="C50" s="9" t="s">
        <v>156</v>
      </c>
      <c r="D50" s="1" t="s">
        <v>675</v>
      </c>
      <c r="E50" s="1" t="s">
        <v>859</v>
      </c>
      <c r="F50" s="4">
        <v>48174</v>
      </c>
      <c r="G50" s="4">
        <v>1099.6199999999999</v>
      </c>
      <c r="H50" s="4">
        <v>1.08</v>
      </c>
    </row>
    <row r="51" spans="2:8">
      <c r="B51" s="1" t="s">
        <v>848</v>
      </c>
      <c r="C51" s="9" t="s">
        <v>156</v>
      </c>
      <c r="D51" s="1" t="s">
        <v>800</v>
      </c>
      <c r="E51" s="1" t="s">
        <v>849</v>
      </c>
      <c r="F51" s="4">
        <v>132985</v>
      </c>
      <c r="G51" s="4">
        <v>1093.8699999999999</v>
      </c>
      <c r="H51" s="4">
        <v>1.07</v>
      </c>
    </row>
    <row r="52" spans="2:8">
      <c r="B52" s="1" t="s">
        <v>1287</v>
      </c>
      <c r="C52" s="9" t="s">
        <v>156</v>
      </c>
      <c r="D52" s="1" t="s">
        <v>508</v>
      </c>
      <c r="E52" s="1" t="s">
        <v>1288</v>
      </c>
      <c r="F52" s="4">
        <v>19292</v>
      </c>
      <c r="G52" s="4">
        <v>1065.5899999999999</v>
      </c>
      <c r="H52" s="4">
        <v>1.04</v>
      </c>
    </row>
    <row r="53" spans="2:8">
      <c r="B53" s="1" t="s">
        <v>846</v>
      </c>
      <c r="C53" s="9" t="s">
        <v>156</v>
      </c>
      <c r="D53" s="1" t="s">
        <v>522</v>
      </c>
      <c r="E53" s="1" t="s">
        <v>847</v>
      </c>
      <c r="F53" s="4">
        <v>46741</v>
      </c>
      <c r="G53" s="4">
        <v>956.18</v>
      </c>
      <c r="H53" s="4">
        <v>0.94</v>
      </c>
    </row>
    <row r="54" spans="2:8">
      <c r="B54" s="1" t="s">
        <v>1289</v>
      </c>
      <c r="C54" s="9" t="s">
        <v>156</v>
      </c>
      <c r="D54" s="1" t="s">
        <v>437</v>
      </c>
      <c r="E54" s="1" t="s">
        <v>1290</v>
      </c>
      <c r="F54" s="4">
        <v>17570</v>
      </c>
      <c r="G54" s="4">
        <v>927.34</v>
      </c>
      <c r="H54" s="4">
        <v>0.91</v>
      </c>
    </row>
    <row r="55" spans="2:8">
      <c r="B55" s="1" t="s">
        <v>1242</v>
      </c>
      <c r="C55" s="9" t="s">
        <v>156</v>
      </c>
      <c r="D55" s="1" t="s">
        <v>514</v>
      </c>
      <c r="E55" s="1" t="s">
        <v>1243</v>
      </c>
      <c r="F55" s="4">
        <v>241051</v>
      </c>
      <c r="G55" s="4">
        <v>884.18</v>
      </c>
      <c r="H55" s="4">
        <v>0.86</v>
      </c>
    </row>
    <row r="56" spans="2:8">
      <c r="B56" s="1" t="s">
        <v>1125</v>
      </c>
      <c r="C56" s="9" t="s">
        <v>156</v>
      </c>
      <c r="D56" s="1" t="s">
        <v>437</v>
      </c>
      <c r="E56" s="1" t="s">
        <v>1126</v>
      </c>
      <c r="F56" s="4">
        <v>102097</v>
      </c>
      <c r="G56" s="4">
        <v>769.35</v>
      </c>
      <c r="H56" s="4">
        <v>0.75</v>
      </c>
    </row>
    <row r="57" spans="2:8">
      <c r="B57" s="1" t="s">
        <v>704</v>
      </c>
      <c r="C57" s="9" t="s">
        <v>156</v>
      </c>
      <c r="D57" s="1" t="s">
        <v>455</v>
      </c>
      <c r="E57" s="1" t="s">
        <v>705</v>
      </c>
      <c r="F57" s="4">
        <v>79405</v>
      </c>
      <c r="G57" s="4">
        <v>697.26</v>
      </c>
      <c r="H57" s="4">
        <v>0.68</v>
      </c>
    </row>
    <row r="58" spans="2:8">
      <c r="B58" s="1" t="s">
        <v>1291</v>
      </c>
      <c r="C58" s="9" t="s">
        <v>156</v>
      </c>
      <c r="D58" s="1" t="s">
        <v>522</v>
      </c>
      <c r="E58" s="1" t="s">
        <v>1292</v>
      </c>
      <c r="F58" s="4">
        <v>15662</v>
      </c>
      <c r="G58" s="4">
        <v>624.76</v>
      </c>
      <c r="H58" s="4">
        <v>0.61</v>
      </c>
    </row>
    <row r="59" spans="2:8">
      <c r="B59" s="1" t="s">
        <v>1293</v>
      </c>
      <c r="C59" s="9" t="s">
        <v>156</v>
      </c>
      <c r="D59" s="1" t="s">
        <v>508</v>
      </c>
      <c r="E59" s="1" t="s">
        <v>1294</v>
      </c>
      <c r="F59" s="4">
        <v>23032</v>
      </c>
      <c r="G59" s="4">
        <v>475.73</v>
      </c>
      <c r="H59" s="4">
        <v>0.47</v>
      </c>
    </row>
    <row r="60" spans="2:8">
      <c r="B60" s="1" t="s">
        <v>1295</v>
      </c>
      <c r="C60" s="9" t="s">
        <v>156</v>
      </c>
      <c r="D60" s="1" t="s">
        <v>557</v>
      </c>
      <c r="E60" s="1" t="s">
        <v>1296</v>
      </c>
      <c r="F60" s="4">
        <v>1231</v>
      </c>
      <c r="G60" s="4">
        <v>423.34</v>
      </c>
      <c r="H60" s="4">
        <v>0.41</v>
      </c>
    </row>
    <row r="61" spans="2:8">
      <c r="B61" s="1" t="s">
        <v>1297</v>
      </c>
      <c r="C61" s="9" t="s">
        <v>156</v>
      </c>
      <c r="D61" s="1" t="s">
        <v>598</v>
      </c>
      <c r="E61" s="1" t="s">
        <v>1298</v>
      </c>
      <c r="F61" s="4">
        <v>87819</v>
      </c>
      <c r="G61" s="4">
        <v>406.51</v>
      </c>
      <c r="H61" s="4">
        <v>0.4</v>
      </c>
    </row>
    <row r="62" spans="2:8">
      <c r="B62" s="1" t="s">
        <v>1246</v>
      </c>
      <c r="C62" s="9" t="s">
        <v>156</v>
      </c>
      <c r="D62" s="1" t="s">
        <v>514</v>
      </c>
      <c r="E62" s="1" t="s">
        <v>1247</v>
      </c>
      <c r="F62" s="4">
        <v>1388</v>
      </c>
      <c r="G62" s="4">
        <v>382.6</v>
      </c>
      <c r="H62" s="4">
        <v>0.37</v>
      </c>
    </row>
    <row r="63" spans="2:8">
      <c r="B63" s="1" t="s">
        <v>1299</v>
      </c>
      <c r="C63" s="9" t="s">
        <v>156</v>
      </c>
      <c r="D63" s="1" t="s">
        <v>737</v>
      </c>
      <c r="E63" s="1" t="s">
        <v>1300</v>
      </c>
      <c r="F63" s="4">
        <v>212977</v>
      </c>
      <c r="G63" s="4">
        <v>378.86</v>
      </c>
      <c r="H63" s="4">
        <v>0.37</v>
      </c>
    </row>
    <row r="64" spans="2:8">
      <c r="B64" s="1" t="s">
        <v>1301</v>
      </c>
      <c r="C64" s="9" t="s">
        <v>156</v>
      </c>
      <c r="D64" s="1" t="s">
        <v>445</v>
      </c>
      <c r="E64" s="1" t="s">
        <v>1302</v>
      </c>
      <c r="F64" s="4">
        <v>24493</v>
      </c>
      <c r="G64" s="4">
        <v>378.37</v>
      </c>
      <c r="H64" s="4">
        <v>0.37</v>
      </c>
    </row>
    <row r="65" spans="2:8" ht="13">
      <c r="B65" s="2" t="s">
        <v>159</v>
      </c>
      <c r="C65" s="12"/>
      <c r="D65" s="2"/>
      <c r="E65" s="2"/>
      <c r="F65" s="14"/>
      <c r="G65" s="14">
        <f>SUM(G12:G64)</f>
        <v>102406.35999999994</v>
      </c>
      <c r="H65" s="14">
        <f>SUM(H12:H64)</f>
        <v>100.17000000000003</v>
      </c>
    </row>
    <row r="66" spans="2:8" ht="13">
      <c r="B66" s="2" t="s">
        <v>160</v>
      </c>
      <c r="C66" s="12"/>
      <c r="D66" s="2"/>
      <c r="E66" s="2"/>
      <c r="F66" s="14"/>
      <c r="G66" s="14">
        <v>202.28</v>
      </c>
      <c r="H66" s="14">
        <v>0.2</v>
      </c>
    </row>
    <row r="67" spans="2:8" ht="13">
      <c r="B67" s="2" t="s">
        <v>161</v>
      </c>
      <c r="C67" s="12"/>
      <c r="D67" s="2"/>
      <c r="E67" s="2"/>
      <c r="F67" s="14"/>
      <c r="G67" s="14">
        <v>102608.64</v>
      </c>
      <c r="H67" s="14">
        <v>100.37</v>
      </c>
    </row>
    <row r="68" spans="2:8" ht="13">
      <c r="B68" s="2" t="s">
        <v>167</v>
      </c>
      <c r="C68" s="12"/>
      <c r="D68" s="2"/>
      <c r="E68" s="2"/>
      <c r="F68" s="14"/>
      <c r="G68" s="14">
        <v>-356.44943270000044</v>
      </c>
      <c r="H68" s="14">
        <v>-0.37000000000000455</v>
      </c>
    </row>
    <row r="69" spans="2:8" ht="13">
      <c r="B69" s="2" t="s">
        <v>168</v>
      </c>
      <c r="C69" s="12"/>
      <c r="D69" s="2"/>
      <c r="E69" s="2"/>
      <c r="F69" s="14"/>
      <c r="G69" s="14">
        <v>102252.1905673</v>
      </c>
      <c r="H69" s="14">
        <v>100</v>
      </c>
    </row>
    <row r="70" spans="2:8">
      <c r="B70" s="1" t="s">
        <v>169</v>
      </c>
    </row>
    <row r="71" spans="2:8" ht="13">
      <c r="B71" s="2" t="s">
        <v>170</v>
      </c>
    </row>
    <row r="72" spans="2:8" ht="13">
      <c r="B72" s="2" t="s">
        <v>171</v>
      </c>
      <c r="C72" s="9" t="s">
        <v>172</v>
      </c>
    </row>
    <row r="73" spans="2:8" ht="13">
      <c r="B73" s="2" t="s">
        <v>175</v>
      </c>
      <c r="C73" s="9" t="s">
        <v>174</v>
      </c>
    </row>
    <row r="74" spans="2:8" ht="13">
      <c r="B74" s="2" t="s">
        <v>176</v>
      </c>
      <c r="C74" s="9" t="s">
        <v>174</v>
      </c>
    </row>
    <row r="75" spans="2:8" ht="13">
      <c r="B75" s="2" t="s">
        <v>177</v>
      </c>
      <c r="C75" s="9" t="s">
        <v>178</v>
      </c>
    </row>
    <row r="76" spans="2:8" ht="13">
      <c r="B76" s="2" t="s">
        <v>1303</v>
      </c>
      <c r="C76" s="12"/>
    </row>
    <row r="77" spans="2:8" ht="13">
      <c r="B77" s="2" t="s">
        <v>1304</v>
      </c>
      <c r="C77" s="12"/>
    </row>
    <row r="78" spans="2:8" ht="13">
      <c r="B78" s="2" t="s">
        <v>1305</v>
      </c>
      <c r="C78" s="12"/>
    </row>
    <row r="79" spans="2:8" ht="13">
      <c r="B79" s="2" t="s">
        <v>1306</v>
      </c>
      <c r="C79" s="12"/>
    </row>
    <row r="80" spans="2:8" ht="13">
      <c r="B80" s="2" t="s">
        <v>1307</v>
      </c>
      <c r="C80" s="12"/>
    </row>
    <row r="81" spans="2:3" ht="13">
      <c r="B81" s="2" t="s">
        <v>1308</v>
      </c>
      <c r="C81" s="12"/>
    </row>
    <row r="82" spans="2:3" ht="13">
      <c r="B82" s="2" t="s">
        <v>1309</v>
      </c>
      <c r="C82" s="12"/>
    </row>
    <row r="83" spans="2:3" ht="13">
      <c r="B83" s="2" t="s">
        <v>1310</v>
      </c>
      <c r="C83" s="12"/>
    </row>
    <row r="84" spans="2:3" ht="13">
      <c r="B84" s="2" t="s">
        <v>1886</v>
      </c>
      <c r="C84" s="12"/>
    </row>
    <row r="85" spans="2:3">
      <c r="B85" s="1" t="s">
        <v>188</v>
      </c>
    </row>
    <row r="86" spans="2:3">
      <c r="B86" s="1" t="s">
        <v>412</v>
      </c>
    </row>
    <row r="89" spans="2:3" ht="14.5">
      <c r="B89" s="43" t="s">
        <v>413</v>
      </c>
      <c r="C89" s="45"/>
    </row>
    <row r="90" spans="2:3" ht="14.5">
      <c r="B90" s="43" t="s">
        <v>4098</v>
      </c>
      <c r="C90" s="46" t="s">
        <v>414</v>
      </c>
    </row>
    <row r="91" spans="2:3" ht="14.5">
      <c r="B91" s="16" t="s">
        <v>415</v>
      </c>
      <c r="C91" s="17" t="s">
        <v>416</v>
      </c>
    </row>
    <row r="92" spans="2:3" ht="14.5">
      <c r="B92" s="16" t="s">
        <v>417</v>
      </c>
      <c r="C92" s="17" t="s">
        <v>416</v>
      </c>
    </row>
    <row r="93" spans="2:3" ht="14.5">
      <c r="B93" s="16" t="s">
        <v>418</v>
      </c>
      <c r="C93" s="17" t="s">
        <v>416</v>
      </c>
    </row>
    <row r="94" spans="2:3" ht="14.5">
      <c r="B94" s="16" t="s">
        <v>419</v>
      </c>
      <c r="C94" s="17" t="s">
        <v>416</v>
      </c>
    </row>
    <row r="95" spans="2:3" ht="14.5">
      <c r="B95" s="16" t="s">
        <v>420</v>
      </c>
      <c r="C95" s="17" t="s">
        <v>416</v>
      </c>
    </row>
    <row r="96" spans="2:3" ht="14.5">
      <c r="B96" s="16" t="s">
        <v>421</v>
      </c>
      <c r="C96" s="17" t="s">
        <v>416</v>
      </c>
    </row>
    <row r="97" spans="2:7" ht="14.5">
      <c r="B97" s="43" t="s">
        <v>422</v>
      </c>
      <c r="C97" s="45" t="s">
        <v>416</v>
      </c>
    </row>
    <row r="99" spans="2:7" ht="14.5">
      <c r="B99" s="16" t="s">
        <v>197</v>
      </c>
      <c r="C99" s="17"/>
      <c r="D99" s="16"/>
    </row>
    <row r="100" spans="2:7" ht="29">
      <c r="B100" s="19" t="s">
        <v>198</v>
      </c>
      <c r="C100" s="18" t="s">
        <v>199</v>
      </c>
      <c r="D100" s="19" t="s">
        <v>200</v>
      </c>
    </row>
    <row r="101" spans="2:7" ht="14.5">
      <c r="B101" s="16" t="s">
        <v>174</v>
      </c>
      <c r="C101" s="17" t="s">
        <v>174</v>
      </c>
      <c r="D101" s="16" t="s">
        <v>174</v>
      </c>
    </row>
    <row r="103" spans="2:7" ht="13">
      <c r="B103" s="20" t="s">
        <v>201</v>
      </c>
      <c r="C103" s="21">
        <v>46053</v>
      </c>
      <c r="D103" s="22"/>
      <c r="E103" s="23"/>
      <c r="F103" s="24"/>
    </row>
    <row r="104" spans="2:7" ht="13">
      <c r="B104" s="20" t="s">
        <v>202</v>
      </c>
      <c r="C104" s="25" t="s">
        <v>203</v>
      </c>
      <c r="D104" s="20" t="s">
        <v>204</v>
      </c>
      <c r="E104" s="26" t="s">
        <v>205</v>
      </c>
      <c r="F104" s="27" t="s">
        <v>206</v>
      </c>
      <c r="G104" s="14"/>
    </row>
    <row r="105" spans="2:7">
      <c r="B105" s="28" t="s">
        <v>174</v>
      </c>
      <c r="C105" s="29" t="s">
        <v>174</v>
      </c>
      <c r="D105" s="28" t="s">
        <v>174</v>
      </c>
      <c r="E105" s="30" t="s">
        <v>174</v>
      </c>
      <c r="F105" s="31" t="s">
        <v>174</v>
      </c>
    </row>
    <row r="108" spans="2:7" ht="13">
      <c r="B108" s="2" t="s">
        <v>207</v>
      </c>
    </row>
    <row r="109" spans="2:7" ht="13">
      <c r="B109" s="2"/>
    </row>
    <row r="110" spans="2:7" ht="13">
      <c r="B110" s="2" t="s">
        <v>208</v>
      </c>
    </row>
    <row r="111" spans="2:7" ht="13">
      <c r="B111" s="20" t="s">
        <v>209</v>
      </c>
      <c r="C111" s="25" t="s">
        <v>210</v>
      </c>
      <c r="D111" s="2"/>
    </row>
    <row r="112" spans="2:7">
      <c r="B112" s="22" t="s">
        <v>174</v>
      </c>
      <c r="C112" s="32" t="s">
        <v>174</v>
      </c>
    </row>
    <row r="114" spans="2:7" ht="13">
      <c r="B114" s="20" t="s">
        <v>211</v>
      </c>
      <c r="C114" s="25" t="s">
        <v>210</v>
      </c>
    </row>
    <row r="115" spans="2:7">
      <c r="B115" s="22" t="s">
        <v>174</v>
      </c>
      <c r="C115" s="32" t="s">
        <v>174</v>
      </c>
    </row>
    <row r="117" spans="2:7" ht="13">
      <c r="B117" s="20" t="s">
        <v>212</v>
      </c>
      <c r="C117" s="25" t="s">
        <v>213</v>
      </c>
    </row>
    <row r="118" spans="2:7">
      <c r="B118" s="22" t="s">
        <v>174</v>
      </c>
      <c r="C118" s="32" t="s">
        <v>174</v>
      </c>
    </row>
    <row r="120" spans="2:7" ht="13">
      <c r="B120" s="26" t="s">
        <v>214</v>
      </c>
      <c r="C120" s="25" t="s">
        <v>213</v>
      </c>
    </row>
    <row r="121" spans="2:7">
      <c r="B121" s="23" t="s">
        <v>174</v>
      </c>
      <c r="C121" s="32" t="s">
        <v>174</v>
      </c>
    </row>
    <row r="123" spans="2:7" ht="13">
      <c r="B123" s="20" t="s">
        <v>215</v>
      </c>
      <c r="C123" s="25" t="s">
        <v>174</v>
      </c>
    </row>
    <row r="125" spans="2:7" ht="13">
      <c r="B125" s="20" t="s">
        <v>216</v>
      </c>
      <c r="C125" s="21">
        <v>46053</v>
      </c>
      <c r="D125" s="22"/>
      <c r="E125" s="23"/>
      <c r="F125" s="24"/>
    </row>
    <row r="126" spans="2:7" ht="13">
      <c r="B126" s="20" t="s">
        <v>202</v>
      </c>
      <c r="C126" s="25" t="s">
        <v>203</v>
      </c>
      <c r="D126" s="20" t="s">
        <v>204</v>
      </c>
      <c r="E126" s="26" t="s">
        <v>205</v>
      </c>
      <c r="F126" s="27" t="s">
        <v>206</v>
      </c>
      <c r="G126" s="14"/>
    </row>
    <row r="127" spans="2:7">
      <c r="B127" s="28" t="s">
        <v>174</v>
      </c>
      <c r="C127" s="29" t="s">
        <v>174</v>
      </c>
      <c r="D127" s="28" t="s">
        <v>174</v>
      </c>
      <c r="E127" s="30" t="s">
        <v>174</v>
      </c>
      <c r="F127" s="31" t="s">
        <v>174</v>
      </c>
    </row>
    <row r="128" spans="2:7" ht="13">
      <c r="B128" s="2" t="s">
        <v>207</v>
      </c>
    </row>
    <row r="129" spans="2:4" ht="13">
      <c r="B129" s="2"/>
    </row>
    <row r="130" spans="2:4" ht="13">
      <c r="B130" s="2" t="s">
        <v>208</v>
      </c>
    </row>
    <row r="131" spans="2:4" ht="13">
      <c r="B131" s="20" t="s">
        <v>209</v>
      </c>
      <c r="C131" s="25" t="s">
        <v>210</v>
      </c>
      <c r="D131" s="2"/>
    </row>
    <row r="132" spans="2:4">
      <c r="B132" s="22" t="s">
        <v>174</v>
      </c>
      <c r="C132" s="32" t="s">
        <v>174</v>
      </c>
    </row>
    <row r="134" spans="2:4" ht="13">
      <c r="B134" s="20" t="s">
        <v>211</v>
      </c>
      <c r="C134" s="25" t="s">
        <v>210</v>
      </c>
    </row>
    <row r="135" spans="2:4">
      <c r="B135" s="22" t="s">
        <v>174</v>
      </c>
      <c r="C135" s="32" t="s">
        <v>174</v>
      </c>
    </row>
    <row r="137" spans="2:4" ht="13">
      <c r="B137" s="20" t="s">
        <v>212</v>
      </c>
      <c r="C137" s="25" t="s">
        <v>213</v>
      </c>
    </row>
    <row r="138" spans="2:4">
      <c r="B138" s="22" t="s">
        <v>174</v>
      </c>
      <c r="C138" s="32" t="s">
        <v>174</v>
      </c>
    </row>
    <row r="140" spans="2:4" ht="13">
      <c r="B140" s="26" t="s">
        <v>214</v>
      </c>
      <c r="C140" s="25" t="s">
        <v>213</v>
      </c>
    </row>
    <row r="141" spans="2:4">
      <c r="B141" s="23" t="s">
        <v>174</v>
      </c>
      <c r="C141" s="32" t="s">
        <v>174</v>
      </c>
    </row>
    <row r="143" spans="2:4" ht="13">
      <c r="B143" s="20" t="s">
        <v>215</v>
      </c>
      <c r="C143" s="25" t="s">
        <v>174</v>
      </c>
    </row>
    <row r="146" spans="2:80" ht="13">
      <c r="B146" s="2" t="s">
        <v>217</v>
      </c>
    </row>
    <row r="148" spans="2:80" ht="13">
      <c r="B148" s="20" t="s">
        <v>202</v>
      </c>
      <c r="C148" s="25" t="s">
        <v>218</v>
      </c>
      <c r="D148" s="20" t="s">
        <v>219</v>
      </c>
      <c r="E148" s="20" t="s">
        <v>220</v>
      </c>
      <c r="F148" s="14"/>
    </row>
    <row r="149" spans="2:80">
      <c r="B149" s="22" t="s">
        <v>174</v>
      </c>
      <c r="C149" s="32" t="s">
        <v>174</v>
      </c>
      <c r="D149" s="22" t="s">
        <v>174</v>
      </c>
      <c r="E149" s="22" t="s">
        <v>174</v>
      </c>
    </row>
    <row r="152" spans="2:80" ht="13">
      <c r="B152" s="2" t="s">
        <v>221</v>
      </c>
      <c r="C152" s="12" t="s">
        <v>174</v>
      </c>
      <c r="D152" s="2"/>
      <c r="E152" s="2"/>
      <c r="F152" s="14"/>
      <c r="G152" s="14"/>
      <c r="H152" s="14"/>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row>
    <row r="154" spans="2:80" ht="13">
      <c r="B154" s="2" t="s">
        <v>222</v>
      </c>
    </row>
    <row r="156" spans="2:80" ht="13">
      <c r="B156" s="20" t="s">
        <v>223</v>
      </c>
      <c r="C156" s="25" t="s">
        <v>210</v>
      </c>
      <c r="D156" s="2"/>
    </row>
    <row r="157" spans="2:80">
      <c r="B157" s="22" t="s">
        <v>174</v>
      </c>
      <c r="C157" s="32" t="s">
        <v>174</v>
      </c>
    </row>
    <row r="160" spans="2:80" ht="13">
      <c r="B160" s="20" t="s">
        <v>224</v>
      </c>
      <c r="C160" s="25" t="s">
        <v>225</v>
      </c>
      <c r="D160" s="2"/>
    </row>
    <row r="161" spans="2:80">
      <c r="B161" s="22" t="s">
        <v>174</v>
      </c>
      <c r="C161" s="32" t="s">
        <v>174</v>
      </c>
    </row>
    <row r="164" spans="2:80" ht="13">
      <c r="B164" s="2" t="s">
        <v>226</v>
      </c>
    </row>
    <row r="167" spans="2:80" ht="13">
      <c r="B167" s="2" t="s">
        <v>227</v>
      </c>
    </row>
    <row r="169" spans="2:80" ht="13">
      <c r="B169" s="20" t="s">
        <v>202</v>
      </c>
      <c r="C169" s="25" t="s">
        <v>228</v>
      </c>
      <c r="D169" s="20" t="s">
        <v>218</v>
      </c>
      <c r="E169" s="20" t="s">
        <v>219</v>
      </c>
      <c r="F169" s="27" t="s">
        <v>220</v>
      </c>
      <c r="G169" s="14"/>
    </row>
    <row r="170" spans="2:80">
      <c r="B170" s="22" t="s">
        <v>174</v>
      </c>
      <c r="C170" s="32" t="s">
        <v>174</v>
      </c>
      <c r="D170" s="22" t="s">
        <v>174</v>
      </c>
      <c r="E170" s="22" t="s">
        <v>174</v>
      </c>
      <c r="F170" s="33" t="s">
        <v>174</v>
      </c>
    </row>
    <row r="173" spans="2:80" ht="13">
      <c r="B173" s="2" t="s">
        <v>221</v>
      </c>
      <c r="C173" s="12" t="s">
        <v>174</v>
      </c>
      <c r="D173" s="2"/>
      <c r="E173" s="2"/>
      <c r="F173" s="14"/>
      <c r="G173" s="14"/>
      <c r="H173" s="14"/>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row>
    <row r="175" spans="2:80" ht="13">
      <c r="B175" s="2" t="s">
        <v>222</v>
      </c>
    </row>
    <row r="177" spans="2:7" ht="13">
      <c r="B177" s="20" t="s">
        <v>223</v>
      </c>
      <c r="C177" s="25" t="s">
        <v>210</v>
      </c>
      <c r="D177" s="2"/>
    </row>
    <row r="178" spans="2:7">
      <c r="B178" s="22" t="s">
        <v>174</v>
      </c>
      <c r="C178" s="32" t="s">
        <v>174</v>
      </c>
    </row>
    <row r="181" spans="2:7" ht="13">
      <c r="B181" s="20" t="s">
        <v>224</v>
      </c>
      <c r="C181" s="25" t="s">
        <v>225</v>
      </c>
      <c r="D181" s="2"/>
    </row>
    <row r="182" spans="2:7">
      <c r="B182" s="22" t="s">
        <v>174</v>
      </c>
      <c r="C182" s="32" t="s">
        <v>174</v>
      </c>
    </row>
    <row r="185" spans="2:7" ht="13">
      <c r="B185" s="2" t="s">
        <v>226</v>
      </c>
    </row>
    <row r="188" spans="2:7" ht="13">
      <c r="B188" s="2" t="s">
        <v>229</v>
      </c>
    </row>
    <row r="189" spans="2:7" ht="13">
      <c r="B189" s="20" t="s">
        <v>202</v>
      </c>
      <c r="C189" s="25" t="s">
        <v>230</v>
      </c>
      <c r="D189" s="20" t="s">
        <v>231</v>
      </c>
      <c r="E189" s="20" t="s">
        <v>3673</v>
      </c>
      <c r="F189" s="27" t="s">
        <v>232</v>
      </c>
      <c r="G189" s="14"/>
    </row>
    <row r="190" spans="2:7">
      <c r="B190" s="22" t="s">
        <v>174</v>
      </c>
      <c r="C190" s="32" t="s">
        <v>174</v>
      </c>
      <c r="D190" s="22" t="s">
        <v>174</v>
      </c>
      <c r="E190" s="22" t="s">
        <v>174</v>
      </c>
      <c r="F190" s="33" t="s">
        <v>174</v>
      </c>
    </row>
    <row r="191" spans="2:7">
      <c r="B191" s="1" t="s">
        <v>3674</v>
      </c>
    </row>
  </sheetData>
  <mergeCells count="3">
    <mergeCell ref="B1:E1"/>
    <mergeCell ref="C3:C7"/>
    <mergeCell ref="D3:D7"/>
  </mergeCells>
  <hyperlinks>
    <hyperlink ref="A1" location="Index!A1" display="Index" xr:uid="{9F4CF423-5D6C-4A52-B743-A4F4FF7B1BB0}"/>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B9A2D-5332-4F10-90AA-CDFAA6FD4F8F}">
  <sheetPr codeName="Sheet55"/>
  <dimension ref="A1:CB291"/>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105</v>
      </c>
      <c r="C1" s="229"/>
      <c r="D1" s="229"/>
      <c r="E1" s="229"/>
    </row>
    <row r="3" spans="1:9" ht="14.5">
      <c r="B3" s="5" t="s">
        <v>105</v>
      </c>
      <c r="C3" s="230"/>
      <c r="D3" s="231"/>
    </row>
    <row r="4" spans="1:9" ht="14.5">
      <c r="B4" s="35" t="s">
        <v>1311</v>
      </c>
      <c r="C4" s="230"/>
      <c r="D4" s="231"/>
    </row>
    <row r="5" spans="1:9" ht="14.5">
      <c r="B5" s="35" t="s">
        <v>144</v>
      </c>
      <c r="C5" s="230"/>
      <c r="D5" s="231"/>
    </row>
    <row r="6" spans="1:9" ht="14.5">
      <c r="B6" s="35" t="s">
        <v>1155</v>
      </c>
      <c r="C6" s="230"/>
      <c r="D6" s="231"/>
    </row>
    <row r="7" spans="1:9" ht="14.5">
      <c r="B7" s="7" t="s">
        <v>1312</v>
      </c>
      <c r="C7" s="230"/>
      <c r="D7" s="231"/>
    </row>
    <row r="8" spans="1:9" ht="29">
      <c r="B8" s="7" t="s">
        <v>147</v>
      </c>
      <c r="C8" s="8" t="s">
        <v>148</v>
      </c>
      <c r="D8" s="8" t="s">
        <v>149</v>
      </c>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698</v>
      </c>
      <c r="C15" s="9" t="s">
        <v>156</v>
      </c>
      <c r="D15" s="1" t="s">
        <v>455</v>
      </c>
      <c r="E15" s="1" t="s">
        <v>699</v>
      </c>
      <c r="F15" s="4">
        <v>23415</v>
      </c>
      <c r="G15" s="4">
        <v>654.91999999999996</v>
      </c>
      <c r="H15" s="4">
        <v>3.08</v>
      </c>
    </row>
    <row r="16" spans="1:9">
      <c r="B16" s="1" t="s">
        <v>460</v>
      </c>
      <c r="C16" s="9" t="s">
        <v>156</v>
      </c>
      <c r="D16" s="1" t="s">
        <v>461</v>
      </c>
      <c r="E16" s="1" t="s">
        <v>462</v>
      </c>
      <c r="F16" s="4">
        <v>7437</v>
      </c>
      <c r="G16" s="4">
        <v>411.56</v>
      </c>
      <c r="H16" s="4">
        <v>1.94</v>
      </c>
    </row>
    <row r="17" spans="2:8">
      <c r="B17" s="1" t="s">
        <v>1159</v>
      </c>
      <c r="C17" s="9" t="s">
        <v>156</v>
      </c>
      <c r="D17" s="1" t="s">
        <v>434</v>
      </c>
      <c r="E17" s="1" t="s">
        <v>1160</v>
      </c>
      <c r="F17" s="4">
        <v>140974</v>
      </c>
      <c r="G17" s="4">
        <v>405.65</v>
      </c>
      <c r="H17" s="4">
        <v>1.91</v>
      </c>
    </row>
    <row r="18" spans="2:8">
      <c r="B18" s="1" t="s">
        <v>1277</v>
      </c>
      <c r="C18" s="9" t="s">
        <v>156</v>
      </c>
      <c r="D18" s="1" t="s">
        <v>458</v>
      </c>
      <c r="E18" s="1" t="s">
        <v>1278</v>
      </c>
      <c r="F18" s="4">
        <v>6235</v>
      </c>
      <c r="G18" s="4">
        <v>376.28</v>
      </c>
      <c r="H18" s="4">
        <v>1.77</v>
      </c>
    </row>
    <row r="19" spans="2:8">
      <c r="B19" s="1" t="s">
        <v>1161</v>
      </c>
      <c r="C19" s="9" t="s">
        <v>156</v>
      </c>
      <c r="D19" s="1" t="s">
        <v>434</v>
      </c>
      <c r="E19" s="1" t="s">
        <v>1162</v>
      </c>
      <c r="F19" s="4">
        <v>37735</v>
      </c>
      <c r="G19" s="4">
        <v>338.14</v>
      </c>
      <c r="H19" s="4">
        <v>1.59</v>
      </c>
    </row>
    <row r="20" spans="2:8">
      <c r="B20" s="1" t="s">
        <v>882</v>
      </c>
      <c r="C20" s="9" t="s">
        <v>156</v>
      </c>
      <c r="D20" s="1" t="s">
        <v>751</v>
      </c>
      <c r="E20" s="1" t="s">
        <v>883</v>
      </c>
      <c r="F20" s="4">
        <v>695316</v>
      </c>
      <c r="G20" s="4">
        <v>331.46</v>
      </c>
      <c r="H20" s="4">
        <v>1.56</v>
      </c>
    </row>
    <row r="21" spans="2:8">
      <c r="B21" s="1" t="s">
        <v>444</v>
      </c>
      <c r="C21" s="9" t="s">
        <v>156</v>
      </c>
      <c r="D21" s="1" t="s">
        <v>445</v>
      </c>
      <c r="E21" s="1" t="s">
        <v>446</v>
      </c>
      <c r="F21" s="4">
        <v>74163</v>
      </c>
      <c r="G21" s="4">
        <v>329.51</v>
      </c>
      <c r="H21" s="4">
        <v>1.55</v>
      </c>
    </row>
    <row r="22" spans="2:8">
      <c r="B22" s="1" t="s">
        <v>510</v>
      </c>
      <c r="C22" s="9" t="s">
        <v>156</v>
      </c>
      <c r="D22" s="1" t="s">
        <v>511</v>
      </c>
      <c r="E22" s="1" t="s">
        <v>512</v>
      </c>
      <c r="F22" s="4">
        <v>19538</v>
      </c>
      <c r="G22" s="4">
        <v>323.26</v>
      </c>
      <c r="H22" s="4">
        <v>1.52</v>
      </c>
    </row>
    <row r="23" spans="2:8">
      <c r="B23" s="1" t="s">
        <v>884</v>
      </c>
      <c r="C23" s="9" t="s">
        <v>156</v>
      </c>
      <c r="D23" s="1" t="s">
        <v>885</v>
      </c>
      <c r="E23" s="1" t="s">
        <v>886</v>
      </c>
      <c r="F23" s="4">
        <v>163957</v>
      </c>
      <c r="G23" s="4">
        <v>322.49</v>
      </c>
      <c r="H23" s="4">
        <v>1.52</v>
      </c>
    </row>
    <row r="24" spans="2:8">
      <c r="B24" s="1" t="s">
        <v>887</v>
      </c>
      <c r="C24" s="9" t="s">
        <v>156</v>
      </c>
      <c r="D24" s="1" t="s">
        <v>522</v>
      </c>
      <c r="E24" s="1" t="s">
        <v>888</v>
      </c>
      <c r="F24" s="4">
        <v>7744</v>
      </c>
      <c r="G24" s="4">
        <v>318.47000000000003</v>
      </c>
      <c r="H24" s="4">
        <v>1.5</v>
      </c>
    </row>
    <row r="25" spans="2:8">
      <c r="B25" s="1" t="s">
        <v>1095</v>
      </c>
      <c r="C25" s="9" t="s">
        <v>156</v>
      </c>
      <c r="D25" s="1" t="s">
        <v>434</v>
      </c>
      <c r="E25" s="1" t="s">
        <v>1096</v>
      </c>
      <c r="F25" s="4">
        <v>32338</v>
      </c>
      <c r="G25" s="4">
        <v>317.67</v>
      </c>
      <c r="H25" s="4">
        <v>1.49</v>
      </c>
    </row>
    <row r="26" spans="2:8">
      <c r="B26" s="1" t="s">
        <v>743</v>
      </c>
      <c r="C26" s="9" t="s">
        <v>156</v>
      </c>
      <c r="D26" s="1" t="s">
        <v>458</v>
      </c>
      <c r="E26" s="1" t="s">
        <v>744</v>
      </c>
      <c r="F26" s="4">
        <v>19184</v>
      </c>
      <c r="G26" s="4">
        <v>317.26</v>
      </c>
      <c r="H26" s="4">
        <v>1.49</v>
      </c>
    </row>
    <row r="27" spans="2:8">
      <c r="B27" s="1" t="s">
        <v>544</v>
      </c>
      <c r="C27" s="9" t="s">
        <v>156</v>
      </c>
      <c r="D27" s="1" t="s">
        <v>434</v>
      </c>
      <c r="E27" s="1" t="s">
        <v>545</v>
      </c>
      <c r="F27" s="4">
        <v>379257</v>
      </c>
      <c r="G27" s="4">
        <v>316.98</v>
      </c>
      <c r="H27" s="4">
        <v>1.49</v>
      </c>
    </row>
    <row r="28" spans="2:8">
      <c r="B28" s="1" t="s">
        <v>1017</v>
      </c>
      <c r="C28" s="9" t="s">
        <v>156</v>
      </c>
      <c r="D28" s="1" t="s">
        <v>514</v>
      </c>
      <c r="E28" s="1" t="s">
        <v>1018</v>
      </c>
      <c r="F28" s="4">
        <v>13891</v>
      </c>
      <c r="G28" s="4">
        <v>299.05</v>
      </c>
      <c r="H28" s="4">
        <v>1.41</v>
      </c>
    </row>
    <row r="29" spans="2:8">
      <c r="B29" s="1" t="s">
        <v>1123</v>
      </c>
      <c r="C29" s="9" t="s">
        <v>156</v>
      </c>
      <c r="D29" s="1" t="s">
        <v>455</v>
      </c>
      <c r="E29" s="1" t="s">
        <v>1124</v>
      </c>
      <c r="F29" s="4">
        <v>11661</v>
      </c>
      <c r="G29" s="4">
        <v>293.36</v>
      </c>
      <c r="H29" s="4">
        <v>1.38</v>
      </c>
    </row>
    <row r="30" spans="2:8">
      <c r="B30" s="1" t="s">
        <v>1115</v>
      </c>
      <c r="C30" s="9" t="s">
        <v>156</v>
      </c>
      <c r="D30" s="1" t="s">
        <v>511</v>
      </c>
      <c r="E30" s="1" t="s">
        <v>1116</v>
      </c>
      <c r="F30" s="4">
        <v>23262</v>
      </c>
      <c r="G30" s="4">
        <v>264.61</v>
      </c>
      <c r="H30" s="4">
        <v>1.24</v>
      </c>
    </row>
    <row r="31" spans="2:8">
      <c r="B31" s="1" t="s">
        <v>889</v>
      </c>
      <c r="C31" s="9" t="s">
        <v>156</v>
      </c>
      <c r="D31" s="1" t="s">
        <v>592</v>
      </c>
      <c r="E31" s="1" t="s">
        <v>890</v>
      </c>
      <c r="F31" s="4">
        <v>29860</v>
      </c>
      <c r="G31" s="4">
        <v>254.26</v>
      </c>
      <c r="H31" s="4">
        <v>1.2</v>
      </c>
    </row>
    <row r="32" spans="2:8">
      <c r="B32" s="1" t="s">
        <v>1025</v>
      </c>
      <c r="C32" s="9" t="s">
        <v>156</v>
      </c>
      <c r="D32" s="1" t="s">
        <v>598</v>
      </c>
      <c r="E32" s="1" t="s">
        <v>1026</v>
      </c>
      <c r="F32" s="4">
        <v>2356</v>
      </c>
      <c r="G32" s="4">
        <v>246.11</v>
      </c>
      <c r="H32" s="4">
        <v>1.1599999999999999</v>
      </c>
    </row>
    <row r="33" spans="2:8">
      <c r="B33" s="1" t="s">
        <v>1105</v>
      </c>
      <c r="C33" s="9" t="s">
        <v>156</v>
      </c>
      <c r="D33" s="1" t="s">
        <v>746</v>
      </c>
      <c r="E33" s="1" t="s">
        <v>1106</v>
      </c>
      <c r="F33" s="4">
        <v>15106</v>
      </c>
      <c r="G33" s="4">
        <v>243.75</v>
      </c>
      <c r="H33" s="4">
        <v>1.1499999999999999</v>
      </c>
    </row>
    <row r="34" spans="2:8">
      <c r="B34" s="1" t="s">
        <v>1313</v>
      </c>
      <c r="C34" s="9" t="s">
        <v>156</v>
      </c>
      <c r="D34" s="1" t="s">
        <v>486</v>
      </c>
      <c r="E34" s="1" t="s">
        <v>1314</v>
      </c>
      <c r="F34" s="4">
        <v>76588</v>
      </c>
      <c r="G34" s="4">
        <v>237.23</v>
      </c>
      <c r="H34" s="4">
        <v>1.1200000000000001</v>
      </c>
    </row>
    <row r="35" spans="2:8">
      <c r="B35" s="1" t="s">
        <v>447</v>
      </c>
      <c r="C35" s="9" t="s">
        <v>156</v>
      </c>
      <c r="D35" s="1" t="s">
        <v>437</v>
      </c>
      <c r="E35" s="1" t="s">
        <v>448</v>
      </c>
      <c r="F35" s="4">
        <v>6145</v>
      </c>
      <c r="G35" s="4">
        <v>235.33</v>
      </c>
      <c r="H35" s="4">
        <v>1.1100000000000001</v>
      </c>
    </row>
    <row r="36" spans="2:8">
      <c r="B36" s="1" t="s">
        <v>816</v>
      </c>
      <c r="C36" s="9" t="s">
        <v>156</v>
      </c>
      <c r="D36" s="1" t="s">
        <v>442</v>
      </c>
      <c r="E36" s="1" t="s">
        <v>817</v>
      </c>
      <c r="F36" s="4">
        <v>55031</v>
      </c>
      <c r="G36" s="4">
        <v>234.98</v>
      </c>
      <c r="H36" s="4">
        <v>1.1100000000000001</v>
      </c>
    </row>
    <row r="37" spans="2:8">
      <c r="B37" s="1" t="s">
        <v>856</v>
      </c>
      <c r="C37" s="9" t="s">
        <v>156</v>
      </c>
      <c r="D37" s="1" t="s">
        <v>551</v>
      </c>
      <c r="E37" s="1" t="s">
        <v>857</v>
      </c>
      <c r="F37" s="4">
        <v>8319</v>
      </c>
      <c r="G37" s="4">
        <v>234.29</v>
      </c>
      <c r="H37" s="4">
        <v>1.1000000000000001</v>
      </c>
    </row>
    <row r="38" spans="2:8">
      <c r="B38" s="1" t="s">
        <v>1275</v>
      </c>
      <c r="C38" s="9" t="s">
        <v>156</v>
      </c>
      <c r="D38" s="1" t="s">
        <v>751</v>
      </c>
      <c r="E38" s="1" t="s">
        <v>1276</v>
      </c>
      <c r="F38" s="4">
        <v>7099</v>
      </c>
      <c r="G38" s="4">
        <v>229.32</v>
      </c>
      <c r="H38" s="4">
        <v>1.08</v>
      </c>
    </row>
    <row r="39" spans="2:8">
      <c r="B39" s="1" t="s">
        <v>810</v>
      </c>
      <c r="C39" s="9" t="s">
        <v>156</v>
      </c>
      <c r="D39" s="1" t="s">
        <v>675</v>
      </c>
      <c r="E39" s="1" t="s">
        <v>811</v>
      </c>
      <c r="F39" s="4">
        <v>32096</v>
      </c>
      <c r="G39" s="4">
        <v>225.94</v>
      </c>
      <c r="H39" s="4">
        <v>1.06</v>
      </c>
    </row>
    <row r="40" spans="2:8">
      <c r="B40" s="1" t="s">
        <v>1285</v>
      </c>
      <c r="C40" s="9" t="s">
        <v>156</v>
      </c>
      <c r="D40" s="1" t="s">
        <v>621</v>
      </c>
      <c r="E40" s="1" t="s">
        <v>1286</v>
      </c>
      <c r="F40" s="4">
        <v>30288</v>
      </c>
      <c r="G40" s="4">
        <v>221.04</v>
      </c>
      <c r="H40" s="4">
        <v>1.04</v>
      </c>
    </row>
    <row r="41" spans="2:8">
      <c r="B41" s="1" t="s">
        <v>893</v>
      </c>
      <c r="C41" s="9" t="s">
        <v>156</v>
      </c>
      <c r="D41" s="1" t="s">
        <v>489</v>
      </c>
      <c r="E41" s="1" t="s">
        <v>894</v>
      </c>
      <c r="F41" s="4">
        <v>15278</v>
      </c>
      <c r="G41" s="4">
        <v>220.22</v>
      </c>
      <c r="H41" s="4">
        <v>1.04</v>
      </c>
    </row>
    <row r="42" spans="2:8">
      <c r="B42" s="1" t="s">
        <v>1163</v>
      </c>
      <c r="C42" s="9" t="s">
        <v>156</v>
      </c>
      <c r="D42" s="1" t="s">
        <v>434</v>
      </c>
      <c r="E42" s="1" t="s">
        <v>1164</v>
      </c>
      <c r="F42" s="4">
        <v>1006032</v>
      </c>
      <c r="G42" s="4">
        <v>215.39</v>
      </c>
      <c r="H42" s="4">
        <v>1.01</v>
      </c>
    </row>
    <row r="43" spans="2:8">
      <c r="B43" s="1" t="s">
        <v>846</v>
      </c>
      <c r="C43" s="9" t="s">
        <v>156</v>
      </c>
      <c r="D43" s="1" t="s">
        <v>522</v>
      </c>
      <c r="E43" s="1" t="s">
        <v>847</v>
      </c>
      <c r="F43" s="4">
        <v>10414</v>
      </c>
      <c r="G43" s="4">
        <v>213.04</v>
      </c>
      <c r="H43" s="4">
        <v>1</v>
      </c>
    </row>
    <row r="44" spans="2:8">
      <c r="B44" s="1" t="s">
        <v>710</v>
      </c>
      <c r="C44" s="9" t="s">
        <v>156</v>
      </c>
      <c r="D44" s="1" t="s">
        <v>522</v>
      </c>
      <c r="E44" s="1" t="s">
        <v>711</v>
      </c>
      <c r="F44" s="4">
        <v>3017</v>
      </c>
      <c r="G44" s="4">
        <v>211.6</v>
      </c>
      <c r="H44" s="4">
        <v>1</v>
      </c>
    </row>
    <row r="45" spans="2:8">
      <c r="B45" s="1" t="s">
        <v>1289</v>
      </c>
      <c r="C45" s="9" t="s">
        <v>156</v>
      </c>
      <c r="D45" s="1" t="s">
        <v>437</v>
      </c>
      <c r="E45" s="1" t="s">
        <v>1290</v>
      </c>
      <c r="F45" s="4">
        <v>3945</v>
      </c>
      <c r="G45" s="4">
        <v>208.22</v>
      </c>
      <c r="H45" s="4">
        <v>0.98</v>
      </c>
    </row>
    <row r="46" spans="2:8">
      <c r="B46" s="1" t="s">
        <v>1315</v>
      </c>
      <c r="C46" s="9" t="s">
        <v>156</v>
      </c>
      <c r="D46" s="1" t="s">
        <v>434</v>
      </c>
      <c r="E46" s="1" t="s">
        <v>1316</v>
      </c>
      <c r="F46" s="4">
        <v>110722</v>
      </c>
      <c r="G46" s="4">
        <v>200.14</v>
      </c>
      <c r="H46" s="4">
        <v>0.94</v>
      </c>
    </row>
    <row r="47" spans="2:8">
      <c r="B47" s="1" t="s">
        <v>1281</v>
      </c>
      <c r="C47" s="9" t="s">
        <v>156</v>
      </c>
      <c r="D47" s="1" t="s">
        <v>831</v>
      </c>
      <c r="E47" s="1" t="s">
        <v>1282</v>
      </c>
      <c r="F47" s="4">
        <v>51386</v>
      </c>
      <c r="G47" s="4">
        <v>198.07</v>
      </c>
      <c r="H47" s="4">
        <v>0.93</v>
      </c>
    </row>
    <row r="48" spans="2:8">
      <c r="B48" s="1" t="s">
        <v>1029</v>
      </c>
      <c r="C48" s="9" t="s">
        <v>156</v>
      </c>
      <c r="D48" s="1" t="s">
        <v>514</v>
      </c>
      <c r="E48" s="1" t="s">
        <v>1030</v>
      </c>
      <c r="F48" s="4">
        <v>16027</v>
      </c>
      <c r="G48" s="4">
        <v>193.56</v>
      </c>
      <c r="H48" s="4">
        <v>0.91</v>
      </c>
    </row>
    <row r="49" spans="2:8">
      <c r="B49" s="1" t="s">
        <v>897</v>
      </c>
      <c r="C49" s="9" t="s">
        <v>156</v>
      </c>
      <c r="D49" s="1" t="s">
        <v>751</v>
      </c>
      <c r="E49" s="1" t="s">
        <v>898</v>
      </c>
      <c r="F49" s="4">
        <v>73636</v>
      </c>
      <c r="G49" s="4">
        <v>193.44</v>
      </c>
      <c r="H49" s="4">
        <v>0.91</v>
      </c>
    </row>
    <row r="50" spans="2:8">
      <c r="B50" s="1" t="s">
        <v>899</v>
      </c>
      <c r="C50" s="9" t="s">
        <v>156</v>
      </c>
      <c r="D50" s="1" t="s">
        <v>595</v>
      </c>
      <c r="E50" s="1" t="s">
        <v>900</v>
      </c>
      <c r="F50" s="4">
        <v>204461</v>
      </c>
      <c r="G50" s="4">
        <v>191.97</v>
      </c>
      <c r="H50" s="4">
        <v>0.9</v>
      </c>
    </row>
    <row r="51" spans="2:8">
      <c r="B51" s="1" t="s">
        <v>1031</v>
      </c>
      <c r="C51" s="9" t="s">
        <v>156</v>
      </c>
      <c r="D51" s="1" t="s">
        <v>514</v>
      </c>
      <c r="E51" s="1" t="s">
        <v>1032</v>
      </c>
      <c r="F51" s="4">
        <v>3352</v>
      </c>
      <c r="G51" s="4">
        <v>190.31</v>
      </c>
      <c r="H51" s="4">
        <v>0.9</v>
      </c>
    </row>
    <row r="52" spans="2:8">
      <c r="B52" s="1" t="s">
        <v>1103</v>
      </c>
      <c r="C52" s="9" t="s">
        <v>156</v>
      </c>
      <c r="D52" s="1" t="s">
        <v>486</v>
      </c>
      <c r="E52" s="1" t="s">
        <v>1104</v>
      </c>
      <c r="F52" s="4">
        <v>78274</v>
      </c>
      <c r="G52" s="4">
        <v>185.9</v>
      </c>
      <c r="H52" s="4">
        <v>0.87</v>
      </c>
    </row>
    <row r="53" spans="2:8">
      <c r="B53" s="1" t="s">
        <v>1097</v>
      </c>
      <c r="C53" s="9" t="s">
        <v>156</v>
      </c>
      <c r="D53" s="1" t="s">
        <v>434</v>
      </c>
      <c r="E53" s="1" t="s">
        <v>1098</v>
      </c>
      <c r="F53" s="4">
        <v>20249</v>
      </c>
      <c r="G53" s="4">
        <v>184.61</v>
      </c>
      <c r="H53" s="4">
        <v>0.87</v>
      </c>
    </row>
    <row r="54" spans="2:8">
      <c r="B54" s="1" t="s">
        <v>1317</v>
      </c>
      <c r="C54" s="9" t="s">
        <v>156</v>
      </c>
      <c r="D54" s="1" t="s">
        <v>458</v>
      </c>
      <c r="E54" s="1" t="s">
        <v>1318</v>
      </c>
      <c r="F54" s="4">
        <v>6534</v>
      </c>
      <c r="G54" s="4">
        <v>180.27</v>
      </c>
      <c r="H54" s="4">
        <v>0.85</v>
      </c>
    </row>
    <row r="55" spans="2:8">
      <c r="B55" s="1" t="s">
        <v>901</v>
      </c>
      <c r="C55" s="9" t="s">
        <v>156</v>
      </c>
      <c r="D55" s="1" t="s">
        <v>573</v>
      </c>
      <c r="E55" s="1" t="s">
        <v>902</v>
      </c>
      <c r="F55" s="4">
        <v>10691</v>
      </c>
      <c r="G55" s="4">
        <v>178.61</v>
      </c>
      <c r="H55" s="4">
        <v>0.84</v>
      </c>
    </row>
    <row r="56" spans="2:8">
      <c r="B56" s="1" t="s">
        <v>903</v>
      </c>
      <c r="C56" s="9" t="s">
        <v>156</v>
      </c>
      <c r="D56" s="1" t="s">
        <v>445</v>
      </c>
      <c r="E56" s="1" t="s">
        <v>904</v>
      </c>
      <c r="F56" s="4">
        <v>1582148</v>
      </c>
      <c r="G56" s="4">
        <v>176.73</v>
      </c>
      <c r="H56" s="4">
        <v>0.83</v>
      </c>
    </row>
    <row r="57" spans="2:8">
      <c r="B57" s="1" t="s">
        <v>1033</v>
      </c>
      <c r="C57" s="9" t="s">
        <v>156</v>
      </c>
      <c r="D57" s="1" t="s">
        <v>514</v>
      </c>
      <c r="E57" s="1" t="s">
        <v>1034</v>
      </c>
      <c r="F57" s="4">
        <v>8629</v>
      </c>
      <c r="G57" s="4">
        <v>173.95</v>
      </c>
      <c r="H57" s="4">
        <v>0.82</v>
      </c>
    </row>
    <row r="58" spans="2:8">
      <c r="B58" s="1" t="s">
        <v>1035</v>
      </c>
      <c r="C58" s="9" t="s">
        <v>156</v>
      </c>
      <c r="D58" s="1" t="s">
        <v>598</v>
      </c>
      <c r="E58" s="1" t="s">
        <v>1036</v>
      </c>
      <c r="F58" s="4">
        <v>13048</v>
      </c>
      <c r="G58" s="4">
        <v>173.26</v>
      </c>
      <c r="H58" s="4">
        <v>0.82</v>
      </c>
    </row>
    <row r="59" spans="2:8">
      <c r="B59" s="1" t="s">
        <v>1319</v>
      </c>
      <c r="C59" s="9" t="s">
        <v>156</v>
      </c>
      <c r="D59" s="1" t="s">
        <v>1190</v>
      </c>
      <c r="E59" s="1" t="s">
        <v>1320</v>
      </c>
      <c r="F59" s="4">
        <v>33755</v>
      </c>
      <c r="G59" s="4">
        <v>171</v>
      </c>
      <c r="H59" s="4">
        <v>0.8</v>
      </c>
    </row>
    <row r="60" spans="2:8">
      <c r="B60" s="1" t="s">
        <v>706</v>
      </c>
      <c r="C60" s="9" t="s">
        <v>156</v>
      </c>
      <c r="D60" s="1" t="s">
        <v>455</v>
      </c>
      <c r="E60" s="1" t="s">
        <v>707</v>
      </c>
      <c r="F60" s="4">
        <v>14565</v>
      </c>
      <c r="G60" s="4">
        <v>165.21</v>
      </c>
      <c r="H60" s="4">
        <v>0.78</v>
      </c>
    </row>
    <row r="61" spans="2:8">
      <c r="B61" s="1" t="s">
        <v>504</v>
      </c>
      <c r="C61" s="9" t="s">
        <v>156</v>
      </c>
      <c r="D61" s="1" t="s">
        <v>505</v>
      </c>
      <c r="E61" s="1" t="s">
        <v>506</v>
      </c>
      <c r="F61" s="4">
        <v>198053</v>
      </c>
      <c r="G61" s="4">
        <v>160.84</v>
      </c>
      <c r="H61" s="4">
        <v>0.76</v>
      </c>
    </row>
    <row r="62" spans="2:8">
      <c r="B62" s="1" t="s">
        <v>1321</v>
      </c>
      <c r="C62" s="9" t="s">
        <v>156</v>
      </c>
      <c r="D62" s="1" t="s">
        <v>1190</v>
      </c>
      <c r="E62" s="1" t="s">
        <v>1322</v>
      </c>
      <c r="F62" s="4">
        <v>7545</v>
      </c>
      <c r="G62" s="4">
        <v>159.52000000000001</v>
      </c>
      <c r="H62" s="4">
        <v>0.75</v>
      </c>
    </row>
    <row r="63" spans="2:8">
      <c r="B63" s="1" t="s">
        <v>477</v>
      </c>
      <c r="C63" s="9" t="s">
        <v>156</v>
      </c>
      <c r="D63" s="1" t="s">
        <v>478</v>
      </c>
      <c r="E63" s="1" t="s">
        <v>479</v>
      </c>
      <c r="F63" s="4">
        <v>31253</v>
      </c>
      <c r="G63" s="4">
        <v>159.41</v>
      </c>
      <c r="H63" s="4">
        <v>0.75</v>
      </c>
    </row>
    <row r="64" spans="2:8">
      <c r="B64" s="1" t="s">
        <v>858</v>
      </c>
      <c r="C64" s="9" t="s">
        <v>156</v>
      </c>
      <c r="D64" s="1" t="s">
        <v>675</v>
      </c>
      <c r="E64" s="1" t="s">
        <v>859</v>
      </c>
      <c r="F64" s="4">
        <v>6773</v>
      </c>
      <c r="G64" s="4">
        <v>154.6</v>
      </c>
      <c r="H64" s="4">
        <v>0.73</v>
      </c>
    </row>
    <row r="65" spans="2:8">
      <c r="B65" s="1" t="s">
        <v>1323</v>
      </c>
      <c r="C65" s="9" t="s">
        <v>156</v>
      </c>
      <c r="D65" s="1" t="s">
        <v>486</v>
      </c>
      <c r="E65" s="1" t="s">
        <v>1324</v>
      </c>
      <c r="F65" s="4">
        <v>121953</v>
      </c>
      <c r="G65" s="4">
        <v>153.6</v>
      </c>
      <c r="H65" s="4">
        <v>0.72</v>
      </c>
    </row>
    <row r="66" spans="2:8">
      <c r="B66" s="1" t="s">
        <v>1283</v>
      </c>
      <c r="C66" s="9" t="s">
        <v>156</v>
      </c>
      <c r="D66" s="1" t="s">
        <v>489</v>
      </c>
      <c r="E66" s="1" t="s">
        <v>1284</v>
      </c>
      <c r="F66" s="4">
        <v>116</v>
      </c>
      <c r="G66" s="4">
        <v>153.31</v>
      </c>
      <c r="H66" s="4">
        <v>0.72</v>
      </c>
    </row>
    <row r="67" spans="2:8">
      <c r="B67" s="1" t="s">
        <v>1325</v>
      </c>
      <c r="C67" s="9" t="s">
        <v>156</v>
      </c>
      <c r="D67" s="1" t="s">
        <v>751</v>
      </c>
      <c r="E67" s="1" t="s">
        <v>1326</v>
      </c>
      <c r="F67" s="4">
        <v>5489</v>
      </c>
      <c r="G67" s="4">
        <v>153.01</v>
      </c>
      <c r="H67" s="4">
        <v>0.72</v>
      </c>
    </row>
    <row r="68" spans="2:8">
      <c r="B68" s="1" t="s">
        <v>909</v>
      </c>
      <c r="C68" s="9" t="s">
        <v>156</v>
      </c>
      <c r="D68" s="1" t="s">
        <v>464</v>
      </c>
      <c r="E68" s="1" t="s">
        <v>910</v>
      </c>
      <c r="F68" s="4">
        <v>10902</v>
      </c>
      <c r="G68" s="4">
        <v>151.28</v>
      </c>
      <c r="H68" s="4">
        <v>0.71</v>
      </c>
    </row>
    <row r="69" spans="2:8">
      <c r="B69" s="1" t="s">
        <v>848</v>
      </c>
      <c r="C69" s="9" t="s">
        <v>156</v>
      </c>
      <c r="D69" s="1" t="s">
        <v>800</v>
      </c>
      <c r="E69" s="1" t="s">
        <v>849</v>
      </c>
      <c r="F69" s="4">
        <v>18320</v>
      </c>
      <c r="G69" s="4">
        <v>150.69</v>
      </c>
      <c r="H69" s="4">
        <v>0.71</v>
      </c>
    </row>
    <row r="70" spans="2:8">
      <c r="B70" s="1" t="s">
        <v>1101</v>
      </c>
      <c r="C70" s="9" t="s">
        <v>156</v>
      </c>
      <c r="D70" s="1" t="s">
        <v>437</v>
      </c>
      <c r="E70" s="1" t="s">
        <v>1102</v>
      </c>
      <c r="F70" s="4">
        <v>43957</v>
      </c>
      <c r="G70" s="4">
        <v>149.37</v>
      </c>
      <c r="H70" s="4">
        <v>0.7</v>
      </c>
    </row>
    <row r="71" spans="2:8">
      <c r="B71" s="1" t="s">
        <v>1037</v>
      </c>
      <c r="C71" s="9" t="s">
        <v>156</v>
      </c>
      <c r="D71" s="1" t="s">
        <v>675</v>
      </c>
      <c r="E71" s="1" t="s">
        <v>1038</v>
      </c>
      <c r="F71" s="4">
        <v>4642</v>
      </c>
      <c r="G71" s="4">
        <v>148.33000000000001</v>
      </c>
      <c r="H71" s="4">
        <v>0.7</v>
      </c>
    </row>
    <row r="72" spans="2:8">
      <c r="B72" s="1" t="s">
        <v>1327</v>
      </c>
      <c r="C72" s="9" t="s">
        <v>156</v>
      </c>
      <c r="D72" s="1" t="s">
        <v>746</v>
      </c>
      <c r="E72" s="1" t="s">
        <v>1328</v>
      </c>
      <c r="F72" s="4">
        <v>22514</v>
      </c>
      <c r="G72" s="4">
        <v>143.38</v>
      </c>
      <c r="H72" s="4">
        <v>0.67</v>
      </c>
    </row>
    <row r="73" spans="2:8">
      <c r="B73" s="1" t="s">
        <v>911</v>
      </c>
      <c r="C73" s="9" t="s">
        <v>156</v>
      </c>
      <c r="D73" s="1" t="s">
        <v>489</v>
      </c>
      <c r="E73" s="1" t="s">
        <v>912</v>
      </c>
      <c r="F73" s="4">
        <v>6118</v>
      </c>
      <c r="G73" s="4">
        <v>142.86000000000001</v>
      </c>
      <c r="H73" s="4">
        <v>0.67</v>
      </c>
    </row>
    <row r="74" spans="2:8">
      <c r="B74" s="1" t="s">
        <v>1279</v>
      </c>
      <c r="C74" s="9" t="s">
        <v>156</v>
      </c>
      <c r="D74" s="1" t="s">
        <v>437</v>
      </c>
      <c r="E74" s="1" t="s">
        <v>1280</v>
      </c>
      <c r="F74" s="4">
        <v>37907</v>
      </c>
      <c r="G74" s="4">
        <v>142.36000000000001</v>
      </c>
      <c r="H74" s="4">
        <v>0.67</v>
      </c>
    </row>
    <row r="75" spans="2:8">
      <c r="B75" s="1" t="s">
        <v>1329</v>
      </c>
      <c r="C75" s="9" t="s">
        <v>156</v>
      </c>
      <c r="D75" s="1" t="s">
        <v>522</v>
      </c>
      <c r="E75" s="1" t="s">
        <v>1330</v>
      </c>
      <c r="F75" s="4">
        <v>3534</v>
      </c>
      <c r="G75" s="4">
        <v>142.11000000000001</v>
      </c>
      <c r="H75" s="4">
        <v>0.67</v>
      </c>
    </row>
    <row r="76" spans="2:8">
      <c r="B76" s="1" t="s">
        <v>818</v>
      </c>
      <c r="C76" s="9" t="s">
        <v>156</v>
      </c>
      <c r="D76" s="1" t="s">
        <v>464</v>
      </c>
      <c r="E76" s="1" t="s">
        <v>819</v>
      </c>
      <c r="F76" s="4">
        <v>181291</v>
      </c>
      <c r="G76" s="4">
        <v>141.77000000000001</v>
      </c>
      <c r="H76" s="4">
        <v>0.67</v>
      </c>
    </row>
    <row r="77" spans="2:8">
      <c r="B77" s="1" t="s">
        <v>913</v>
      </c>
      <c r="C77" s="9" t="s">
        <v>156</v>
      </c>
      <c r="D77" s="1" t="s">
        <v>573</v>
      </c>
      <c r="E77" s="1" t="s">
        <v>914</v>
      </c>
      <c r="F77" s="4">
        <v>9666</v>
      </c>
      <c r="G77" s="4">
        <v>141.27000000000001</v>
      </c>
      <c r="H77" s="4">
        <v>0.66</v>
      </c>
    </row>
    <row r="78" spans="2:8">
      <c r="B78" s="1" t="s">
        <v>1039</v>
      </c>
      <c r="C78" s="9" t="s">
        <v>156</v>
      </c>
      <c r="D78" s="1" t="s">
        <v>514</v>
      </c>
      <c r="E78" s="1" t="s">
        <v>1040</v>
      </c>
      <c r="F78" s="4">
        <v>6481</v>
      </c>
      <c r="G78" s="4">
        <v>137.66</v>
      </c>
      <c r="H78" s="4">
        <v>0.65</v>
      </c>
    </row>
    <row r="79" spans="2:8">
      <c r="B79" s="1" t="s">
        <v>1107</v>
      </c>
      <c r="C79" s="9" t="s">
        <v>156</v>
      </c>
      <c r="D79" s="1" t="s">
        <v>751</v>
      </c>
      <c r="E79" s="1" t="s">
        <v>1108</v>
      </c>
      <c r="F79" s="4">
        <v>728</v>
      </c>
      <c r="G79" s="4">
        <v>137.32</v>
      </c>
      <c r="H79" s="4">
        <v>0.65</v>
      </c>
    </row>
    <row r="80" spans="2:8">
      <c r="B80" s="1" t="s">
        <v>1331</v>
      </c>
      <c r="C80" s="9" t="s">
        <v>156</v>
      </c>
      <c r="D80" s="1" t="s">
        <v>598</v>
      </c>
      <c r="E80" s="1" t="s">
        <v>1332</v>
      </c>
      <c r="F80" s="4">
        <v>7435</v>
      </c>
      <c r="G80" s="4">
        <v>135.09</v>
      </c>
      <c r="H80" s="4">
        <v>0.64</v>
      </c>
    </row>
    <row r="81" spans="2:8">
      <c r="B81" s="1" t="s">
        <v>739</v>
      </c>
      <c r="C81" s="9" t="s">
        <v>156</v>
      </c>
      <c r="D81" s="1" t="s">
        <v>573</v>
      </c>
      <c r="E81" s="1" t="s">
        <v>740</v>
      </c>
      <c r="F81" s="4">
        <v>8546</v>
      </c>
      <c r="G81" s="4">
        <v>134.75</v>
      </c>
      <c r="H81" s="4">
        <v>0.63</v>
      </c>
    </row>
    <row r="82" spans="2:8">
      <c r="B82" s="1" t="s">
        <v>1109</v>
      </c>
      <c r="C82" s="9" t="s">
        <v>156</v>
      </c>
      <c r="D82" s="1" t="s">
        <v>437</v>
      </c>
      <c r="E82" s="1" t="s">
        <v>1110</v>
      </c>
      <c r="F82" s="4">
        <v>46864</v>
      </c>
      <c r="G82" s="4">
        <v>134.19999999999999</v>
      </c>
      <c r="H82" s="4">
        <v>0.63</v>
      </c>
    </row>
    <row r="83" spans="2:8">
      <c r="B83" s="1" t="s">
        <v>1287</v>
      </c>
      <c r="C83" s="9" t="s">
        <v>156</v>
      </c>
      <c r="D83" s="1" t="s">
        <v>508</v>
      </c>
      <c r="E83" s="1" t="s">
        <v>1288</v>
      </c>
      <c r="F83" s="4">
        <v>2398</v>
      </c>
      <c r="G83" s="4">
        <v>132.44999999999999</v>
      </c>
      <c r="H83" s="4">
        <v>0.62</v>
      </c>
    </row>
    <row r="84" spans="2:8">
      <c r="B84" s="1" t="s">
        <v>1043</v>
      </c>
      <c r="C84" s="9" t="s">
        <v>156</v>
      </c>
      <c r="D84" s="1" t="s">
        <v>522</v>
      </c>
      <c r="E84" s="1" t="s">
        <v>1044</v>
      </c>
      <c r="F84" s="4">
        <v>3694</v>
      </c>
      <c r="G84" s="4">
        <v>129.79</v>
      </c>
      <c r="H84" s="4">
        <v>0.61</v>
      </c>
    </row>
    <row r="85" spans="2:8">
      <c r="B85" s="1" t="s">
        <v>1125</v>
      </c>
      <c r="C85" s="9" t="s">
        <v>156</v>
      </c>
      <c r="D85" s="1" t="s">
        <v>437</v>
      </c>
      <c r="E85" s="1" t="s">
        <v>1126</v>
      </c>
      <c r="F85" s="4">
        <v>17176</v>
      </c>
      <c r="G85" s="4">
        <v>129.43</v>
      </c>
      <c r="H85" s="4">
        <v>0.61</v>
      </c>
    </row>
    <row r="86" spans="2:8">
      <c r="B86" s="1" t="s">
        <v>919</v>
      </c>
      <c r="C86" s="9" t="s">
        <v>156</v>
      </c>
      <c r="D86" s="1" t="s">
        <v>489</v>
      </c>
      <c r="E86" s="1" t="s">
        <v>920</v>
      </c>
      <c r="F86" s="4">
        <v>25683</v>
      </c>
      <c r="G86" s="4">
        <v>127.32</v>
      </c>
      <c r="H86" s="4">
        <v>0.6</v>
      </c>
    </row>
    <row r="87" spans="2:8">
      <c r="B87" s="1" t="s">
        <v>1242</v>
      </c>
      <c r="C87" s="9" t="s">
        <v>156</v>
      </c>
      <c r="D87" s="1" t="s">
        <v>514</v>
      </c>
      <c r="E87" s="1" t="s">
        <v>1243</v>
      </c>
      <c r="F87" s="4">
        <v>34403</v>
      </c>
      <c r="G87" s="4">
        <v>126.19</v>
      </c>
      <c r="H87" s="4">
        <v>0.59</v>
      </c>
    </row>
    <row r="88" spans="2:8">
      <c r="B88" s="1" t="s">
        <v>1333</v>
      </c>
      <c r="C88" s="9" t="s">
        <v>156</v>
      </c>
      <c r="D88" s="1" t="s">
        <v>800</v>
      </c>
      <c r="E88" s="1" t="s">
        <v>1334</v>
      </c>
      <c r="F88" s="4">
        <v>82838</v>
      </c>
      <c r="G88" s="4">
        <v>125.19</v>
      </c>
      <c r="H88" s="4">
        <v>0.59</v>
      </c>
    </row>
    <row r="89" spans="2:8">
      <c r="B89" s="1" t="s">
        <v>921</v>
      </c>
      <c r="C89" s="9" t="s">
        <v>156</v>
      </c>
      <c r="D89" s="1" t="s">
        <v>737</v>
      </c>
      <c r="E89" s="1" t="s">
        <v>922</v>
      </c>
      <c r="F89" s="4">
        <v>42949</v>
      </c>
      <c r="G89" s="4">
        <v>124.44</v>
      </c>
      <c r="H89" s="4">
        <v>0.59</v>
      </c>
    </row>
    <row r="90" spans="2:8">
      <c r="B90" s="1" t="s">
        <v>923</v>
      </c>
      <c r="C90" s="9" t="s">
        <v>156</v>
      </c>
      <c r="D90" s="1" t="s">
        <v>489</v>
      </c>
      <c r="E90" s="1" t="s">
        <v>924</v>
      </c>
      <c r="F90" s="4">
        <v>10386</v>
      </c>
      <c r="G90" s="4">
        <v>122.79</v>
      </c>
      <c r="H90" s="4">
        <v>0.57999999999999996</v>
      </c>
    </row>
    <row r="91" spans="2:8">
      <c r="B91" s="1" t="s">
        <v>1049</v>
      </c>
      <c r="C91" s="9" t="s">
        <v>156</v>
      </c>
      <c r="D91" s="1" t="s">
        <v>635</v>
      </c>
      <c r="E91" s="1" t="s">
        <v>1050</v>
      </c>
      <c r="F91" s="4">
        <v>361</v>
      </c>
      <c r="G91" s="4">
        <v>119.11</v>
      </c>
      <c r="H91" s="4">
        <v>0.56000000000000005</v>
      </c>
    </row>
    <row r="92" spans="2:8">
      <c r="B92" s="1" t="s">
        <v>1244</v>
      </c>
      <c r="C92" s="9" t="s">
        <v>156</v>
      </c>
      <c r="D92" s="1" t="s">
        <v>514</v>
      </c>
      <c r="E92" s="1" t="s">
        <v>1245</v>
      </c>
      <c r="F92" s="4">
        <v>7964</v>
      </c>
      <c r="G92" s="4">
        <v>117.13</v>
      </c>
      <c r="H92" s="4">
        <v>0.55000000000000004</v>
      </c>
    </row>
    <row r="93" spans="2:8">
      <c r="B93" s="1" t="s">
        <v>1121</v>
      </c>
      <c r="C93" s="9" t="s">
        <v>156</v>
      </c>
      <c r="D93" s="1" t="s">
        <v>434</v>
      </c>
      <c r="E93" s="1" t="s">
        <v>1122</v>
      </c>
      <c r="F93" s="4">
        <v>69632</v>
      </c>
      <c r="G93" s="4">
        <v>114.27</v>
      </c>
      <c r="H93" s="4">
        <v>0.54</v>
      </c>
    </row>
    <row r="94" spans="2:8">
      <c r="B94" s="1" t="s">
        <v>927</v>
      </c>
      <c r="C94" s="9" t="s">
        <v>156</v>
      </c>
      <c r="D94" s="1" t="s">
        <v>517</v>
      </c>
      <c r="E94" s="1" t="s">
        <v>928</v>
      </c>
      <c r="F94" s="4">
        <v>32527</v>
      </c>
      <c r="G94" s="4">
        <v>111.7</v>
      </c>
      <c r="H94" s="4">
        <v>0.53</v>
      </c>
    </row>
    <row r="95" spans="2:8">
      <c r="B95" s="1" t="s">
        <v>1335</v>
      </c>
      <c r="C95" s="9" t="s">
        <v>156</v>
      </c>
      <c r="D95" s="1" t="s">
        <v>570</v>
      </c>
      <c r="E95" s="1" t="s">
        <v>1336</v>
      </c>
      <c r="F95" s="4">
        <v>22428</v>
      </c>
      <c r="G95" s="4">
        <v>111.48</v>
      </c>
      <c r="H95" s="4">
        <v>0.52</v>
      </c>
    </row>
    <row r="96" spans="2:8">
      <c r="B96" s="1" t="s">
        <v>931</v>
      </c>
      <c r="C96" s="9" t="s">
        <v>156</v>
      </c>
      <c r="D96" s="1" t="s">
        <v>570</v>
      </c>
      <c r="E96" s="1" t="s">
        <v>932</v>
      </c>
      <c r="F96" s="4">
        <v>17285</v>
      </c>
      <c r="G96" s="4">
        <v>107.69</v>
      </c>
      <c r="H96" s="4">
        <v>0.51</v>
      </c>
    </row>
    <row r="97" spans="2:8">
      <c r="B97" s="1" t="s">
        <v>1337</v>
      </c>
      <c r="C97" s="9" t="s">
        <v>156</v>
      </c>
      <c r="D97" s="1" t="s">
        <v>458</v>
      </c>
      <c r="E97" s="1" t="s">
        <v>1338</v>
      </c>
      <c r="F97" s="4">
        <v>1363</v>
      </c>
      <c r="G97" s="4">
        <v>105.77</v>
      </c>
      <c r="H97" s="4">
        <v>0.5</v>
      </c>
    </row>
    <row r="98" spans="2:8">
      <c r="B98" s="1" t="s">
        <v>1339</v>
      </c>
      <c r="C98" s="9" t="s">
        <v>156</v>
      </c>
      <c r="D98" s="1" t="s">
        <v>489</v>
      </c>
      <c r="E98" s="1" t="s">
        <v>1340</v>
      </c>
      <c r="F98" s="4">
        <v>4587</v>
      </c>
      <c r="G98" s="4">
        <v>105.77</v>
      </c>
      <c r="H98" s="4">
        <v>0.5</v>
      </c>
    </row>
    <row r="99" spans="2:8">
      <c r="B99" s="1" t="s">
        <v>1341</v>
      </c>
      <c r="C99" s="9" t="s">
        <v>156</v>
      </c>
      <c r="D99" s="1" t="s">
        <v>445</v>
      </c>
      <c r="E99" s="1" t="s">
        <v>1342</v>
      </c>
      <c r="F99" s="4">
        <v>6730</v>
      </c>
      <c r="G99" s="4">
        <v>105.69</v>
      </c>
      <c r="H99" s="4">
        <v>0.5</v>
      </c>
    </row>
    <row r="100" spans="2:8">
      <c r="B100" s="1" t="s">
        <v>1343</v>
      </c>
      <c r="C100" s="9" t="s">
        <v>156</v>
      </c>
      <c r="D100" s="1" t="s">
        <v>458</v>
      </c>
      <c r="E100" s="1" t="s">
        <v>1344</v>
      </c>
      <c r="F100" s="4">
        <v>1971</v>
      </c>
      <c r="G100" s="4">
        <v>104.93</v>
      </c>
      <c r="H100" s="4">
        <v>0.49</v>
      </c>
    </row>
    <row r="101" spans="2:8">
      <c r="B101" s="1" t="s">
        <v>1053</v>
      </c>
      <c r="C101" s="9" t="s">
        <v>156</v>
      </c>
      <c r="D101" s="1" t="s">
        <v>522</v>
      </c>
      <c r="E101" s="1" t="s">
        <v>1054</v>
      </c>
      <c r="F101" s="4">
        <v>7021</v>
      </c>
      <c r="G101" s="4">
        <v>103.67</v>
      </c>
      <c r="H101" s="4">
        <v>0.49</v>
      </c>
    </row>
    <row r="102" spans="2:8">
      <c r="B102" s="1" t="s">
        <v>939</v>
      </c>
      <c r="C102" s="9" t="s">
        <v>156</v>
      </c>
      <c r="D102" s="1" t="s">
        <v>573</v>
      </c>
      <c r="E102" s="1" t="s">
        <v>940</v>
      </c>
      <c r="F102" s="4">
        <v>6744</v>
      </c>
      <c r="G102" s="4">
        <v>100.55</v>
      </c>
      <c r="H102" s="4">
        <v>0.47</v>
      </c>
    </row>
    <row r="103" spans="2:8">
      <c r="B103" s="1" t="s">
        <v>941</v>
      </c>
      <c r="C103" s="9" t="s">
        <v>156</v>
      </c>
      <c r="D103" s="1" t="s">
        <v>632</v>
      </c>
      <c r="E103" s="1" t="s">
        <v>942</v>
      </c>
      <c r="F103" s="4">
        <v>19781</v>
      </c>
      <c r="G103" s="4">
        <v>99.35</v>
      </c>
      <c r="H103" s="4">
        <v>0.47</v>
      </c>
    </row>
    <row r="104" spans="2:8">
      <c r="B104" s="1" t="s">
        <v>1345</v>
      </c>
      <c r="C104" s="9" t="s">
        <v>156</v>
      </c>
      <c r="D104" s="1" t="s">
        <v>458</v>
      </c>
      <c r="E104" s="1" t="s">
        <v>1346</v>
      </c>
      <c r="F104" s="4">
        <v>9384</v>
      </c>
      <c r="G104" s="4">
        <v>97.77</v>
      </c>
      <c r="H104" s="4">
        <v>0.46</v>
      </c>
    </row>
    <row r="105" spans="2:8">
      <c r="B105" s="1" t="s">
        <v>1347</v>
      </c>
      <c r="C105" s="9" t="s">
        <v>156</v>
      </c>
      <c r="D105" s="1" t="s">
        <v>621</v>
      </c>
      <c r="E105" s="1" t="s">
        <v>1348</v>
      </c>
      <c r="F105" s="4">
        <v>19487</v>
      </c>
      <c r="G105" s="4">
        <v>97.51</v>
      </c>
      <c r="H105" s="4">
        <v>0.46</v>
      </c>
    </row>
    <row r="106" spans="2:8">
      <c r="B106" s="1" t="s">
        <v>1349</v>
      </c>
      <c r="C106" s="9" t="s">
        <v>156</v>
      </c>
      <c r="D106" s="1" t="s">
        <v>570</v>
      </c>
      <c r="E106" s="1" t="s">
        <v>1350</v>
      </c>
      <c r="F106" s="4">
        <v>53425</v>
      </c>
      <c r="G106" s="4">
        <v>96.57</v>
      </c>
      <c r="H106" s="4">
        <v>0.45</v>
      </c>
    </row>
    <row r="107" spans="2:8">
      <c r="B107" s="1" t="s">
        <v>1293</v>
      </c>
      <c r="C107" s="9" t="s">
        <v>156</v>
      </c>
      <c r="D107" s="1" t="s">
        <v>508</v>
      </c>
      <c r="E107" s="1" t="s">
        <v>1294</v>
      </c>
      <c r="F107" s="4">
        <v>4564</v>
      </c>
      <c r="G107" s="4">
        <v>94.27</v>
      </c>
      <c r="H107" s="4">
        <v>0.44</v>
      </c>
    </row>
    <row r="108" spans="2:8">
      <c r="B108" s="1" t="s">
        <v>1351</v>
      </c>
      <c r="C108" s="9" t="s">
        <v>156</v>
      </c>
      <c r="D108" s="1" t="s">
        <v>489</v>
      </c>
      <c r="E108" s="1" t="s">
        <v>1352</v>
      </c>
      <c r="F108" s="4">
        <v>18535</v>
      </c>
      <c r="G108" s="4">
        <v>91.22</v>
      </c>
      <c r="H108" s="4">
        <v>0.43</v>
      </c>
    </row>
    <row r="109" spans="2:8">
      <c r="B109" s="1" t="s">
        <v>1353</v>
      </c>
      <c r="C109" s="9" t="s">
        <v>156</v>
      </c>
      <c r="D109" s="1" t="s">
        <v>437</v>
      </c>
      <c r="E109" s="1" t="s">
        <v>1354</v>
      </c>
      <c r="F109" s="4">
        <v>17230</v>
      </c>
      <c r="G109" s="4">
        <v>90.68</v>
      </c>
      <c r="H109" s="4">
        <v>0.43</v>
      </c>
    </row>
    <row r="110" spans="2:8">
      <c r="B110" s="1" t="s">
        <v>704</v>
      </c>
      <c r="C110" s="9" t="s">
        <v>156</v>
      </c>
      <c r="D110" s="1" t="s">
        <v>455</v>
      </c>
      <c r="E110" s="1" t="s">
        <v>705</v>
      </c>
      <c r="F110" s="4">
        <v>10184</v>
      </c>
      <c r="G110" s="4">
        <v>89.43</v>
      </c>
      <c r="H110" s="4">
        <v>0.42</v>
      </c>
    </row>
    <row r="111" spans="2:8">
      <c r="B111" s="1" t="s">
        <v>1291</v>
      </c>
      <c r="C111" s="9" t="s">
        <v>156</v>
      </c>
      <c r="D111" s="1" t="s">
        <v>522</v>
      </c>
      <c r="E111" s="1" t="s">
        <v>1292</v>
      </c>
      <c r="F111" s="4">
        <v>2224</v>
      </c>
      <c r="G111" s="4">
        <v>88.72</v>
      </c>
      <c r="H111" s="4">
        <v>0.42</v>
      </c>
    </row>
    <row r="112" spans="2:8">
      <c r="B112" s="1" t="s">
        <v>724</v>
      </c>
      <c r="C112" s="9" t="s">
        <v>156</v>
      </c>
      <c r="D112" s="1" t="s">
        <v>489</v>
      </c>
      <c r="E112" s="1" t="s">
        <v>725</v>
      </c>
      <c r="F112" s="4">
        <v>26069</v>
      </c>
      <c r="G112" s="4">
        <v>83.84</v>
      </c>
      <c r="H112" s="4">
        <v>0.39</v>
      </c>
    </row>
    <row r="113" spans="2:8">
      <c r="B113" s="1" t="s">
        <v>1355</v>
      </c>
      <c r="C113" s="9" t="s">
        <v>156</v>
      </c>
      <c r="D113" s="1" t="s">
        <v>737</v>
      </c>
      <c r="E113" s="1" t="s">
        <v>1356</v>
      </c>
      <c r="F113" s="4">
        <v>15895</v>
      </c>
      <c r="G113" s="4">
        <v>83.76</v>
      </c>
      <c r="H113" s="4">
        <v>0.39</v>
      </c>
    </row>
    <row r="114" spans="2:8">
      <c r="B114" s="1" t="s">
        <v>1357</v>
      </c>
      <c r="C114" s="9" t="s">
        <v>156</v>
      </c>
      <c r="D114" s="1" t="s">
        <v>489</v>
      </c>
      <c r="E114" s="1" t="s">
        <v>1358</v>
      </c>
      <c r="F114" s="4">
        <v>2305</v>
      </c>
      <c r="G114" s="4">
        <v>83.49</v>
      </c>
      <c r="H114" s="4">
        <v>0.39</v>
      </c>
    </row>
    <row r="115" spans="2:8">
      <c r="B115" s="1" t="s">
        <v>1246</v>
      </c>
      <c r="C115" s="9" t="s">
        <v>156</v>
      </c>
      <c r="D115" s="1" t="s">
        <v>514</v>
      </c>
      <c r="E115" s="1" t="s">
        <v>1247</v>
      </c>
      <c r="F115" s="4">
        <v>299</v>
      </c>
      <c r="G115" s="4">
        <v>82.42</v>
      </c>
      <c r="H115" s="4">
        <v>0.39</v>
      </c>
    </row>
    <row r="116" spans="2:8">
      <c r="B116" s="1" t="s">
        <v>1359</v>
      </c>
      <c r="C116" s="9" t="s">
        <v>156</v>
      </c>
      <c r="D116" s="1" t="s">
        <v>505</v>
      </c>
      <c r="E116" s="1" t="s">
        <v>1360</v>
      </c>
      <c r="F116" s="4">
        <v>7425</v>
      </c>
      <c r="G116" s="4">
        <v>81.96</v>
      </c>
      <c r="H116" s="4">
        <v>0.39</v>
      </c>
    </row>
    <row r="117" spans="2:8">
      <c r="B117" s="1" t="s">
        <v>1361</v>
      </c>
      <c r="C117" s="9" t="s">
        <v>156</v>
      </c>
      <c r="D117" s="1" t="s">
        <v>481</v>
      </c>
      <c r="E117" s="1" t="s">
        <v>1362</v>
      </c>
      <c r="F117" s="4">
        <v>5281</v>
      </c>
      <c r="G117" s="4">
        <v>81.23</v>
      </c>
      <c r="H117" s="4">
        <v>0.38</v>
      </c>
    </row>
    <row r="118" spans="2:8">
      <c r="B118" s="1" t="s">
        <v>1363</v>
      </c>
      <c r="C118" s="9" t="s">
        <v>156</v>
      </c>
      <c r="D118" s="1" t="s">
        <v>554</v>
      </c>
      <c r="E118" s="1" t="s">
        <v>1364</v>
      </c>
      <c r="F118" s="4">
        <v>4850</v>
      </c>
      <c r="G118" s="4">
        <v>80.510000000000005</v>
      </c>
      <c r="H118" s="4">
        <v>0.38</v>
      </c>
    </row>
    <row r="119" spans="2:8">
      <c r="B119" s="1" t="s">
        <v>1365</v>
      </c>
      <c r="C119" s="9" t="s">
        <v>156</v>
      </c>
      <c r="D119" s="1" t="s">
        <v>598</v>
      </c>
      <c r="E119" s="1" t="s">
        <v>1366</v>
      </c>
      <c r="F119" s="4">
        <v>22063</v>
      </c>
      <c r="G119" s="4">
        <v>79.790000000000006</v>
      </c>
      <c r="H119" s="4">
        <v>0.38</v>
      </c>
    </row>
    <row r="120" spans="2:8">
      <c r="B120" s="1" t="s">
        <v>1367</v>
      </c>
      <c r="C120" s="9" t="s">
        <v>156</v>
      </c>
      <c r="D120" s="1" t="s">
        <v>751</v>
      </c>
      <c r="E120" s="1" t="s">
        <v>1368</v>
      </c>
      <c r="F120" s="4">
        <v>968</v>
      </c>
      <c r="G120" s="4">
        <v>77.38</v>
      </c>
      <c r="H120" s="4">
        <v>0.36</v>
      </c>
    </row>
    <row r="121" spans="2:8">
      <c r="B121" s="1" t="s">
        <v>1369</v>
      </c>
      <c r="C121" s="9" t="s">
        <v>156</v>
      </c>
      <c r="D121" s="1" t="s">
        <v>434</v>
      </c>
      <c r="E121" s="1" t="s">
        <v>1370</v>
      </c>
      <c r="F121" s="4">
        <v>116675</v>
      </c>
      <c r="G121" s="4">
        <v>76.150000000000006</v>
      </c>
      <c r="H121" s="4">
        <v>0.36</v>
      </c>
    </row>
    <row r="122" spans="2:8">
      <c r="B122" s="1" t="s">
        <v>1297</v>
      </c>
      <c r="C122" s="9" t="s">
        <v>156</v>
      </c>
      <c r="D122" s="1" t="s">
        <v>598</v>
      </c>
      <c r="E122" s="1" t="s">
        <v>1298</v>
      </c>
      <c r="F122" s="4">
        <v>16311</v>
      </c>
      <c r="G122" s="4">
        <v>75.5</v>
      </c>
      <c r="H122" s="4">
        <v>0.36</v>
      </c>
    </row>
    <row r="123" spans="2:8">
      <c r="B123" s="1" t="s">
        <v>1371</v>
      </c>
      <c r="C123" s="9" t="s">
        <v>156</v>
      </c>
      <c r="D123" s="1" t="s">
        <v>551</v>
      </c>
      <c r="E123" s="1" t="s">
        <v>1372</v>
      </c>
      <c r="F123" s="4">
        <v>2415</v>
      </c>
      <c r="G123" s="4">
        <v>73.739999999999995</v>
      </c>
      <c r="H123" s="4">
        <v>0.35</v>
      </c>
    </row>
    <row r="124" spans="2:8">
      <c r="B124" s="1" t="s">
        <v>1373</v>
      </c>
      <c r="C124" s="9" t="s">
        <v>156</v>
      </c>
      <c r="D124" s="1" t="s">
        <v>551</v>
      </c>
      <c r="E124" s="1" t="s">
        <v>1374</v>
      </c>
      <c r="F124" s="4">
        <v>1205</v>
      </c>
      <c r="G124" s="4">
        <v>72.38</v>
      </c>
      <c r="H124" s="4">
        <v>0.34</v>
      </c>
    </row>
    <row r="125" spans="2:8">
      <c r="B125" s="1" t="s">
        <v>1299</v>
      </c>
      <c r="C125" s="9" t="s">
        <v>156</v>
      </c>
      <c r="D125" s="1" t="s">
        <v>737</v>
      </c>
      <c r="E125" s="1" t="s">
        <v>1300</v>
      </c>
      <c r="F125" s="4">
        <v>40195</v>
      </c>
      <c r="G125" s="4">
        <v>71.5</v>
      </c>
      <c r="H125" s="4">
        <v>0.34</v>
      </c>
    </row>
    <row r="126" spans="2:8">
      <c r="B126" s="1" t="s">
        <v>1248</v>
      </c>
      <c r="C126" s="9" t="s">
        <v>156</v>
      </c>
      <c r="D126" s="1" t="s">
        <v>514</v>
      </c>
      <c r="E126" s="1" t="s">
        <v>1249</v>
      </c>
      <c r="F126" s="4">
        <v>2413</v>
      </c>
      <c r="G126" s="4">
        <v>67.13</v>
      </c>
      <c r="H126" s="4">
        <v>0.32</v>
      </c>
    </row>
    <row r="127" spans="2:8">
      <c r="B127" s="1" t="s">
        <v>1375</v>
      </c>
      <c r="C127" s="9" t="s">
        <v>156</v>
      </c>
      <c r="D127" s="1" t="s">
        <v>746</v>
      </c>
      <c r="E127" s="1" t="s">
        <v>1376</v>
      </c>
      <c r="F127" s="4">
        <v>17719</v>
      </c>
      <c r="G127" s="4">
        <v>66.989999999999995</v>
      </c>
      <c r="H127" s="4">
        <v>0.32</v>
      </c>
    </row>
    <row r="128" spans="2:8">
      <c r="B128" s="1" t="s">
        <v>454</v>
      </c>
      <c r="C128" s="9" t="s">
        <v>156</v>
      </c>
      <c r="D128" s="1" t="s">
        <v>455</v>
      </c>
      <c r="E128" s="1" t="s">
        <v>456</v>
      </c>
      <c r="F128" s="4">
        <v>8880</v>
      </c>
      <c r="G128" s="4">
        <v>66.92</v>
      </c>
      <c r="H128" s="4">
        <v>0.31</v>
      </c>
    </row>
    <row r="129" spans="2:8">
      <c r="B129" s="1" t="s">
        <v>1301</v>
      </c>
      <c r="C129" s="9" t="s">
        <v>156</v>
      </c>
      <c r="D129" s="1" t="s">
        <v>445</v>
      </c>
      <c r="E129" s="1" t="s">
        <v>1302</v>
      </c>
      <c r="F129" s="4">
        <v>4309</v>
      </c>
      <c r="G129" s="4">
        <v>66.569999999999993</v>
      </c>
      <c r="H129" s="4">
        <v>0.31</v>
      </c>
    </row>
    <row r="130" spans="2:8">
      <c r="B130" s="1" t="s">
        <v>1377</v>
      </c>
      <c r="C130" s="9" t="s">
        <v>156</v>
      </c>
      <c r="D130" s="1" t="s">
        <v>437</v>
      </c>
      <c r="E130" s="1" t="s">
        <v>1378</v>
      </c>
      <c r="F130" s="4">
        <v>1397</v>
      </c>
      <c r="G130" s="4">
        <v>65.16</v>
      </c>
      <c r="H130" s="4">
        <v>0.31</v>
      </c>
    </row>
    <row r="131" spans="2:8">
      <c r="B131" s="1" t="s">
        <v>1379</v>
      </c>
      <c r="C131" s="9" t="s">
        <v>156</v>
      </c>
      <c r="D131" s="1" t="s">
        <v>551</v>
      </c>
      <c r="E131" s="1" t="s">
        <v>1380</v>
      </c>
      <c r="F131" s="4">
        <v>3935</v>
      </c>
      <c r="G131" s="4">
        <v>64.63</v>
      </c>
      <c r="H131" s="4">
        <v>0.3</v>
      </c>
    </row>
    <row r="132" spans="2:8">
      <c r="B132" s="1" t="s">
        <v>1381</v>
      </c>
      <c r="C132" s="9" t="s">
        <v>156</v>
      </c>
      <c r="D132" s="1" t="s">
        <v>885</v>
      </c>
      <c r="E132" s="1" t="s">
        <v>1382</v>
      </c>
      <c r="F132" s="4">
        <v>1904</v>
      </c>
      <c r="G132" s="4">
        <v>64.37</v>
      </c>
      <c r="H132" s="4">
        <v>0.3</v>
      </c>
    </row>
    <row r="133" spans="2:8">
      <c r="B133" s="1" t="s">
        <v>1383</v>
      </c>
      <c r="C133" s="9" t="s">
        <v>156</v>
      </c>
      <c r="D133" s="1" t="s">
        <v>751</v>
      </c>
      <c r="E133" s="1" t="s">
        <v>1384</v>
      </c>
      <c r="F133" s="4">
        <v>2219</v>
      </c>
      <c r="G133" s="4">
        <v>63.86</v>
      </c>
      <c r="H133" s="4">
        <v>0.3</v>
      </c>
    </row>
    <row r="134" spans="2:8">
      <c r="B134" s="1" t="s">
        <v>1385</v>
      </c>
      <c r="C134" s="9" t="s">
        <v>156</v>
      </c>
      <c r="D134" s="1" t="s">
        <v>1190</v>
      </c>
      <c r="E134" s="1" t="s">
        <v>1386</v>
      </c>
      <c r="F134" s="4">
        <v>541</v>
      </c>
      <c r="G134" s="4">
        <v>63.65</v>
      </c>
      <c r="H134" s="4">
        <v>0.3</v>
      </c>
    </row>
    <row r="135" spans="2:8">
      <c r="B135" s="1" t="s">
        <v>1387</v>
      </c>
      <c r="C135" s="9" t="s">
        <v>156</v>
      </c>
      <c r="D135" s="1" t="s">
        <v>589</v>
      </c>
      <c r="E135" s="1" t="s">
        <v>1388</v>
      </c>
      <c r="F135" s="4">
        <v>9832</v>
      </c>
      <c r="G135" s="4">
        <v>63.51</v>
      </c>
      <c r="H135" s="4">
        <v>0.3</v>
      </c>
    </row>
    <row r="136" spans="2:8">
      <c r="B136" s="1" t="s">
        <v>1389</v>
      </c>
      <c r="C136" s="9" t="s">
        <v>156</v>
      </c>
      <c r="D136" s="1" t="s">
        <v>470</v>
      </c>
      <c r="E136" s="1" t="s">
        <v>1390</v>
      </c>
      <c r="F136" s="4">
        <v>4138</v>
      </c>
      <c r="G136" s="4">
        <v>60.77</v>
      </c>
      <c r="H136" s="4">
        <v>0.28999999999999998</v>
      </c>
    </row>
    <row r="137" spans="2:8">
      <c r="B137" s="1" t="s">
        <v>1391</v>
      </c>
      <c r="C137" s="9" t="s">
        <v>156</v>
      </c>
      <c r="D137" s="1" t="s">
        <v>437</v>
      </c>
      <c r="E137" s="1" t="s">
        <v>1392</v>
      </c>
      <c r="F137" s="4">
        <v>45587</v>
      </c>
      <c r="G137" s="4">
        <v>60.21</v>
      </c>
      <c r="H137" s="4">
        <v>0.28000000000000003</v>
      </c>
    </row>
    <row r="138" spans="2:8">
      <c r="B138" s="1" t="s">
        <v>1393</v>
      </c>
      <c r="C138" s="9" t="s">
        <v>156</v>
      </c>
      <c r="D138" s="1" t="s">
        <v>458</v>
      </c>
      <c r="E138" s="1" t="s">
        <v>1394</v>
      </c>
      <c r="F138" s="4">
        <v>8504</v>
      </c>
      <c r="G138" s="4">
        <v>59.32</v>
      </c>
      <c r="H138" s="4">
        <v>0.28000000000000003</v>
      </c>
    </row>
    <row r="139" spans="2:8">
      <c r="B139" s="1" t="s">
        <v>1395</v>
      </c>
      <c r="C139" s="9" t="s">
        <v>156</v>
      </c>
      <c r="D139" s="1" t="s">
        <v>589</v>
      </c>
      <c r="E139" s="1" t="s">
        <v>1396</v>
      </c>
      <c r="F139" s="4">
        <v>1578</v>
      </c>
      <c r="G139" s="4">
        <v>58.75</v>
      </c>
      <c r="H139" s="4">
        <v>0.28000000000000003</v>
      </c>
    </row>
    <row r="140" spans="2:8">
      <c r="B140" s="1" t="s">
        <v>1397</v>
      </c>
      <c r="C140" s="9" t="s">
        <v>156</v>
      </c>
      <c r="D140" s="1" t="s">
        <v>635</v>
      </c>
      <c r="E140" s="1" t="s">
        <v>1398</v>
      </c>
      <c r="F140" s="4">
        <v>6611</v>
      </c>
      <c r="G140" s="4">
        <v>57.49</v>
      </c>
      <c r="H140" s="4">
        <v>0.27</v>
      </c>
    </row>
    <row r="141" spans="2:8">
      <c r="B141" s="1" t="s">
        <v>507</v>
      </c>
      <c r="C141" s="9" t="s">
        <v>156</v>
      </c>
      <c r="D141" s="1" t="s">
        <v>508</v>
      </c>
      <c r="E141" s="1" t="s">
        <v>509</v>
      </c>
      <c r="F141" s="4">
        <v>3495</v>
      </c>
      <c r="G141" s="4">
        <v>57.21</v>
      </c>
      <c r="H141" s="4">
        <v>0.27</v>
      </c>
    </row>
    <row r="142" spans="2:8">
      <c r="B142" s="1" t="s">
        <v>1399</v>
      </c>
      <c r="C142" s="9" t="s">
        <v>156</v>
      </c>
      <c r="D142" s="1" t="s">
        <v>621</v>
      </c>
      <c r="E142" s="1" t="s">
        <v>1400</v>
      </c>
      <c r="F142" s="4">
        <v>26680</v>
      </c>
      <c r="G142" s="4">
        <v>57.09</v>
      </c>
      <c r="H142" s="4">
        <v>0.27</v>
      </c>
    </row>
    <row r="143" spans="2:8">
      <c r="B143" s="1" t="s">
        <v>1252</v>
      </c>
      <c r="C143" s="9" t="s">
        <v>156</v>
      </c>
      <c r="D143" s="1" t="s">
        <v>514</v>
      </c>
      <c r="E143" s="1" t="s">
        <v>1253</v>
      </c>
      <c r="F143" s="4">
        <v>2370</v>
      </c>
      <c r="G143" s="4">
        <v>56.92</v>
      </c>
      <c r="H143" s="4">
        <v>0.27</v>
      </c>
    </row>
    <row r="144" spans="2:8">
      <c r="B144" s="1" t="s">
        <v>1295</v>
      </c>
      <c r="C144" s="9" t="s">
        <v>156</v>
      </c>
      <c r="D144" s="1" t="s">
        <v>557</v>
      </c>
      <c r="E144" s="1" t="s">
        <v>1296</v>
      </c>
      <c r="F144" s="4">
        <v>161</v>
      </c>
      <c r="G144" s="4">
        <v>55.37</v>
      </c>
      <c r="H144" s="4">
        <v>0.26</v>
      </c>
    </row>
    <row r="145" spans="2:8">
      <c r="B145" s="1" t="s">
        <v>1401</v>
      </c>
      <c r="C145" s="9" t="s">
        <v>156</v>
      </c>
      <c r="D145" s="1" t="s">
        <v>437</v>
      </c>
      <c r="E145" s="1" t="s">
        <v>1402</v>
      </c>
      <c r="F145" s="4">
        <v>28756</v>
      </c>
      <c r="G145" s="4">
        <v>55.11</v>
      </c>
      <c r="H145" s="4">
        <v>0.26</v>
      </c>
    </row>
    <row r="146" spans="2:8">
      <c r="B146" s="1" t="s">
        <v>1254</v>
      </c>
      <c r="C146" s="9" t="s">
        <v>156</v>
      </c>
      <c r="D146" s="1" t="s">
        <v>592</v>
      </c>
      <c r="E146" s="1" t="s">
        <v>1255</v>
      </c>
      <c r="F146" s="4">
        <v>10871</v>
      </c>
      <c r="G146" s="4">
        <v>51.47</v>
      </c>
      <c r="H146" s="4">
        <v>0.24</v>
      </c>
    </row>
    <row r="147" spans="2:8">
      <c r="B147" s="1" t="s">
        <v>1256</v>
      </c>
      <c r="C147" s="9" t="s">
        <v>156</v>
      </c>
      <c r="D147" s="1" t="s">
        <v>592</v>
      </c>
      <c r="E147" s="1" t="s">
        <v>1257</v>
      </c>
      <c r="F147" s="4">
        <v>4851</v>
      </c>
      <c r="G147" s="4">
        <v>51.12</v>
      </c>
      <c r="H147" s="4">
        <v>0.24</v>
      </c>
    </row>
    <row r="148" spans="2:8">
      <c r="B148" s="1" t="s">
        <v>1403</v>
      </c>
      <c r="C148" s="9" t="s">
        <v>156</v>
      </c>
      <c r="D148" s="1" t="s">
        <v>489</v>
      </c>
      <c r="E148" s="1" t="s">
        <v>1404</v>
      </c>
      <c r="F148" s="4">
        <v>2020</v>
      </c>
      <c r="G148" s="4">
        <v>49.02</v>
      </c>
      <c r="H148" s="4">
        <v>0.23</v>
      </c>
    </row>
    <row r="149" spans="2:8">
      <c r="B149" s="1" t="s">
        <v>1405</v>
      </c>
      <c r="C149" s="9" t="s">
        <v>156</v>
      </c>
      <c r="D149" s="1" t="s">
        <v>464</v>
      </c>
      <c r="E149" s="1" t="s">
        <v>1406</v>
      </c>
      <c r="F149" s="4">
        <v>18692</v>
      </c>
      <c r="G149" s="4">
        <v>48.43</v>
      </c>
      <c r="H149" s="4">
        <v>0.23</v>
      </c>
    </row>
    <row r="150" spans="2:8">
      <c r="B150" s="1" t="s">
        <v>1407</v>
      </c>
      <c r="C150" s="9" t="s">
        <v>156</v>
      </c>
      <c r="D150" s="1" t="s">
        <v>595</v>
      </c>
      <c r="E150" s="1" t="s">
        <v>1408</v>
      </c>
      <c r="F150" s="4">
        <v>18530</v>
      </c>
      <c r="G150" s="4">
        <v>47.9</v>
      </c>
      <c r="H150" s="4">
        <v>0.23</v>
      </c>
    </row>
    <row r="151" spans="2:8">
      <c r="B151" s="1" t="s">
        <v>1409</v>
      </c>
      <c r="C151" s="9" t="s">
        <v>156</v>
      </c>
      <c r="D151" s="1" t="s">
        <v>751</v>
      </c>
      <c r="E151" s="1" t="s">
        <v>1410</v>
      </c>
      <c r="F151" s="4">
        <v>6615</v>
      </c>
      <c r="G151" s="4">
        <v>47.62</v>
      </c>
      <c r="H151" s="4">
        <v>0.22</v>
      </c>
    </row>
    <row r="152" spans="2:8">
      <c r="B152" s="1" t="s">
        <v>1411</v>
      </c>
      <c r="C152" s="9" t="s">
        <v>156</v>
      </c>
      <c r="D152" s="1" t="s">
        <v>1412</v>
      </c>
      <c r="E152" s="1" t="s">
        <v>1413</v>
      </c>
      <c r="F152" s="4">
        <v>2335</v>
      </c>
      <c r="G152" s="4">
        <v>47.53</v>
      </c>
      <c r="H152" s="4">
        <v>0.22</v>
      </c>
    </row>
    <row r="153" spans="2:8">
      <c r="B153" s="1" t="s">
        <v>1414</v>
      </c>
      <c r="C153" s="9" t="s">
        <v>156</v>
      </c>
      <c r="D153" s="1" t="s">
        <v>517</v>
      </c>
      <c r="E153" s="1" t="s">
        <v>1415</v>
      </c>
      <c r="F153" s="4">
        <v>113675</v>
      </c>
      <c r="G153" s="4">
        <v>47.23</v>
      </c>
      <c r="H153" s="4">
        <v>0.22</v>
      </c>
    </row>
    <row r="154" spans="2:8">
      <c r="B154" s="1" t="s">
        <v>1416</v>
      </c>
      <c r="C154" s="9" t="s">
        <v>156</v>
      </c>
      <c r="D154" s="1" t="s">
        <v>437</v>
      </c>
      <c r="E154" s="1" t="s">
        <v>1417</v>
      </c>
      <c r="F154" s="4">
        <v>7447</v>
      </c>
      <c r="G154" s="4">
        <v>46.39</v>
      </c>
      <c r="H154" s="4">
        <v>0.22</v>
      </c>
    </row>
    <row r="155" spans="2:8">
      <c r="B155" s="1" t="s">
        <v>1418</v>
      </c>
      <c r="C155" s="9" t="s">
        <v>156</v>
      </c>
      <c r="D155" s="1" t="s">
        <v>464</v>
      </c>
      <c r="E155" s="1" t="s">
        <v>1419</v>
      </c>
      <c r="F155" s="4">
        <v>53228</v>
      </c>
      <c r="G155" s="4">
        <v>45.87</v>
      </c>
      <c r="H155" s="4">
        <v>0.22</v>
      </c>
    </row>
    <row r="156" spans="2:8">
      <c r="B156" s="1" t="s">
        <v>1420</v>
      </c>
      <c r="C156" s="9" t="s">
        <v>156</v>
      </c>
      <c r="D156" s="1" t="s">
        <v>554</v>
      </c>
      <c r="E156" s="1" t="s">
        <v>1421</v>
      </c>
      <c r="F156" s="4">
        <v>126</v>
      </c>
      <c r="G156" s="4">
        <v>42.05</v>
      </c>
      <c r="H156" s="4">
        <v>0.2</v>
      </c>
    </row>
    <row r="157" spans="2:8">
      <c r="B157" s="1" t="s">
        <v>1422</v>
      </c>
      <c r="C157" s="9" t="s">
        <v>156</v>
      </c>
      <c r="D157" s="1" t="s">
        <v>737</v>
      </c>
      <c r="E157" s="1" t="s">
        <v>1423</v>
      </c>
      <c r="F157" s="4">
        <v>9881</v>
      </c>
      <c r="G157" s="4">
        <v>42.03</v>
      </c>
      <c r="H157" s="4">
        <v>0.2</v>
      </c>
    </row>
    <row r="158" spans="2:8">
      <c r="B158" s="1" t="s">
        <v>1424</v>
      </c>
      <c r="C158" s="9" t="s">
        <v>156</v>
      </c>
      <c r="D158" s="1" t="s">
        <v>434</v>
      </c>
      <c r="E158" s="1" t="s">
        <v>1425</v>
      </c>
      <c r="F158" s="4">
        <v>32122</v>
      </c>
      <c r="G158" s="4">
        <v>31.98</v>
      </c>
      <c r="H158" s="4">
        <v>0.15</v>
      </c>
    </row>
    <row r="159" spans="2:8">
      <c r="B159" s="1" t="s">
        <v>1426</v>
      </c>
      <c r="C159" s="9" t="s">
        <v>156</v>
      </c>
      <c r="D159" s="1" t="s">
        <v>434</v>
      </c>
      <c r="E159" s="1" t="s">
        <v>1427</v>
      </c>
      <c r="F159" s="4">
        <v>83670</v>
      </c>
      <c r="G159" s="4">
        <v>29.81</v>
      </c>
      <c r="H159" s="4">
        <v>0.14000000000000001</v>
      </c>
    </row>
    <row r="160" spans="2:8">
      <c r="B160" s="1" t="s">
        <v>1428</v>
      </c>
      <c r="C160" s="9" t="s">
        <v>156</v>
      </c>
      <c r="D160" s="1" t="s">
        <v>464</v>
      </c>
      <c r="E160" s="1" t="s">
        <v>1429</v>
      </c>
      <c r="F160" s="4">
        <v>40987</v>
      </c>
      <c r="G160" s="4">
        <v>29.72</v>
      </c>
      <c r="H160" s="4">
        <v>0.14000000000000001</v>
      </c>
    </row>
    <row r="161" spans="2:8">
      <c r="B161" s="1" t="s">
        <v>1430</v>
      </c>
      <c r="C161" s="9" t="s">
        <v>156</v>
      </c>
      <c r="D161" s="1" t="s">
        <v>675</v>
      </c>
      <c r="E161" s="1" t="s">
        <v>1431</v>
      </c>
      <c r="F161" s="4">
        <v>3569</v>
      </c>
      <c r="G161" s="4">
        <v>29.15</v>
      </c>
      <c r="H161" s="4">
        <v>0.14000000000000001</v>
      </c>
    </row>
    <row r="162" spans="2:8">
      <c r="B162" s="1" t="s">
        <v>556</v>
      </c>
      <c r="C162" s="9" t="s">
        <v>156</v>
      </c>
      <c r="D162" s="1" t="s">
        <v>557</v>
      </c>
      <c r="E162" s="1" t="s">
        <v>558</v>
      </c>
      <c r="F162" s="4">
        <v>2473</v>
      </c>
      <c r="G162" s="4">
        <v>24.09</v>
      </c>
      <c r="H162" s="4">
        <v>0.11</v>
      </c>
    </row>
    <row r="163" spans="2:8">
      <c r="B163" s="1" t="s">
        <v>1432</v>
      </c>
      <c r="C163" s="9" t="s">
        <v>156</v>
      </c>
      <c r="D163" s="1" t="s">
        <v>746</v>
      </c>
      <c r="E163" s="1" t="s">
        <v>1433</v>
      </c>
      <c r="F163" s="4">
        <v>13790</v>
      </c>
      <c r="G163" s="4">
        <v>20.53</v>
      </c>
      <c r="H163" s="4">
        <v>0.1</v>
      </c>
    </row>
    <row r="164" spans="2:8">
      <c r="B164" s="1" t="s">
        <v>1434</v>
      </c>
      <c r="C164" s="9" t="s">
        <v>156</v>
      </c>
      <c r="D164" s="1" t="s">
        <v>434</v>
      </c>
      <c r="E164" s="1" t="s">
        <v>1435</v>
      </c>
      <c r="F164" s="4">
        <v>65199</v>
      </c>
      <c r="G164" s="4">
        <v>19.04</v>
      </c>
      <c r="H164" s="4">
        <v>0.09</v>
      </c>
    </row>
    <row r="165" spans="2:8" ht="13">
      <c r="B165" s="2" t="s">
        <v>159</v>
      </c>
      <c r="C165" s="12"/>
      <c r="D165" s="2"/>
      <c r="E165" s="2"/>
      <c r="F165" s="14"/>
      <c r="G165" s="14">
        <f>SUM(G12:G164)</f>
        <v>21291.690000000002</v>
      </c>
      <c r="H165" s="14">
        <f>SUM(H12:H164)</f>
        <v>100.21999999999996</v>
      </c>
    </row>
    <row r="166" spans="2:8" ht="13">
      <c r="B166" s="2" t="s">
        <v>160</v>
      </c>
      <c r="C166" s="12"/>
      <c r="D166" s="2"/>
      <c r="E166" s="2"/>
      <c r="F166" s="14"/>
      <c r="G166" s="14">
        <v>17.73</v>
      </c>
      <c r="H166" s="14">
        <v>0.08</v>
      </c>
    </row>
    <row r="167" spans="2:8" ht="13">
      <c r="B167" s="2" t="s">
        <v>161</v>
      </c>
      <c r="C167" s="12"/>
      <c r="D167" s="2"/>
      <c r="E167" s="2"/>
      <c r="F167" s="14"/>
      <c r="G167" s="14">
        <v>21309.42</v>
      </c>
      <c r="H167" s="14">
        <v>100.3</v>
      </c>
    </row>
    <row r="168" spans="2:8" ht="13">
      <c r="B168" s="2" t="s">
        <v>167</v>
      </c>
      <c r="C168" s="12"/>
      <c r="D168" s="2"/>
      <c r="E168" s="2"/>
      <c r="F168" s="14"/>
      <c r="G168" s="14">
        <v>-52.94531189999951</v>
      </c>
      <c r="H168" s="14">
        <v>-0.29999999999999716</v>
      </c>
    </row>
    <row r="169" spans="2:8" ht="13">
      <c r="B169" s="2" t="s">
        <v>168</v>
      </c>
      <c r="C169" s="12"/>
      <c r="D169" s="2"/>
      <c r="E169" s="2"/>
      <c r="F169" s="14"/>
      <c r="G169" s="14">
        <v>21256.474688099999</v>
      </c>
      <c r="H169" s="14">
        <v>100</v>
      </c>
    </row>
    <row r="170" spans="2:8">
      <c r="B170" s="1" t="s">
        <v>169</v>
      </c>
    </row>
    <row r="171" spans="2:8" ht="13">
      <c r="B171" s="2" t="s">
        <v>170</v>
      </c>
    </row>
    <row r="172" spans="2:8" ht="13">
      <c r="B172" s="2" t="s">
        <v>171</v>
      </c>
      <c r="C172" s="9" t="s">
        <v>172</v>
      </c>
    </row>
    <row r="173" spans="2:8" ht="13">
      <c r="B173" s="2" t="s">
        <v>175</v>
      </c>
      <c r="C173" s="9" t="s">
        <v>174</v>
      </c>
    </row>
    <row r="174" spans="2:8" ht="13">
      <c r="B174" s="2" t="s">
        <v>176</v>
      </c>
      <c r="C174" s="9" t="s">
        <v>174</v>
      </c>
    </row>
    <row r="175" spans="2:8" ht="13">
      <c r="B175" s="2" t="s">
        <v>177</v>
      </c>
      <c r="C175" s="9" t="s">
        <v>178</v>
      </c>
    </row>
    <row r="176" spans="2:8" ht="13">
      <c r="B176" s="2" t="s">
        <v>1436</v>
      </c>
      <c r="C176" s="12"/>
    </row>
    <row r="177" spans="2:3" ht="13">
      <c r="B177" s="2" t="s">
        <v>1437</v>
      </c>
      <c r="C177" s="12"/>
    </row>
    <row r="178" spans="2:3" ht="13">
      <c r="B178" s="2" t="s">
        <v>1438</v>
      </c>
      <c r="C178" s="12"/>
    </row>
    <row r="179" spans="2:3" ht="13">
      <c r="B179" s="2" t="s">
        <v>1439</v>
      </c>
      <c r="C179" s="12"/>
    </row>
    <row r="180" spans="2:3" ht="13">
      <c r="B180" s="2" t="s">
        <v>1440</v>
      </c>
      <c r="C180" s="12"/>
    </row>
    <row r="181" spans="2:3" ht="13">
      <c r="B181" s="2" t="s">
        <v>1441</v>
      </c>
      <c r="C181" s="12"/>
    </row>
    <row r="182" spans="2:3" ht="13">
      <c r="B182" s="2" t="s">
        <v>1442</v>
      </c>
      <c r="C182" s="12"/>
    </row>
    <row r="183" spans="2:3" ht="13">
      <c r="B183" s="2" t="s">
        <v>1443</v>
      </c>
      <c r="C183" s="12"/>
    </row>
    <row r="184" spans="2:3" ht="13">
      <c r="B184" s="2" t="s">
        <v>4079</v>
      </c>
      <c r="C184" s="12"/>
    </row>
    <row r="185" spans="2:3">
      <c r="B185" s="1" t="s">
        <v>188</v>
      </c>
    </row>
    <row r="186" spans="2:3">
      <c r="B186" s="1" t="s">
        <v>412</v>
      </c>
    </row>
    <row r="189" spans="2:3" ht="14.5">
      <c r="B189" s="43" t="s">
        <v>413</v>
      </c>
      <c r="C189" s="45"/>
    </row>
    <row r="190" spans="2:3" ht="14.5">
      <c r="B190" s="43" t="s">
        <v>4098</v>
      </c>
      <c r="C190" s="46" t="s">
        <v>414</v>
      </c>
    </row>
    <row r="191" spans="2:3" ht="14.5">
      <c r="B191" s="16" t="s">
        <v>415</v>
      </c>
      <c r="C191" s="17" t="s">
        <v>416</v>
      </c>
    </row>
    <row r="192" spans="2:3" ht="14.5">
      <c r="B192" s="16" t="s">
        <v>417</v>
      </c>
      <c r="C192" s="17" t="s">
        <v>416</v>
      </c>
    </row>
    <row r="193" spans="2:7" ht="14.5">
      <c r="B193" s="16" t="s">
        <v>418</v>
      </c>
      <c r="C193" s="17" t="s">
        <v>416</v>
      </c>
    </row>
    <row r="194" spans="2:7" ht="14.5">
      <c r="B194" s="16" t="s">
        <v>419</v>
      </c>
      <c r="C194" s="17" t="s">
        <v>416</v>
      </c>
    </row>
    <row r="195" spans="2:7" ht="14.5">
      <c r="B195" s="16" t="s">
        <v>420</v>
      </c>
      <c r="C195" s="17" t="s">
        <v>416</v>
      </c>
    </row>
    <row r="196" spans="2:7" ht="14.5">
      <c r="B196" s="16" t="s">
        <v>421</v>
      </c>
      <c r="C196" s="17" t="s">
        <v>416</v>
      </c>
    </row>
    <row r="197" spans="2:7" ht="14.5">
      <c r="B197" s="43" t="s">
        <v>422</v>
      </c>
      <c r="C197" s="45" t="s">
        <v>416</v>
      </c>
    </row>
    <row r="199" spans="2:7" ht="14.5">
      <c r="B199" s="16" t="s">
        <v>197</v>
      </c>
      <c r="C199" s="17"/>
      <c r="D199" s="16"/>
    </row>
    <row r="200" spans="2:7" ht="29">
      <c r="B200" s="19" t="s">
        <v>198</v>
      </c>
      <c r="C200" s="18" t="s">
        <v>199</v>
      </c>
      <c r="D200" s="19" t="s">
        <v>200</v>
      </c>
    </row>
    <row r="201" spans="2:7" ht="14.5">
      <c r="B201" s="16" t="s">
        <v>174</v>
      </c>
      <c r="C201" s="17" t="s">
        <v>174</v>
      </c>
      <c r="D201" s="16" t="s">
        <v>174</v>
      </c>
    </row>
    <row r="203" spans="2:7" ht="13">
      <c r="B203" s="20" t="s">
        <v>201</v>
      </c>
      <c r="C203" s="21">
        <v>46053</v>
      </c>
      <c r="D203" s="22"/>
      <c r="E203" s="23"/>
      <c r="F203" s="24"/>
    </row>
    <row r="204" spans="2:7" ht="13">
      <c r="B204" s="20" t="s">
        <v>202</v>
      </c>
      <c r="C204" s="25" t="s">
        <v>203</v>
      </c>
      <c r="D204" s="20" t="s">
        <v>204</v>
      </c>
      <c r="E204" s="26" t="s">
        <v>205</v>
      </c>
      <c r="F204" s="27" t="s">
        <v>206</v>
      </c>
      <c r="G204" s="14"/>
    </row>
    <row r="205" spans="2:7">
      <c r="B205" s="28" t="s">
        <v>174</v>
      </c>
      <c r="C205" s="29" t="s">
        <v>174</v>
      </c>
      <c r="D205" s="28" t="s">
        <v>174</v>
      </c>
      <c r="E205" s="30" t="s">
        <v>174</v>
      </c>
      <c r="F205" s="31" t="s">
        <v>174</v>
      </c>
    </row>
    <row r="208" spans="2:7" ht="13">
      <c r="B208" s="2" t="s">
        <v>207</v>
      </c>
    </row>
    <row r="209" spans="2:4" ht="13">
      <c r="B209" s="2"/>
    </row>
    <row r="210" spans="2:4" ht="13">
      <c r="B210" s="2" t="s">
        <v>208</v>
      </c>
    </row>
    <row r="211" spans="2:4" ht="13">
      <c r="B211" s="20" t="s">
        <v>209</v>
      </c>
      <c r="C211" s="25" t="s">
        <v>210</v>
      </c>
      <c r="D211" s="2"/>
    </row>
    <row r="212" spans="2:4">
      <c r="B212" s="22" t="s">
        <v>174</v>
      </c>
      <c r="C212" s="32" t="s">
        <v>174</v>
      </c>
    </row>
    <row r="214" spans="2:4" ht="13">
      <c r="B214" s="20" t="s">
        <v>211</v>
      </c>
      <c r="C214" s="25" t="s">
        <v>210</v>
      </c>
    </row>
    <row r="215" spans="2:4">
      <c r="B215" s="22" t="s">
        <v>174</v>
      </c>
      <c r="C215" s="32" t="s">
        <v>174</v>
      </c>
    </row>
    <row r="217" spans="2:4" ht="13">
      <c r="B217" s="20" t="s">
        <v>212</v>
      </c>
      <c r="C217" s="25" t="s">
        <v>213</v>
      </c>
    </row>
    <row r="218" spans="2:4">
      <c r="B218" s="22" t="s">
        <v>174</v>
      </c>
      <c r="C218" s="32" t="s">
        <v>174</v>
      </c>
    </row>
    <row r="220" spans="2:4" ht="13">
      <c r="B220" s="26" t="s">
        <v>214</v>
      </c>
      <c r="C220" s="25" t="s">
        <v>213</v>
      </c>
    </row>
    <row r="221" spans="2:4">
      <c r="B221" s="23" t="s">
        <v>174</v>
      </c>
      <c r="C221" s="32" t="s">
        <v>174</v>
      </c>
    </row>
    <row r="223" spans="2:4" ht="13">
      <c r="B223" s="20" t="s">
        <v>215</v>
      </c>
      <c r="C223" s="25" t="s">
        <v>174</v>
      </c>
    </row>
    <row r="225" spans="2:7" ht="13">
      <c r="B225" s="20" t="s">
        <v>216</v>
      </c>
      <c r="C225" s="21">
        <v>46053</v>
      </c>
      <c r="D225" s="22"/>
      <c r="E225" s="23"/>
      <c r="F225" s="24"/>
    </row>
    <row r="226" spans="2:7" ht="13">
      <c r="B226" s="20" t="s">
        <v>202</v>
      </c>
      <c r="C226" s="25" t="s">
        <v>203</v>
      </c>
      <c r="D226" s="20" t="s">
        <v>204</v>
      </c>
      <c r="E226" s="26" t="s">
        <v>205</v>
      </c>
      <c r="F226" s="27" t="s">
        <v>206</v>
      </c>
      <c r="G226" s="14"/>
    </row>
    <row r="227" spans="2:7">
      <c r="B227" s="28" t="s">
        <v>174</v>
      </c>
      <c r="C227" s="29" t="s">
        <v>174</v>
      </c>
      <c r="D227" s="28" t="s">
        <v>174</v>
      </c>
      <c r="E227" s="30" t="s">
        <v>174</v>
      </c>
      <c r="F227" s="31" t="s">
        <v>174</v>
      </c>
    </row>
    <row r="228" spans="2:7" ht="13">
      <c r="B228" s="2" t="s">
        <v>207</v>
      </c>
    </row>
    <row r="229" spans="2:7" ht="13">
      <c r="B229" s="2"/>
    </row>
    <row r="230" spans="2:7" ht="13">
      <c r="B230" s="2" t="s">
        <v>208</v>
      </c>
    </row>
    <row r="231" spans="2:7" ht="13">
      <c r="B231" s="20" t="s">
        <v>209</v>
      </c>
      <c r="C231" s="25" t="s">
        <v>210</v>
      </c>
      <c r="D231" s="2"/>
    </row>
    <row r="232" spans="2:7">
      <c r="B232" s="22" t="s">
        <v>174</v>
      </c>
      <c r="C232" s="32" t="s">
        <v>174</v>
      </c>
    </row>
    <row r="234" spans="2:7" ht="13">
      <c r="B234" s="20" t="s">
        <v>211</v>
      </c>
      <c r="C234" s="25" t="s">
        <v>210</v>
      </c>
    </row>
    <row r="235" spans="2:7">
      <c r="B235" s="22" t="s">
        <v>174</v>
      </c>
      <c r="C235" s="32" t="s">
        <v>174</v>
      </c>
    </row>
    <row r="237" spans="2:7" ht="13">
      <c r="B237" s="20" t="s">
        <v>212</v>
      </c>
      <c r="C237" s="25" t="s">
        <v>213</v>
      </c>
    </row>
    <row r="238" spans="2:7">
      <c r="B238" s="22" t="s">
        <v>174</v>
      </c>
      <c r="C238" s="32" t="s">
        <v>174</v>
      </c>
    </row>
    <row r="240" spans="2:7" ht="13">
      <c r="B240" s="26" t="s">
        <v>214</v>
      </c>
      <c r="C240" s="25" t="s">
        <v>213</v>
      </c>
    </row>
    <row r="241" spans="2:80">
      <c r="B241" s="23" t="s">
        <v>174</v>
      </c>
      <c r="C241" s="32" t="s">
        <v>174</v>
      </c>
    </row>
    <row r="243" spans="2:80" ht="13">
      <c r="B243" s="20" t="s">
        <v>215</v>
      </c>
      <c r="C243" s="25" t="s">
        <v>174</v>
      </c>
    </row>
    <row r="246" spans="2:80" ht="13">
      <c r="B246" s="2" t="s">
        <v>217</v>
      </c>
    </row>
    <row r="248" spans="2:80" ht="13">
      <c r="B248" s="20" t="s">
        <v>202</v>
      </c>
      <c r="C248" s="25" t="s">
        <v>218</v>
      </c>
      <c r="D248" s="20" t="s">
        <v>219</v>
      </c>
      <c r="E248" s="20" t="s">
        <v>220</v>
      </c>
      <c r="F248" s="14"/>
    </row>
    <row r="249" spans="2:80">
      <c r="B249" s="22" t="s">
        <v>174</v>
      </c>
      <c r="C249" s="32" t="s">
        <v>174</v>
      </c>
      <c r="D249" s="22" t="s">
        <v>174</v>
      </c>
      <c r="E249" s="22" t="s">
        <v>174</v>
      </c>
    </row>
    <row r="252" spans="2:80" ht="13">
      <c r="B252" s="2" t="s">
        <v>221</v>
      </c>
      <c r="C252" s="12" t="s">
        <v>174</v>
      </c>
      <c r="D252" s="2"/>
      <c r="E252" s="2"/>
      <c r="F252" s="14"/>
      <c r="G252" s="14"/>
      <c r="H252" s="14"/>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row>
    <row r="254" spans="2:80" ht="13">
      <c r="B254" s="2" t="s">
        <v>222</v>
      </c>
    </row>
    <row r="256" spans="2:80" ht="13">
      <c r="B256" s="20" t="s">
        <v>223</v>
      </c>
      <c r="C256" s="25" t="s">
        <v>210</v>
      </c>
      <c r="D256" s="2"/>
    </row>
    <row r="257" spans="2:7">
      <c r="B257" s="22" t="s">
        <v>174</v>
      </c>
      <c r="C257" s="32" t="s">
        <v>174</v>
      </c>
    </row>
    <row r="260" spans="2:7" ht="13">
      <c r="B260" s="20" t="s">
        <v>224</v>
      </c>
      <c r="C260" s="25" t="s">
        <v>225</v>
      </c>
      <c r="D260" s="2"/>
    </row>
    <row r="261" spans="2:7">
      <c r="B261" s="22" t="s">
        <v>174</v>
      </c>
      <c r="C261" s="32" t="s">
        <v>174</v>
      </c>
    </row>
    <row r="264" spans="2:7" ht="13">
      <c r="B264" s="2" t="s">
        <v>226</v>
      </c>
    </row>
    <row r="267" spans="2:7" ht="13">
      <c r="B267" s="2" t="s">
        <v>227</v>
      </c>
    </row>
    <row r="269" spans="2:7" ht="13">
      <c r="B269" s="20" t="s">
        <v>202</v>
      </c>
      <c r="C269" s="25" t="s">
        <v>228</v>
      </c>
      <c r="D269" s="20" t="s">
        <v>218</v>
      </c>
      <c r="E269" s="20" t="s">
        <v>219</v>
      </c>
      <c r="F269" s="27" t="s">
        <v>220</v>
      </c>
      <c r="G269" s="14"/>
    </row>
    <row r="270" spans="2:7">
      <c r="B270" s="22" t="s">
        <v>174</v>
      </c>
      <c r="C270" s="32" t="s">
        <v>174</v>
      </c>
      <c r="D270" s="22" t="s">
        <v>174</v>
      </c>
      <c r="E270" s="22" t="s">
        <v>174</v>
      </c>
      <c r="F270" s="33" t="s">
        <v>174</v>
      </c>
    </row>
    <row r="273" spans="2:80" ht="13">
      <c r="B273" s="2" t="s">
        <v>221</v>
      </c>
      <c r="C273" s="12" t="s">
        <v>174</v>
      </c>
      <c r="D273" s="2"/>
      <c r="E273" s="2"/>
      <c r="F273" s="14"/>
      <c r="G273" s="14"/>
      <c r="H273" s="14"/>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row>
    <row r="275" spans="2:80" ht="13">
      <c r="B275" s="2" t="s">
        <v>222</v>
      </c>
    </row>
    <row r="277" spans="2:80" ht="13">
      <c r="B277" s="20" t="s">
        <v>223</v>
      </c>
      <c r="C277" s="25" t="s">
        <v>210</v>
      </c>
      <c r="D277" s="2"/>
    </row>
    <row r="278" spans="2:80">
      <c r="B278" s="22" t="s">
        <v>174</v>
      </c>
      <c r="C278" s="32" t="s">
        <v>174</v>
      </c>
    </row>
    <row r="281" spans="2:80" ht="13">
      <c r="B281" s="20" t="s">
        <v>224</v>
      </c>
      <c r="C281" s="25" t="s">
        <v>225</v>
      </c>
      <c r="D281" s="2"/>
    </row>
    <row r="282" spans="2:80">
      <c r="B282" s="22" t="s">
        <v>174</v>
      </c>
      <c r="C282" s="32" t="s">
        <v>174</v>
      </c>
    </row>
    <row r="285" spans="2:80" ht="13">
      <c r="B285" s="2" t="s">
        <v>226</v>
      </c>
    </row>
    <row r="288" spans="2:80" ht="13">
      <c r="B288" s="2" t="s">
        <v>229</v>
      </c>
    </row>
    <row r="289" spans="2:7" ht="13">
      <c r="B289" s="20" t="s">
        <v>202</v>
      </c>
      <c r="C289" s="25" t="s">
        <v>230</v>
      </c>
      <c r="D289" s="20" t="s">
        <v>231</v>
      </c>
      <c r="E289" s="20" t="s">
        <v>3673</v>
      </c>
      <c r="F289" s="27" t="s">
        <v>232</v>
      </c>
      <c r="G289" s="14"/>
    </row>
    <row r="290" spans="2:7">
      <c r="B290" s="22" t="s">
        <v>174</v>
      </c>
      <c r="C290" s="32" t="s">
        <v>174</v>
      </c>
      <c r="D290" s="22" t="s">
        <v>174</v>
      </c>
      <c r="E290" s="22" t="s">
        <v>174</v>
      </c>
      <c r="F290" s="33" t="s">
        <v>174</v>
      </c>
    </row>
    <row r="291" spans="2:7">
      <c r="B291" s="1" t="s">
        <v>3674</v>
      </c>
    </row>
  </sheetData>
  <mergeCells count="3">
    <mergeCell ref="B1:E1"/>
    <mergeCell ref="C3:C7"/>
    <mergeCell ref="D3:D7"/>
  </mergeCells>
  <hyperlinks>
    <hyperlink ref="A1" location="Index!A1" display="Index" xr:uid="{9095006F-3386-435B-972F-566F942EDFFC}"/>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E8C5B-4BDE-4488-B136-76D17D833D52}">
  <sheetPr codeName="Sheet54"/>
  <dimension ref="A1:CB157"/>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103</v>
      </c>
      <c r="C1" s="229"/>
      <c r="D1" s="229"/>
      <c r="E1" s="229"/>
    </row>
    <row r="3" spans="1:9" ht="14.5">
      <c r="B3" s="5" t="s">
        <v>103</v>
      </c>
      <c r="C3" s="230"/>
      <c r="D3" s="236"/>
    </row>
    <row r="4" spans="1:9" ht="14.5">
      <c r="B4" s="7" t="s">
        <v>1444</v>
      </c>
      <c r="C4" s="230"/>
      <c r="D4" s="236"/>
    </row>
    <row r="5" spans="1:9" ht="14.5">
      <c r="B5" s="7" t="s">
        <v>144</v>
      </c>
      <c r="C5" s="230"/>
      <c r="D5" s="236"/>
    </row>
    <row r="6" spans="1:9" ht="14.5">
      <c r="B6" s="16" t="s">
        <v>878</v>
      </c>
      <c r="C6" s="230"/>
      <c r="D6" s="236"/>
    </row>
    <row r="7" spans="1:9" ht="14.5">
      <c r="B7" s="19" t="s">
        <v>1445</v>
      </c>
      <c r="C7" s="230"/>
      <c r="D7" s="236"/>
    </row>
    <row r="8" spans="1:9" ht="29">
      <c r="B8" s="7" t="s">
        <v>147</v>
      </c>
      <c r="C8" s="36" t="s">
        <v>148</v>
      </c>
      <c r="D8" s="36" t="s">
        <v>149</v>
      </c>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915</v>
      </c>
      <c r="C15" s="9" t="s">
        <v>156</v>
      </c>
      <c r="D15" s="1" t="s">
        <v>570</v>
      </c>
      <c r="E15" s="1" t="s">
        <v>916</v>
      </c>
      <c r="F15" s="4">
        <v>773820</v>
      </c>
      <c r="G15" s="4">
        <v>5216.71</v>
      </c>
      <c r="H15" s="4">
        <v>20.399999999999999</v>
      </c>
    </row>
    <row r="16" spans="1:9">
      <c r="B16" s="1" t="s">
        <v>891</v>
      </c>
      <c r="C16" s="9" t="s">
        <v>156</v>
      </c>
      <c r="D16" s="1" t="s">
        <v>632</v>
      </c>
      <c r="E16" s="1" t="s">
        <v>892</v>
      </c>
      <c r="F16" s="4">
        <v>112794</v>
      </c>
      <c r="G16" s="4">
        <v>5184.58</v>
      </c>
      <c r="H16" s="4">
        <v>20.28</v>
      </c>
    </row>
    <row r="17" spans="2:8">
      <c r="B17" s="1" t="s">
        <v>899</v>
      </c>
      <c r="C17" s="9" t="s">
        <v>156</v>
      </c>
      <c r="D17" s="1" t="s">
        <v>595</v>
      </c>
      <c r="E17" s="1" t="s">
        <v>900</v>
      </c>
      <c r="F17" s="4">
        <v>4101543</v>
      </c>
      <c r="G17" s="4">
        <v>3850.94</v>
      </c>
      <c r="H17" s="4">
        <v>15.06</v>
      </c>
    </row>
    <row r="18" spans="2:8">
      <c r="B18" s="1" t="s">
        <v>1335</v>
      </c>
      <c r="C18" s="9" t="s">
        <v>156</v>
      </c>
      <c r="D18" s="1" t="s">
        <v>570</v>
      </c>
      <c r="E18" s="1" t="s">
        <v>1336</v>
      </c>
      <c r="F18" s="4">
        <v>449910</v>
      </c>
      <c r="G18" s="4">
        <v>2236.2800000000002</v>
      </c>
      <c r="H18" s="4">
        <v>8.75</v>
      </c>
    </row>
    <row r="19" spans="2:8">
      <c r="B19" s="1" t="s">
        <v>931</v>
      </c>
      <c r="C19" s="9" t="s">
        <v>156</v>
      </c>
      <c r="D19" s="1" t="s">
        <v>570</v>
      </c>
      <c r="E19" s="1" t="s">
        <v>932</v>
      </c>
      <c r="F19" s="4">
        <v>346757</v>
      </c>
      <c r="G19" s="4">
        <v>2160.4699999999998</v>
      </c>
      <c r="H19" s="4">
        <v>8.4499999999999993</v>
      </c>
    </row>
    <row r="20" spans="2:8">
      <c r="B20" s="1" t="s">
        <v>1349</v>
      </c>
      <c r="C20" s="9" t="s">
        <v>156</v>
      </c>
      <c r="D20" s="1" t="s">
        <v>570</v>
      </c>
      <c r="E20" s="1" t="s">
        <v>1350</v>
      </c>
      <c r="F20" s="4">
        <v>1071720</v>
      </c>
      <c r="G20" s="4">
        <v>1937.24</v>
      </c>
      <c r="H20" s="4">
        <v>7.58</v>
      </c>
    </row>
    <row r="21" spans="2:8">
      <c r="B21" s="1" t="s">
        <v>981</v>
      </c>
      <c r="C21" s="9" t="s">
        <v>156</v>
      </c>
      <c r="D21" s="1" t="s">
        <v>570</v>
      </c>
      <c r="E21" s="1" t="s">
        <v>982</v>
      </c>
      <c r="F21" s="4">
        <v>571249</v>
      </c>
      <c r="G21" s="4">
        <v>737.43</v>
      </c>
      <c r="H21" s="4">
        <v>2.88</v>
      </c>
    </row>
    <row r="22" spans="2:8">
      <c r="B22" s="1" t="s">
        <v>983</v>
      </c>
      <c r="C22" s="9" t="s">
        <v>156</v>
      </c>
      <c r="D22" s="1" t="s">
        <v>570</v>
      </c>
      <c r="E22" s="1" t="s">
        <v>984</v>
      </c>
      <c r="F22" s="4">
        <v>227906</v>
      </c>
      <c r="G22" s="4">
        <v>716.88</v>
      </c>
      <c r="H22" s="4">
        <v>2.8</v>
      </c>
    </row>
    <row r="23" spans="2:8">
      <c r="B23" s="1" t="s">
        <v>1446</v>
      </c>
      <c r="C23" s="9" t="s">
        <v>156</v>
      </c>
      <c r="D23" s="1" t="s">
        <v>570</v>
      </c>
      <c r="E23" s="1" t="s">
        <v>1447</v>
      </c>
      <c r="F23" s="4">
        <v>82052</v>
      </c>
      <c r="G23" s="4">
        <v>714.84</v>
      </c>
      <c r="H23" s="4">
        <v>2.8</v>
      </c>
    </row>
    <row r="24" spans="2:8">
      <c r="B24" s="1" t="s">
        <v>1448</v>
      </c>
      <c r="C24" s="9" t="s">
        <v>156</v>
      </c>
      <c r="D24" s="1" t="s">
        <v>570</v>
      </c>
      <c r="E24" s="1" t="s">
        <v>1449</v>
      </c>
      <c r="F24" s="4">
        <v>462369</v>
      </c>
      <c r="G24" s="4">
        <v>537.17999999999995</v>
      </c>
      <c r="H24" s="4">
        <v>2.1</v>
      </c>
    </row>
    <row r="25" spans="2:8">
      <c r="B25" s="1" t="s">
        <v>1450</v>
      </c>
      <c r="C25" s="9" t="s">
        <v>156</v>
      </c>
      <c r="D25" s="1" t="s">
        <v>570</v>
      </c>
      <c r="E25" s="1" t="s">
        <v>1451</v>
      </c>
      <c r="F25" s="4">
        <v>38326</v>
      </c>
      <c r="G25" s="4">
        <v>533.57000000000005</v>
      </c>
      <c r="H25" s="4">
        <v>2.09</v>
      </c>
    </row>
    <row r="26" spans="2:8">
      <c r="B26" s="1" t="s">
        <v>1452</v>
      </c>
      <c r="C26" s="9" t="s">
        <v>156</v>
      </c>
      <c r="D26" s="1" t="s">
        <v>570</v>
      </c>
      <c r="E26" s="1" t="s">
        <v>1453</v>
      </c>
      <c r="F26" s="4">
        <v>272040</v>
      </c>
      <c r="G26" s="4">
        <v>515.65</v>
      </c>
      <c r="H26" s="4">
        <v>2.02</v>
      </c>
    </row>
    <row r="27" spans="2:8">
      <c r="B27" s="1" t="s">
        <v>1454</v>
      </c>
      <c r="C27" s="9" t="s">
        <v>156</v>
      </c>
      <c r="D27" s="1" t="s">
        <v>570</v>
      </c>
      <c r="E27" s="1" t="s">
        <v>1455</v>
      </c>
      <c r="F27" s="4">
        <v>92745</v>
      </c>
      <c r="G27" s="4">
        <v>390.46</v>
      </c>
      <c r="H27" s="4">
        <v>1.53</v>
      </c>
    </row>
    <row r="28" spans="2:8">
      <c r="B28" s="1" t="s">
        <v>1456</v>
      </c>
      <c r="C28" s="9" t="s">
        <v>156</v>
      </c>
      <c r="D28" s="1" t="s">
        <v>570</v>
      </c>
      <c r="E28" s="1" t="s">
        <v>1457</v>
      </c>
      <c r="F28" s="4">
        <v>139440</v>
      </c>
      <c r="G28" s="4">
        <v>358.99</v>
      </c>
      <c r="H28" s="4">
        <v>1.4</v>
      </c>
    </row>
    <row r="29" spans="2:8">
      <c r="B29" s="1" t="s">
        <v>1458</v>
      </c>
      <c r="C29" s="9" t="s">
        <v>156</v>
      </c>
      <c r="D29" s="1" t="s">
        <v>570</v>
      </c>
      <c r="E29" s="1" t="s">
        <v>1459</v>
      </c>
      <c r="F29" s="4">
        <v>281380</v>
      </c>
      <c r="G29" s="4">
        <v>300.04000000000002</v>
      </c>
      <c r="H29" s="4">
        <v>1.17</v>
      </c>
    </row>
    <row r="30" spans="2:8">
      <c r="B30" s="1" t="s">
        <v>1460</v>
      </c>
      <c r="C30" s="9" t="s">
        <v>156</v>
      </c>
      <c r="D30" s="1" t="s">
        <v>570</v>
      </c>
      <c r="E30" s="1" t="s">
        <v>1461</v>
      </c>
      <c r="F30" s="4">
        <v>29656</v>
      </c>
      <c r="G30" s="4">
        <v>221.25</v>
      </c>
      <c r="H30" s="4">
        <v>0.87</v>
      </c>
    </row>
    <row r="31" spans="2:8" ht="13">
      <c r="B31" s="2" t="s">
        <v>159</v>
      </c>
      <c r="C31" s="12"/>
      <c r="D31" s="2"/>
      <c r="E31" s="2"/>
      <c r="F31" s="14"/>
      <c r="G31" s="14">
        <f>SUM(G12:G30)</f>
        <v>25612.510000000009</v>
      </c>
      <c r="H31" s="14">
        <f>SUM(H12:H30)</f>
        <v>100.18</v>
      </c>
    </row>
    <row r="32" spans="2:8" ht="13">
      <c r="B32" s="2" t="s">
        <v>160</v>
      </c>
      <c r="C32" s="12"/>
      <c r="D32" s="2"/>
      <c r="E32" s="2"/>
      <c r="F32" s="14"/>
      <c r="G32" s="14">
        <v>13.55</v>
      </c>
      <c r="H32" s="14">
        <v>0.05</v>
      </c>
    </row>
    <row r="33" spans="2:8" ht="13">
      <c r="B33" s="2" t="s">
        <v>161</v>
      </c>
      <c r="C33" s="12"/>
      <c r="D33" s="2"/>
      <c r="E33" s="2"/>
      <c r="F33" s="14"/>
      <c r="G33" s="14">
        <v>25626.059999999998</v>
      </c>
      <c r="H33" s="14">
        <v>100.23</v>
      </c>
    </row>
    <row r="34" spans="2:8" ht="13">
      <c r="B34" s="2" t="s">
        <v>167</v>
      </c>
      <c r="C34" s="12"/>
      <c r="D34" s="2"/>
      <c r="E34" s="2"/>
      <c r="F34" s="14"/>
      <c r="G34" s="14">
        <v>-56.698772099997583</v>
      </c>
      <c r="H34" s="14">
        <v>-0.23000000000000398</v>
      </c>
    </row>
    <row r="35" spans="2:8" ht="13">
      <c r="B35" s="2" t="s">
        <v>168</v>
      </c>
      <c r="C35" s="12"/>
      <c r="D35" s="2"/>
      <c r="E35" s="2"/>
      <c r="F35" s="14"/>
      <c r="G35" s="14">
        <v>25569.361227900001</v>
      </c>
      <c r="H35" s="14">
        <v>100</v>
      </c>
    </row>
    <row r="36" spans="2:8">
      <c r="B36" s="1" t="s">
        <v>169</v>
      </c>
    </row>
    <row r="37" spans="2:8" ht="13">
      <c r="B37" s="2" t="s">
        <v>170</v>
      </c>
    </row>
    <row r="38" spans="2:8" ht="13">
      <c r="B38" s="2" t="s">
        <v>171</v>
      </c>
      <c r="C38" s="9" t="s">
        <v>172</v>
      </c>
    </row>
    <row r="39" spans="2:8" ht="13">
      <c r="B39" s="2" t="s">
        <v>175</v>
      </c>
      <c r="C39" s="9" t="s">
        <v>174</v>
      </c>
    </row>
    <row r="40" spans="2:8" ht="13">
      <c r="B40" s="2" t="s">
        <v>176</v>
      </c>
      <c r="C40" s="9" t="s">
        <v>174</v>
      </c>
    </row>
    <row r="41" spans="2:8" ht="13">
      <c r="B41" s="2" t="s">
        <v>177</v>
      </c>
      <c r="C41" s="9" t="s">
        <v>178</v>
      </c>
    </row>
    <row r="42" spans="2:8" ht="13">
      <c r="B42" s="2" t="s">
        <v>1462</v>
      </c>
      <c r="C42" s="12"/>
    </row>
    <row r="43" spans="2:8" ht="13">
      <c r="B43" s="2" t="s">
        <v>1463</v>
      </c>
      <c r="C43" s="12"/>
    </row>
    <row r="44" spans="2:8" ht="13">
      <c r="B44" s="2" t="s">
        <v>1464</v>
      </c>
      <c r="C44" s="12"/>
    </row>
    <row r="45" spans="2:8" ht="13">
      <c r="B45" s="2" t="s">
        <v>1465</v>
      </c>
      <c r="C45" s="12"/>
    </row>
    <row r="46" spans="2:8" ht="13">
      <c r="B46" s="2" t="s">
        <v>1466</v>
      </c>
      <c r="C46" s="12"/>
    </row>
    <row r="47" spans="2:8" ht="13">
      <c r="B47" s="2" t="s">
        <v>1467</v>
      </c>
      <c r="C47" s="12"/>
    </row>
    <row r="48" spans="2:8" ht="13">
      <c r="B48" s="2" t="s">
        <v>1468</v>
      </c>
      <c r="C48" s="12"/>
    </row>
    <row r="49" spans="2:3" ht="13">
      <c r="B49" s="2" t="s">
        <v>1469</v>
      </c>
      <c r="C49" s="12"/>
    </row>
    <row r="50" spans="2:3" ht="13">
      <c r="B50" s="2" t="s">
        <v>876</v>
      </c>
      <c r="C50" s="12"/>
    </row>
    <row r="51" spans="2:3">
      <c r="B51" s="1" t="s">
        <v>188</v>
      </c>
    </row>
    <row r="52" spans="2:3">
      <c r="B52" s="1" t="s">
        <v>412</v>
      </c>
    </row>
    <row r="55" spans="2:3" ht="14.5">
      <c r="B55" s="43" t="s">
        <v>413</v>
      </c>
      <c r="C55" s="45"/>
    </row>
    <row r="56" spans="2:3" ht="14.5">
      <c r="B56" s="43" t="s">
        <v>4098</v>
      </c>
      <c r="C56" s="46" t="s">
        <v>414</v>
      </c>
    </row>
    <row r="57" spans="2:3" ht="14.5">
      <c r="B57" s="16" t="s">
        <v>415</v>
      </c>
      <c r="C57" s="17" t="s">
        <v>416</v>
      </c>
    </row>
    <row r="58" spans="2:3" ht="14.5">
      <c r="B58" s="16" t="s">
        <v>417</v>
      </c>
      <c r="C58" s="17" t="s">
        <v>416</v>
      </c>
    </row>
    <row r="59" spans="2:3" ht="14.5">
      <c r="B59" s="16" t="s">
        <v>418</v>
      </c>
      <c r="C59" s="17" t="s">
        <v>416</v>
      </c>
    </row>
    <row r="60" spans="2:3" ht="14.5">
      <c r="B60" s="16" t="s">
        <v>419</v>
      </c>
      <c r="C60" s="17" t="s">
        <v>416</v>
      </c>
    </row>
    <row r="61" spans="2:3" ht="14.5">
      <c r="B61" s="16" t="s">
        <v>420</v>
      </c>
      <c r="C61" s="17" t="s">
        <v>416</v>
      </c>
    </row>
    <row r="62" spans="2:3" ht="14.5">
      <c r="B62" s="16" t="s">
        <v>421</v>
      </c>
      <c r="C62" s="17" t="s">
        <v>416</v>
      </c>
    </row>
    <row r="63" spans="2:3" ht="14.5">
      <c r="B63" s="43" t="s">
        <v>422</v>
      </c>
      <c r="C63" s="45" t="s">
        <v>416</v>
      </c>
    </row>
    <row r="65" spans="2:7" ht="14.5">
      <c r="B65" s="16" t="s">
        <v>197</v>
      </c>
      <c r="C65" s="17"/>
      <c r="D65" s="16"/>
    </row>
    <row r="66" spans="2:7" ht="29">
      <c r="B66" s="19" t="s">
        <v>198</v>
      </c>
      <c r="C66" s="18" t="s">
        <v>199</v>
      </c>
      <c r="D66" s="19" t="s">
        <v>200</v>
      </c>
    </row>
    <row r="67" spans="2:7" ht="14.5">
      <c r="B67" s="16" t="s">
        <v>174</v>
      </c>
      <c r="C67" s="17" t="s">
        <v>174</v>
      </c>
      <c r="D67" s="16" t="s">
        <v>174</v>
      </c>
    </row>
    <row r="69" spans="2:7" ht="13">
      <c r="B69" s="20" t="s">
        <v>201</v>
      </c>
      <c r="C69" s="21">
        <v>46053</v>
      </c>
      <c r="D69" s="22"/>
      <c r="E69" s="23"/>
      <c r="F69" s="24"/>
    </row>
    <row r="70" spans="2:7" ht="13">
      <c r="B70" s="20" t="s">
        <v>202</v>
      </c>
      <c r="C70" s="25" t="s">
        <v>203</v>
      </c>
      <c r="D70" s="20" t="s">
        <v>204</v>
      </c>
      <c r="E70" s="26" t="s">
        <v>205</v>
      </c>
      <c r="F70" s="27" t="s">
        <v>206</v>
      </c>
      <c r="G70" s="14"/>
    </row>
    <row r="71" spans="2:7">
      <c r="B71" s="28" t="s">
        <v>174</v>
      </c>
      <c r="C71" s="29" t="s">
        <v>174</v>
      </c>
      <c r="D71" s="28" t="s">
        <v>174</v>
      </c>
      <c r="E71" s="30" t="s">
        <v>174</v>
      </c>
      <c r="F71" s="31" t="s">
        <v>174</v>
      </c>
    </row>
    <row r="74" spans="2:7" ht="13">
      <c r="B74" s="2" t="s">
        <v>207</v>
      </c>
    </row>
    <row r="75" spans="2:7" ht="13">
      <c r="B75" s="2"/>
    </row>
    <row r="76" spans="2:7" ht="13">
      <c r="B76" s="2" t="s">
        <v>208</v>
      </c>
    </row>
    <row r="77" spans="2:7" ht="13">
      <c r="B77" s="20" t="s">
        <v>209</v>
      </c>
      <c r="C77" s="25" t="s">
        <v>210</v>
      </c>
      <c r="D77" s="2"/>
    </row>
    <row r="78" spans="2:7">
      <c r="B78" s="22" t="s">
        <v>174</v>
      </c>
      <c r="C78" s="32" t="s">
        <v>174</v>
      </c>
    </row>
    <row r="80" spans="2:7" ht="13">
      <c r="B80" s="20" t="s">
        <v>211</v>
      </c>
      <c r="C80" s="25" t="s">
        <v>210</v>
      </c>
    </row>
    <row r="81" spans="2:7">
      <c r="B81" s="22" t="s">
        <v>174</v>
      </c>
      <c r="C81" s="32" t="s">
        <v>174</v>
      </c>
    </row>
    <row r="83" spans="2:7" ht="13">
      <c r="B83" s="20" t="s">
        <v>212</v>
      </c>
      <c r="C83" s="25" t="s">
        <v>213</v>
      </c>
    </row>
    <row r="84" spans="2:7">
      <c r="B84" s="22" t="s">
        <v>174</v>
      </c>
      <c r="C84" s="32" t="s">
        <v>174</v>
      </c>
    </row>
    <row r="86" spans="2:7" ht="13">
      <c r="B86" s="26" t="s">
        <v>214</v>
      </c>
      <c r="C86" s="25" t="s">
        <v>213</v>
      </c>
    </row>
    <row r="87" spans="2:7">
      <c r="B87" s="23" t="s">
        <v>174</v>
      </c>
      <c r="C87" s="32" t="s">
        <v>174</v>
      </c>
    </row>
    <row r="89" spans="2:7" ht="13">
      <c r="B89" s="20" t="s">
        <v>215</v>
      </c>
      <c r="C89" s="25" t="s">
        <v>174</v>
      </c>
    </row>
    <row r="91" spans="2:7" ht="13">
      <c r="B91" s="20" t="s">
        <v>216</v>
      </c>
      <c r="C91" s="21">
        <v>46053</v>
      </c>
      <c r="D91" s="22"/>
      <c r="E91" s="23"/>
      <c r="F91" s="24"/>
    </row>
    <row r="92" spans="2:7" ht="13">
      <c r="B92" s="20" t="s">
        <v>202</v>
      </c>
      <c r="C92" s="25" t="s">
        <v>203</v>
      </c>
      <c r="D92" s="20" t="s">
        <v>204</v>
      </c>
      <c r="E92" s="26" t="s">
        <v>205</v>
      </c>
      <c r="F92" s="27" t="s">
        <v>206</v>
      </c>
      <c r="G92" s="14"/>
    </row>
    <row r="93" spans="2:7">
      <c r="B93" s="28" t="s">
        <v>174</v>
      </c>
      <c r="C93" s="29" t="s">
        <v>174</v>
      </c>
      <c r="D93" s="28" t="s">
        <v>174</v>
      </c>
      <c r="E93" s="30" t="s">
        <v>174</v>
      </c>
      <c r="F93" s="31" t="s">
        <v>174</v>
      </c>
    </row>
    <row r="94" spans="2:7" ht="13">
      <c r="B94" s="2" t="s">
        <v>207</v>
      </c>
    </row>
    <row r="95" spans="2:7" ht="13">
      <c r="B95" s="2"/>
    </row>
    <row r="96" spans="2:7" ht="13">
      <c r="B96" s="2" t="s">
        <v>208</v>
      </c>
    </row>
    <row r="97" spans="2:4" ht="13">
      <c r="B97" s="20" t="s">
        <v>209</v>
      </c>
      <c r="C97" s="25" t="s">
        <v>210</v>
      </c>
      <c r="D97" s="2"/>
    </row>
    <row r="98" spans="2:4">
      <c r="B98" s="22" t="s">
        <v>174</v>
      </c>
      <c r="C98" s="32" t="s">
        <v>174</v>
      </c>
    </row>
    <row r="100" spans="2:4" ht="13">
      <c r="B100" s="20" t="s">
        <v>211</v>
      </c>
      <c r="C100" s="25" t="s">
        <v>210</v>
      </c>
    </row>
    <row r="101" spans="2:4">
      <c r="B101" s="22" t="s">
        <v>174</v>
      </c>
      <c r="C101" s="32" t="s">
        <v>174</v>
      </c>
    </row>
    <row r="103" spans="2:4" ht="13">
      <c r="B103" s="20" t="s">
        <v>212</v>
      </c>
      <c r="C103" s="25" t="s">
        <v>213</v>
      </c>
    </row>
    <row r="104" spans="2:4">
      <c r="B104" s="22" t="s">
        <v>174</v>
      </c>
      <c r="C104" s="32" t="s">
        <v>174</v>
      </c>
    </row>
    <row r="106" spans="2:4" ht="13">
      <c r="B106" s="26" t="s">
        <v>214</v>
      </c>
      <c r="C106" s="25" t="s">
        <v>213</v>
      </c>
    </row>
    <row r="107" spans="2:4">
      <c r="B107" s="23" t="s">
        <v>174</v>
      </c>
      <c r="C107" s="32" t="s">
        <v>174</v>
      </c>
    </row>
    <row r="109" spans="2:4" ht="13">
      <c r="B109" s="20" t="s">
        <v>215</v>
      </c>
      <c r="C109" s="25" t="s">
        <v>174</v>
      </c>
    </row>
    <row r="112" spans="2:4" ht="13">
      <c r="B112" s="2" t="s">
        <v>217</v>
      </c>
    </row>
    <row r="114" spans="2:80" ht="13">
      <c r="B114" s="20" t="s">
        <v>202</v>
      </c>
      <c r="C114" s="25" t="s">
        <v>218</v>
      </c>
      <c r="D114" s="20" t="s">
        <v>219</v>
      </c>
      <c r="E114" s="20" t="s">
        <v>220</v>
      </c>
      <c r="F114" s="14"/>
    </row>
    <row r="115" spans="2:80">
      <c r="B115" s="22" t="s">
        <v>174</v>
      </c>
      <c r="C115" s="32" t="s">
        <v>174</v>
      </c>
      <c r="D115" s="22" t="s">
        <v>174</v>
      </c>
      <c r="E115" s="22" t="s">
        <v>174</v>
      </c>
    </row>
    <row r="118" spans="2:80" ht="13">
      <c r="B118" s="2" t="s">
        <v>221</v>
      </c>
      <c r="C118" s="12" t="s">
        <v>174</v>
      </c>
      <c r="D118" s="2"/>
      <c r="E118" s="2"/>
      <c r="F118" s="14"/>
      <c r="G118" s="14"/>
      <c r="H118" s="14"/>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row>
    <row r="120" spans="2:80" ht="13">
      <c r="B120" s="2" t="s">
        <v>222</v>
      </c>
    </row>
    <row r="122" spans="2:80" ht="13">
      <c r="B122" s="20" t="s">
        <v>223</v>
      </c>
      <c r="C122" s="25" t="s">
        <v>210</v>
      </c>
      <c r="D122" s="2"/>
    </row>
    <row r="123" spans="2:80">
      <c r="B123" s="22" t="s">
        <v>174</v>
      </c>
      <c r="C123" s="32" t="s">
        <v>174</v>
      </c>
    </row>
    <row r="126" spans="2:80" ht="13">
      <c r="B126" s="20" t="s">
        <v>224</v>
      </c>
      <c r="C126" s="25" t="s">
        <v>225</v>
      </c>
      <c r="D126" s="2"/>
    </row>
    <row r="127" spans="2:80">
      <c r="B127" s="22" t="s">
        <v>174</v>
      </c>
      <c r="C127" s="32" t="s">
        <v>174</v>
      </c>
    </row>
    <row r="130" spans="2:80" ht="13">
      <c r="B130" s="2" t="s">
        <v>226</v>
      </c>
    </row>
    <row r="133" spans="2:80" ht="13">
      <c r="B133" s="2" t="s">
        <v>227</v>
      </c>
    </row>
    <row r="135" spans="2:80" ht="13">
      <c r="B135" s="20" t="s">
        <v>202</v>
      </c>
      <c r="C135" s="25" t="s">
        <v>228</v>
      </c>
      <c r="D135" s="20" t="s">
        <v>218</v>
      </c>
      <c r="E135" s="20" t="s">
        <v>219</v>
      </c>
      <c r="F135" s="27" t="s">
        <v>220</v>
      </c>
      <c r="G135" s="14"/>
    </row>
    <row r="136" spans="2:80">
      <c r="B136" s="22" t="s">
        <v>174</v>
      </c>
      <c r="C136" s="32" t="s">
        <v>174</v>
      </c>
      <c r="D136" s="22" t="s">
        <v>174</v>
      </c>
      <c r="E136" s="22" t="s">
        <v>174</v>
      </c>
      <c r="F136" s="33" t="s">
        <v>174</v>
      </c>
    </row>
    <row r="139" spans="2:80" ht="13">
      <c r="B139" s="2" t="s">
        <v>221</v>
      </c>
      <c r="C139" s="12" t="s">
        <v>174</v>
      </c>
      <c r="D139" s="2"/>
      <c r="E139" s="2"/>
      <c r="F139" s="14"/>
      <c r="G139" s="14"/>
      <c r="H139" s="14"/>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row>
    <row r="141" spans="2:80" ht="13">
      <c r="B141" s="2" t="s">
        <v>222</v>
      </c>
    </row>
    <row r="143" spans="2:80" ht="13">
      <c r="B143" s="20" t="s">
        <v>223</v>
      </c>
      <c r="C143" s="25" t="s">
        <v>210</v>
      </c>
      <c r="D143" s="2"/>
    </row>
    <row r="144" spans="2:80">
      <c r="B144" s="22" t="s">
        <v>174</v>
      </c>
      <c r="C144" s="32" t="s">
        <v>174</v>
      </c>
    </row>
    <row r="147" spans="2:7" ht="13">
      <c r="B147" s="20" t="s">
        <v>224</v>
      </c>
      <c r="C147" s="25" t="s">
        <v>225</v>
      </c>
      <c r="D147" s="2"/>
    </row>
    <row r="148" spans="2:7">
      <c r="B148" s="22" t="s">
        <v>174</v>
      </c>
      <c r="C148" s="32" t="s">
        <v>174</v>
      </c>
    </row>
    <row r="151" spans="2:7" ht="13">
      <c r="B151" s="2" t="s">
        <v>226</v>
      </c>
    </row>
    <row r="154" spans="2:7" ht="13">
      <c r="B154" s="2" t="s">
        <v>229</v>
      </c>
    </row>
    <row r="155" spans="2:7" ht="13">
      <c r="B155" s="20" t="s">
        <v>202</v>
      </c>
      <c r="C155" s="25" t="s">
        <v>230</v>
      </c>
      <c r="D155" s="20" t="s">
        <v>231</v>
      </c>
      <c r="E155" s="20" t="s">
        <v>3673</v>
      </c>
      <c r="F155" s="27" t="s">
        <v>232</v>
      </c>
      <c r="G155" s="14"/>
    </row>
    <row r="156" spans="2:7">
      <c r="B156" s="22" t="s">
        <v>174</v>
      </c>
      <c r="C156" s="32" t="s">
        <v>174</v>
      </c>
      <c r="D156" s="22" t="s">
        <v>174</v>
      </c>
      <c r="E156" s="22" t="s">
        <v>174</v>
      </c>
      <c r="F156" s="33" t="s">
        <v>174</v>
      </c>
    </row>
    <row r="157" spans="2:7">
      <c r="B157" s="1" t="s">
        <v>3674</v>
      </c>
    </row>
  </sheetData>
  <mergeCells count="3">
    <mergeCell ref="B1:E1"/>
    <mergeCell ref="C3:C7"/>
    <mergeCell ref="D3:D7"/>
  </mergeCells>
  <hyperlinks>
    <hyperlink ref="A1" location="Index!A1" display="Index" xr:uid="{5D06A815-53D9-4881-A356-A4C5E168BB25}"/>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0A73B-172A-477E-9CBB-C18A360E0FFD}">
  <sheetPr codeName="Sheet53"/>
  <dimension ref="A1:CB165"/>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101</v>
      </c>
      <c r="C1" s="229"/>
      <c r="D1" s="229"/>
      <c r="E1" s="229"/>
    </row>
    <row r="3" spans="1:9" ht="14.5">
      <c r="B3" s="5" t="s">
        <v>1470</v>
      </c>
      <c r="C3" s="230"/>
      <c r="D3" s="231"/>
      <c r="E3" s="6"/>
    </row>
    <row r="4" spans="1:9" ht="14.5">
      <c r="B4" s="35" t="s">
        <v>1471</v>
      </c>
      <c r="C4" s="230"/>
      <c r="D4" s="231"/>
      <c r="E4" s="6"/>
    </row>
    <row r="5" spans="1:9" ht="14.5">
      <c r="B5" s="35" t="s">
        <v>144</v>
      </c>
      <c r="C5" s="230"/>
      <c r="D5" s="231"/>
      <c r="E5" s="6"/>
    </row>
    <row r="6" spans="1:9" ht="14.5">
      <c r="B6" s="35" t="s">
        <v>1155</v>
      </c>
      <c r="C6" s="230"/>
      <c r="D6" s="231"/>
      <c r="E6" s="6"/>
    </row>
    <row r="7" spans="1:9" ht="29">
      <c r="B7" s="7" t="s">
        <v>1472</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702</v>
      </c>
      <c r="C15" s="9" t="s">
        <v>156</v>
      </c>
      <c r="D15" s="1" t="s">
        <v>458</v>
      </c>
      <c r="E15" s="1" t="s">
        <v>703</v>
      </c>
      <c r="F15" s="4">
        <v>86265</v>
      </c>
      <c r="G15" s="4">
        <v>1462.71</v>
      </c>
      <c r="H15" s="4">
        <v>8.1199999999999992</v>
      </c>
    </row>
    <row r="16" spans="1:9">
      <c r="B16" s="1" t="s">
        <v>502</v>
      </c>
      <c r="C16" s="9" t="s">
        <v>156</v>
      </c>
      <c r="D16" s="1" t="s">
        <v>458</v>
      </c>
      <c r="E16" s="1" t="s">
        <v>503</v>
      </c>
      <c r="F16" s="4">
        <v>86513</v>
      </c>
      <c r="G16" s="4">
        <v>1419.68</v>
      </c>
      <c r="H16" s="4">
        <v>7.88</v>
      </c>
    </row>
    <row r="17" spans="2:8">
      <c r="B17" s="1" t="s">
        <v>485</v>
      </c>
      <c r="C17" s="9" t="s">
        <v>156</v>
      </c>
      <c r="D17" s="1" t="s">
        <v>486</v>
      </c>
      <c r="E17" s="1" t="s">
        <v>487</v>
      </c>
      <c r="F17" s="4">
        <v>508512</v>
      </c>
      <c r="G17" s="4">
        <v>1391.29</v>
      </c>
      <c r="H17" s="4">
        <v>7.72</v>
      </c>
    </row>
    <row r="18" spans="2:8">
      <c r="B18" s="1" t="s">
        <v>495</v>
      </c>
      <c r="C18" s="9" t="s">
        <v>156</v>
      </c>
      <c r="D18" s="1" t="s">
        <v>458</v>
      </c>
      <c r="E18" s="1" t="s">
        <v>496</v>
      </c>
      <c r="F18" s="4">
        <v>43678</v>
      </c>
      <c r="G18" s="4">
        <v>1364.46</v>
      </c>
      <c r="H18" s="4">
        <v>7.57</v>
      </c>
    </row>
    <row r="19" spans="2:8">
      <c r="B19" s="1" t="s">
        <v>880</v>
      </c>
      <c r="C19" s="9" t="s">
        <v>156</v>
      </c>
      <c r="D19" s="1" t="s">
        <v>445</v>
      </c>
      <c r="E19" s="1" t="s">
        <v>881</v>
      </c>
      <c r="F19" s="4">
        <v>68045</v>
      </c>
      <c r="G19" s="4">
        <v>1339.6</v>
      </c>
      <c r="H19" s="4">
        <v>7.43</v>
      </c>
    </row>
    <row r="20" spans="2:8">
      <c r="B20" s="1" t="s">
        <v>1473</v>
      </c>
      <c r="C20" s="9" t="s">
        <v>156</v>
      </c>
      <c r="D20" s="1" t="s">
        <v>458</v>
      </c>
      <c r="E20" s="1" t="s">
        <v>1474</v>
      </c>
      <c r="F20" s="4">
        <v>65574</v>
      </c>
      <c r="G20" s="4">
        <v>1143.02</v>
      </c>
      <c r="H20" s="4">
        <v>6.34</v>
      </c>
    </row>
    <row r="21" spans="2:8">
      <c r="B21" s="1" t="s">
        <v>510</v>
      </c>
      <c r="C21" s="9" t="s">
        <v>156</v>
      </c>
      <c r="D21" s="1" t="s">
        <v>511</v>
      </c>
      <c r="E21" s="1" t="s">
        <v>512</v>
      </c>
      <c r="F21" s="4">
        <v>64210</v>
      </c>
      <c r="G21" s="4">
        <v>1062.3499999999999</v>
      </c>
      <c r="H21" s="4">
        <v>5.9</v>
      </c>
    </row>
    <row r="22" spans="2:8">
      <c r="B22" s="1" t="s">
        <v>1185</v>
      </c>
      <c r="C22" s="9" t="s">
        <v>156</v>
      </c>
      <c r="D22" s="1" t="s">
        <v>486</v>
      </c>
      <c r="E22" s="1" t="s">
        <v>1186</v>
      </c>
      <c r="F22" s="4">
        <v>73170</v>
      </c>
      <c r="G22" s="4">
        <v>914.19</v>
      </c>
      <c r="H22" s="4">
        <v>5.07</v>
      </c>
    </row>
    <row r="23" spans="2:8">
      <c r="B23" s="1" t="s">
        <v>1115</v>
      </c>
      <c r="C23" s="9" t="s">
        <v>156</v>
      </c>
      <c r="D23" s="1" t="s">
        <v>511</v>
      </c>
      <c r="E23" s="1" t="s">
        <v>1116</v>
      </c>
      <c r="F23" s="4">
        <v>76455</v>
      </c>
      <c r="G23" s="4">
        <v>869.68</v>
      </c>
      <c r="H23" s="4">
        <v>4.83</v>
      </c>
    </row>
    <row r="24" spans="2:8">
      <c r="B24" s="1" t="s">
        <v>1313</v>
      </c>
      <c r="C24" s="9" t="s">
        <v>156</v>
      </c>
      <c r="D24" s="1" t="s">
        <v>486</v>
      </c>
      <c r="E24" s="1" t="s">
        <v>1314</v>
      </c>
      <c r="F24" s="4">
        <v>251704</v>
      </c>
      <c r="G24" s="4">
        <v>779.65</v>
      </c>
      <c r="H24" s="4">
        <v>4.33</v>
      </c>
    </row>
    <row r="25" spans="2:8">
      <c r="B25" s="1" t="s">
        <v>457</v>
      </c>
      <c r="C25" s="9" t="s">
        <v>156</v>
      </c>
      <c r="D25" s="1" t="s">
        <v>458</v>
      </c>
      <c r="E25" s="1" t="s">
        <v>459</v>
      </c>
      <c r="F25" s="4">
        <v>294913</v>
      </c>
      <c r="G25" s="4">
        <v>698.65</v>
      </c>
      <c r="H25" s="4">
        <v>3.88</v>
      </c>
    </row>
    <row r="26" spans="2:8">
      <c r="B26" s="1" t="s">
        <v>1277</v>
      </c>
      <c r="C26" s="9" t="s">
        <v>156</v>
      </c>
      <c r="D26" s="1" t="s">
        <v>458</v>
      </c>
      <c r="E26" s="1" t="s">
        <v>1278</v>
      </c>
      <c r="F26" s="4">
        <v>11239</v>
      </c>
      <c r="G26" s="4">
        <v>678.27</v>
      </c>
      <c r="H26" s="4">
        <v>3.76</v>
      </c>
    </row>
    <row r="27" spans="2:8">
      <c r="B27" s="1" t="s">
        <v>1103</v>
      </c>
      <c r="C27" s="9" t="s">
        <v>156</v>
      </c>
      <c r="D27" s="1" t="s">
        <v>486</v>
      </c>
      <c r="E27" s="1" t="s">
        <v>1104</v>
      </c>
      <c r="F27" s="4">
        <v>257253</v>
      </c>
      <c r="G27" s="4">
        <v>610.98</v>
      </c>
      <c r="H27" s="4">
        <v>3.39</v>
      </c>
    </row>
    <row r="28" spans="2:8">
      <c r="B28" s="1" t="s">
        <v>903</v>
      </c>
      <c r="C28" s="9" t="s">
        <v>156</v>
      </c>
      <c r="D28" s="1" t="s">
        <v>445</v>
      </c>
      <c r="E28" s="1" t="s">
        <v>904</v>
      </c>
      <c r="F28" s="4">
        <v>5199685</v>
      </c>
      <c r="G28" s="4">
        <v>580.79999999999995</v>
      </c>
      <c r="H28" s="4">
        <v>3.22</v>
      </c>
    </row>
    <row r="29" spans="2:8">
      <c r="B29" s="1" t="s">
        <v>1179</v>
      </c>
      <c r="C29" s="9" t="s">
        <v>156</v>
      </c>
      <c r="D29" s="1" t="s">
        <v>458</v>
      </c>
      <c r="E29" s="1" t="s">
        <v>1180</v>
      </c>
      <c r="F29" s="4">
        <v>9578</v>
      </c>
      <c r="G29" s="4">
        <v>572.24</v>
      </c>
      <c r="H29" s="4">
        <v>3.18</v>
      </c>
    </row>
    <row r="30" spans="2:8">
      <c r="B30" s="1" t="s">
        <v>743</v>
      </c>
      <c r="C30" s="9" t="s">
        <v>156</v>
      </c>
      <c r="D30" s="1" t="s">
        <v>458</v>
      </c>
      <c r="E30" s="1" t="s">
        <v>744</v>
      </c>
      <c r="F30" s="4">
        <v>34585</v>
      </c>
      <c r="G30" s="4">
        <v>571.97</v>
      </c>
      <c r="H30" s="4">
        <v>3.17</v>
      </c>
    </row>
    <row r="31" spans="2:8">
      <c r="B31" s="1" t="s">
        <v>931</v>
      </c>
      <c r="C31" s="9" t="s">
        <v>156</v>
      </c>
      <c r="D31" s="1" t="s">
        <v>570</v>
      </c>
      <c r="E31" s="1" t="s">
        <v>932</v>
      </c>
      <c r="F31" s="4">
        <v>56804</v>
      </c>
      <c r="G31" s="4">
        <v>353.92</v>
      </c>
      <c r="H31" s="4">
        <v>1.96</v>
      </c>
    </row>
    <row r="32" spans="2:8">
      <c r="B32" s="1" t="s">
        <v>1341</v>
      </c>
      <c r="C32" s="9" t="s">
        <v>156</v>
      </c>
      <c r="D32" s="1" t="s">
        <v>445</v>
      </c>
      <c r="E32" s="1" t="s">
        <v>1342</v>
      </c>
      <c r="F32" s="4">
        <v>22120</v>
      </c>
      <c r="G32" s="4">
        <v>347.39</v>
      </c>
      <c r="H32" s="4">
        <v>1.93</v>
      </c>
    </row>
    <row r="33" spans="2:8">
      <c r="B33" s="1" t="s">
        <v>1317</v>
      </c>
      <c r="C33" s="9" t="s">
        <v>156</v>
      </c>
      <c r="D33" s="1" t="s">
        <v>458</v>
      </c>
      <c r="E33" s="1" t="s">
        <v>1318</v>
      </c>
      <c r="F33" s="4">
        <v>11775</v>
      </c>
      <c r="G33" s="4">
        <v>324.87</v>
      </c>
      <c r="H33" s="4">
        <v>1.8</v>
      </c>
    </row>
    <row r="34" spans="2:8">
      <c r="B34" s="1" t="s">
        <v>1301</v>
      </c>
      <c r="C34" s="9" t="s">
        <v>156</v>
      </c>
      <c r="D34" s="1" t="s">
        <v>445</v>
      </c>
      <c r="E34" s="1" t="s">
        <v>1302</v>
      </c>
      <c r="F34" s="4">
        <v>14165</v>
      </c>
      <c r="G34" s="4">
        <v>218.82</v>
      </c>
      <c r="H34" s="4">
        <v>1.21</v>
      </c>
    </row>
    <row r="35" spans="2:8">
      <c r="B35" s="1" t="s">
        <v>1337</v>
      </c>
      <c r="C35" s="9" t="s">
        <v>156</v>
      </c>
      <c r="D35" s="1" t="s">
        <v>458</v>
      </c>
      <c r="E35" s="1" t="s">
        <v>1338</v>
      </c>
      <c r="F35" s="4">
        <v>2462</v>
      </c>
      <c r="G35" s="4">
        <v>191.05</v>
      </c>
      <c r="H35" s="4">
        <v>1.06</v>
      </c>
    </row>
    <row r="36" spans="2:8">
      <c r="B36" s="1" t="s">
        <v>1343</v>
      </c>
      <c r="C36" s="9" t="s">
        <v>156</v>
      </c>
      <c r="D36" s="1" t="s">
        <v>458</v>
      </c>
      <c r="E36" s="1" t="s">
        <v>1344</v>
      </c>
      <c r="F36" s="4">
        <v>3551</v>
      </c>
      <c r="G36" s="4">
        <v>189.04</v>
      </c>
      <c r="H36" s="4">
        <v>1.05</v>
      </c>
    </row>
    <row r="37" spans="2:8">
      <c r="B37" s="1" t="s">
        <v>1345</v>
      </c>
      <c r="C37" s="9" t="s">
        <v>156</v>
      </c>
      <c r="D37" s="1" t="s">
        <v>458</v>
      </c>
      <c r="E37" s="1" t="s">
        <v>1346</v>
      </c>
      <c r="F37" s="4">
        <v>16922</v>
      </c>
      <c r="G37" s="4">
        <v>176.31</v>
      </c>
      <c r="H37" s="4">
        <v>0.98</v>
      </c>
    </row>
    <row r="38" spans="2:8">
      <c r="B38" s="1" t="s">
        <v>1475</v>
      </c>
      <c r="C38" s="9" t="s">
        <v>156</v>
      </c>
      <c r="D38" s="1" t="s">
        <v>486</v>
      </c>
      <c r="E38" s="1" t="s">
        <v>1476</v>
      </c>
      <c r="F38" s="4">
        <v>5763</v>
      </c>
      <c r="G38" s="4">
        <v>126.9</v>
      </c>
      <c r="H38" s="4">
        <v>0.7</v>
      </c>
    </row>
    <row r="39" spans="2:8">
      <c r="B39" s="1" t="s">
        <v>1387</v>
      </c>
      <c r="C39" s="9" t="s">
        <v>156</v>
      </c>
      <c r="D39" s="1" t="s">
        <v>589</v>
      </c>
      <c r="E39" s="1" t="s">
        <v>1388</v>
      </c>
      <c r="F39" s="4">
        <v>17723</v>
      </c>
      <c r="G39" s="4">
        <v>114.48</v>
      </c>
      <c r="H39" s="4">
        <v>0.64</v>
      </c>
    </row>
    <row r="40" spans="2:8">
      <c r="B40" s="1" t="s">
        <v>1395</v>
      </c>
      <c r="C40" s="9" t="s">
        <v>156</v>
      </c>
      <c r="D40" s="1" t="s">
        <v>589</v>
      </c>
      <c r="E40" s="1" t="s">
        <v>1396</v>
      </c>
      <c r="F40" s="4">
        <v>2848</v>
      </c>
      <c r="G40" s="4">
        <v>106.03</v>
      </c>
      <c r="H40" s="4">
        <v>0.59</v>
      </c>
    </row>
    <row r="41" spans="2:8">
      <c r="B41" s="1" t="s">
        <v>1477</v>
      </c>
      <c r="C41" s="9" t="s">
        <v>156</v>
      </c>
      <c r="D41" s="1" t="s">
        <v>589</v>
      </c>
      <c r="E41" s="1" t="s">
        <v>1478</v>
      </c>
      <c r="F41" s="4">
        <v>6542</v>
      </c>
      <c r="G41" s="4">
        <v>101.22</v>
      </c>
      <c r="H41" s="4">
        <v>0.56000000000000005</v>
      </c>
    </row>
    <row r="42" spans="2:8">
      <c r="B42" s="1" t="s">
        <v>1479</v>
      </c>
      <c r="C42" s="9" t="s">
        <v>156</v>
      </c>
      <c r="D42" s="1" t="s">
        <v>589</v>
      </c>
      <c r="E42" s="1" t="s">
        <v>1480</v>
      </c>
      <c r="F42" s="4">
        <v>8738</v>
      </c>
      <c r="G42" s="4">
        <v>99.45</v>
      </c>
      <c r="H42" s="4">
        <v>0.55000000000000004</v>
      </c>
    </row>
    <row r="43" spans="2:8">
      <c r="B43" s="1" t="s">
        <v>1481</v>
      </c>
      <c r="C43" s="9" t="s">
        <v>156</v>
      </c>
      <c r="D43" s="1" t="s">
        <v>458</v>
      </c>
      <c r="E43" s="1" t="s">
        <v>1482</v>
      </c>
      <c r="F43" s="4">
        <v>9249</v>
      </c>
      <c r="G43" s="4">
        <v>84.51</v>
      </c>
      <c r="H43" s="4">
        <v>0.47</v>
      </c>
    </row>
    <row r="44" spans="2:8">
      <c r="B44" s="1" t="s">
        <v>1483</v>
      </c>
      <c r="C44" s="9" t="s">
        <v>156</v>
      </c>
      <c r="D44" s="1" t="s">
        <v>458</v>
      </c>
      <c r="E44" s="1" t="s">
        <v>1484</v>
      </c>
      <c r="F44" s="4">
        <v>20108</v>
      </c>
      <c r="G44" s="4">
        <v>63.8</v>
      </c>
      <c r="H44" s="4">
        <v>0.35</v>
      </c>
    </row>
    <row r="45" spans="2:8" ht="13">
      <c r="B45" s="2" t="s">
        <v>159</v>
      </c>
      <c r="C45" s="12"/>
      <c r="D45" s="2"/>
      <c r="E45" s="2"/>
      <c r="F45" s="14"/>
      <c r="G45" s="14">
        <f>SUM(G12:G44)</f>
        <v>17957.329999999998</v>
      </c>
      <c r="H45" s="14">
        <f>SUM(H12:H44)</f>
        <v>99.64</v>
      </c>
    </row>
    <row r="46" spans="2:8" ht="13">
      <c r="B46" s="2" t="s">
        <v>160</v>
      </c>
      <c r="C46" s="12"/>
      <c r="D46" s="2"/>
      <c r="E46" s="2"/>
      <c r="F46" s="14"/>
      <c r="G46" s="14">
        <v>11.47</v>
      </c>
      <c r="H46" s="14">
        <v>0.06</v>
      </c>
    </row>
    <row r="47" spans="2:8" ht="13">
      <c r="B47" s="2" t="s">
        <v>161</v>
      </c>
      <c r="C47" s="12"/>
      <c r="D47" s="2"/>
      <c r="E47" s="2"/>
      <c r="F47" s="14"/>
      <c r="G47" s="14">
        <v>17968.800000000003</v>
      </c>
      <c r="H47" s="14">
        <v>99.7</v>
      </c>
    </row>
    <row r="48" spans="2:8" ht="13">
      <c r="B48" s="2" t="s">
        <v>409</v>
      </c>
      <c r="C48" s="12"/>
      <c r="D48" s="2"/>
      <c r="E48" s="2"/>
      <c r="F48" s="14"/>
      <c r="G48" s="14">
        <v>50.262007199996589</v>
      </c>
      <c r="H48" s="14">
        <v>0.29999999999999716</v>
      </c>
    </row>
    <row r="49" spans="2:8" ht="13">
      <c r="B49" s="2" t="s">
        <v>168</v>
      </c>
      <c r="C49" s="12"/>
      <c r="D49" s="2"/>
      <c r="E49" s="2"/>
      <c r="F49" s="14"/>
      <c r="G49" s="14">
        <v>18019.062007199998</v>
      </c>
      <c r="H49" s="14">
        <v>100</v>
      </c>
    </row>
    <row r="50" spans="2:8">
      <c r="B50" s="1" t="s">
        <v>169</v>
      </c>
    </row>
    <row r="51" spans="2:8" ht="13">
      <c r="B51" s="2" t="s">
        <v>170</v>
      </c>
    </row>
    <row r="52" spans="2:8" ht="13">
      <c r="B52" s="2" t="s">
        <v>171</v>
      </c>
      <c r="C52" s="9" t="s">
        <v>172</v>
      </c>
    </row>
    <row r="53" spans="2:8" ht="13">
      <c r="B53" s="2" t="s">
        <v>175</v>
      </c>
      <c r="C53" s="9" t="s">
        <v>174</v>
      </c>
    </row>
    <row r="54" spans="2:8" ht="13">
      <c r="B54" s="2" t="s">
        <v>176</v>
      </c>
      <c r="C54" s="9" t="s">
        <v>174</v>
      </c>
    </row>
    <row r="55" spans="2:8" ht="13">
      <c r="B55" s="2" t="s">
        <v>177</v>
      </c>
      <c r="C55" s="9" t="s">
        <v>178</v>
      </c>
    </row>
    <row r="56" spans="2:8" ht="13">
      <c r="B56" s="2" t="s">
        <v>1485</v>
      </c>
      <c r="C56" s="12"/>
    </row>
    <row r="57" spans="2:8" ht="13">
      <c r="B57" s="2" t="s">
        <v>1486</v>
      </c>
      <c r="C57" s="12"/>
    </row>
    <row r="58" spans="2:8" ht="13">
      <c r="B58" s="2" t="s">
        <v>1970</v>
      </c>
      <c r="C58" s="12"/>
    </row>
    <row r="59" spans="2:8">
      <c r="B59" s="1" t="s">
        <v>188</v>
      </c>
    </row>
    <row r="60" spans="2:8">
      <c r="B60" s="1" t="s">
        <v>412</v>
      </c>
    </row>
    <row r="63" spans="2:8" ht="14.5">
      <c r="B63" s="43" t="s">
        <v>413</v>
      </c>
      <c r="C63" s="45"/>
    </row>
    <row r="64" spans="2:8" ht="14.5">
      <c r="B64" s="43" t="s">
        <v>4098</v>
      </c>
      <c r="C64" s="46" t="s">
        <v>414</v>
      </c>
    </row>
    <row r="65" spans="2:7" ht="14.5">
      <c r="B65" s="16" t="s">
        <v>415</v>
      </c>
      <c r="C65" s="17" t="s">
        <v>416</v>
      </c>
    </row>
    <row r="66" spans="2:7" ht="14.5">
      <c r="B66" s="16" t="s">
        <v>417</v>
      </c>
      <c r="C66" s="17" t="s">
        <v>416</v>
      </c>
    </row>
    <row r="67" spans="2:7" ht="14.5">
      <c r="B67" s="16" t="s">
        <v>418</v>
      </c>
      <c r="C67" s="17" t="s">
        <v>416</v>
      </c>
    </row>
    <row r="68" spans="2:7" ht="14.5">
      <c r="B68" s="16" t="s">
        <v>419</v>
      </c>
      <c r="C68" s="17" t="s">
        <v>416</v>
      </c>
    </row>
    <row r="69" spans="2:7" ht="14.5">
      <c r="B69" s="16" t="s">
        <v>420</v>
      </c>
      <c r="C69" s="17" t="s">
        <v>416</v>
      </c>
    </row>
    <row r="70" spans="2:7" ht="14.5">
      <c r="B70" s="16" t="s">
        <v>421</v>
      </c>
      <c r="C70" s="17" t="s">
        <v>416</v>
      </c>
    </row>
    <row r="71" spans="2:7" ht="14.5">
      <c r="B71" s="43" t="s">
        <v>422</v>
      </c>
      <c r="C71" s="45" t="s">
        <v>416</v>
      </c>
    </row>
    <row r="73" spans="2:7" ht="14.5">
      <c r="B73" s="16" t="s">
        <v>197</v>
      </c>
      <c r="C73" s="17"/>
      <c r="D73" s="16"/>
    </row>
    <row r="74" spans="2:7" ht="29">
      <c r="B74" s="19" t="s">
        <v>198</v>
      </c>
      <c r="C74" s="18" t="s">
        <v>199</v>
      </c>
      <c r="D74" s="19" t="s">
        <v>200</v>
      </c>
    </row>
    <row r="75" spans="2:7" ht="14.5">
      <c r="B75" s="16" t="s">
        <v>174</v>
      </c>
      <c r="C75" s="17" t="s">
        <v>174</v>
      </c>
      <c r="D75" s="16" t="s">
        <v>174</v>
      </c>
    </row>
    <row r="77" spans="2:7" ht="13">
      <c r="B77" s="20" t="s">
        <v>201</v>
      </c>
      <c r="C77" s="21">
        <v>46053</v>
      </c>
      <c r="D77" s="22"/>
      <c r="E77" s="23"/>
      <c r="F77" s="24"/>
    </row>
    <row r="78" spans="2:7" ht="13">
      <c r="B78" s="20" t="s">
        <v>202</v>
      </c>
      <c r="C78" s="25" t="s">
        <v>203</v>
      </c>
      <c r="D78" s="20" t="s">
        <v>204</v>
      </c>
      <c r="E78" s="26" t="s">
        <v>205</v>
      </c>
      <c r="F78" s="27" t="s">
        <v>206</v>
      </c>
      <c r="G78" s="14"/>
    </row>
    <row r="79" spans="2:7">
      <c r="B79" s="28" t="s">
        <v>174</v>
      </c>
      <c r="C79" s="29" t="s">
        <v>174</v>
      </c>
      <c r="D79" s="28" t="s">
        <v>174</v>
      </c>
      <c r="E79" s="30" t="s">
        <v>174</v>
      </c>
      <c r="F79" s="31" t="s">
        <v>174</v>
      </c>
    </row>
    <row r="82" spans="2:4" ht="13">
      <c r="B82" s="2" t="s">
        <v>207</v>
      </c>
    </row>
    <row r="83" spans="2:4" ht="13">
      <c r="B83" s="2"/>
    </row>
    <row r="84" spans="2:4" ht="13">
      <c r="B84" s="2" t="s">
        <v>208</v>
      </c>
    </row>
    <row r="85" spans="2:4" ht="13">
      <c r="B85" s="20" t="s">
        <v>209</v>
      </c>
      <c r="C85" s="25" t="s">
        <v>210</v>
      </c>
      <c r="D85" s="2"/>
    </row>
    <row r="86" spans="2:4">
      <c r="B86" s="22" t="s">
        <v>174</v>
      </c>
      <c r="C86" s="32" t="s">
        <v>174</v>
      </c>
    </row>
    <row r="88" spans="2:4" ht="13">
      <c r="B88" s="20" t="s">
        <v>211</v>
      </c>
      <c r="C88" s="25" t="s">
        <v>210</v>
      </c>
    </row>
    <row r="89" spans="2:4">
      <c r="B89" s="22" t="s">
        <v>174</v>
      </c>
      <c r="C89" s="32" t="s">
        <v>174</v>
      </c>
    </row>
    <row r="91" spans="2:4" ht="13">
      <c r="B91" s="20" t="s">
        <v>212</v>
      </c>
      <c r="C91" s="25" t="s">
        <v>213</v>
      </c>
    </row>
    <row r="92" spans="2:4">
      <c r="B92" s="22" t="s">
        <v>174</v>
      </c>
      <c r="C92" s="32" t="s">
        <v>174</v>
      </c>
    </row>
    <row r="94" spans="2:4" ht="13">
      <c r="B94" s="26" t="s">
        <v>214</v>
      </c>
      <c r="C94" s="25" t="s">
        <v>213</v>
      </c>
    </row>
    <row r="95" spans="2:4">
      <c r="B95" s="23" t="s">
        <v>174</v>
      </c>
      <c r="C95" s="32" t="s">
        <v>174</v>
      </c>
    </row>
    <row r="97" spans="2:7" ht="13">
      <c r="B97" s="20" t="s">
        <v>215</v>
      </c>
      <c r="C97" s="25" t="s">
        <v>174</v>
      </c>
    </row>
    <row r="99" spans="2:7" ht="13">
      <c r="B99" s="20" t="s">
        <v>216</v>
      </c>
      <c r="C99" s="21">
        <v>46053</v>
      </c>
      <c r="D99" s="22"/>
      <c r="E99" s="23"/>
      <c r="F99" s="24"/>
    </row>
    <row r="100" spans="2:7" ht="13">
      <c r="B100" s="20" t="s">
        <v>202</v>
      </c>
      <c r="C100" s="25" t="s">
        <v>203</v>
      </c>
      <c r="D100" s="20" t="s">
        <v>204</v>
      </c>
      <c r="E100" s="26" t="s">
        <v>205</v>
      </c>
      <c r="F100" s="27" t="s">
        <v>206</v>
      </c>
      <c r="G100" s="14"/>
    </row>
    <row r="101" spans="2:7">
      <c r="B101" s="28" t="s">
        <v>174</v>
      </c>
      <c r="C101" s="29" t="s">
        <v>174</v>
      </c>
      <c r="D101" s="28" t="s">
        <v>174</v>
      </c>
      <c r="E101" s="30" t="s">
        <v>174</v>
      </c>
      <c r="F101" s="31" t="s">
        <v>174</v>
      </c>
    </row>
    <row r="102" spans="2:7" ht="13">
      <c r="B102" s="2" t="s">
        <v>207</v>
      </c>
    </row>
    <row r="103" spans="2:7" ht="13">
      <c r="B103" s="2"/>
    </row>
    <row r="104" spans="2:7" ht="13">
      <c r="B104" s="2" t="s">
        <v>208</v>
      </c>
    </row>
    <row r="105" spans="2:7" ht="13">
      <c r="B105" s="20" t="s">
        <v>209</v>
      </c>
      <c r="C105" s="25" t="s">
        <v>210</v>
      </c>
      <c r="D105" s="2"/>
    </row>
    <row r="106" spans="2:7">
      <c r="B106" s="22" t="s">
        <v>174</v>
      </c>
      <c r="C106" s="32" t="s">
        <v>174</v>
      </c>
    </row>
    <row r="108" spans="2:7" ht="13">
      <c r="B108" s="20" t="s">
        <v>211</v>
      </c>
      <c r="C108" s="25" t="s">
        <v>210</v>
      </c>
    </row>
    <row r="109" spans="2:7">
      <c r="B109" s="22" t="s">
        <v>174</v>
      </c>
      <c r="C109" s="32" t="s">
        <v>174</v>
      </c>
    </row>
    <row r="111" spans="2:7" ht="13">
      <c r="B111" s="20" t="s">
        <v>212</v>
      </c>
      <c r="C111" s="25" t="s">
        <v>213</v>
      </c>
    </row>
    <row r="112" spans="2:7">
      <c r="B112" s="22" t="s">
        <v>174</v>
      </c>
      <c r="C112" s="32" t="s">
        <v>174</v>
      </c>
    </row>
    <row r="114" spans="2:80" ht="13">
      <c r="B114" s="26" t="s">
        <v>214</v>
      </c>
      <c r="C114" s="25" t="s">
        <v>213</v>
      </c>
    </row>
    <row r="115" spans="2:80">
      <c r="B115" s="23" t="s">
        <v>174</v>
      </c>
      <c r="C115" s="32" t="s">
        <v>174</v>
      </c>
    </row>
    <row r="117" spans="2:80" ht="13">
      <c r="B117" s="20" t="s">
        <v>215</v>
      </c>
      <c r="C117" s="25" t="s">
        <v>174</v>
      </c>
    </row>
    <row r="120" spans="2:80" ht="13">
      <c r="B120" s="2" t="s">
        <v>217</v>
      </c>
    </row>
    <row r="122" spans="2:80" ht="13">
      <c r="B122" s="20" t="s">
        <v>202</v>
      </c>
      <c r="C122" s="25" t="s">
        <v>218</v>
      </c>
      <c r="D122" s="20" t="s">
        <v>219</v>
      </c>
      <c r="E122" s="20" t="s">
        <v>220</v>
      </c>
      <c r="F122" s="14"/>
    </row>
    <row r="123" spans="2:80">
      <c r="B123" s="22" t="s">
        <v>174</v>
      </c>
      <c r="C123" s="32" t="s">
        <v>174</v>
      </c>
      <c r="D123" s="22" t="s">
        <v>174</v>
      </c>
      <c r="E123" s="22" t="s">
        <v>174</v>
      </c>
    </row>
    <row r="126" spans="2:80" ht="13">
      <c r="B126" s="2" t="s">
        <v>221</v>
      </c>
      <c r="C126" s="12" t="s">
        <v>174</v>
      </c>
      <c r="D126" s="2"/>
      <c r="E126" s="2"/>
      <c r="F126" s="14"/>
      <c r="G126" s="14"/>
      <c r="H126" s="14"/>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row>
    <row r="128" spans="2:80" ht="13">
      <c r="B128" s="2" t="s">
        <v>222</v>
      </c>
    </row>
    <row r="130" spans="2:7" ht="13">
      <c r="B130" s="20" t="s">
        <v>223</v>
      </c>
      <c r="C130" s="25" t="s">
        <v>210</v>
      </c>
      <c r="D130" s="2"/>
    </row>
    <row r="131" spans="2:7">
      <c r="B131" s="22" t="s">
        <v>174</v>
      </c>
      <c r="C131" s="32" t="s">
        <v>174</v>
      </c>
    </row>
    <row r="134" spans="2:7" ht="13">
      <c r="B134" s="20" t="s">
        <v>224</v>
      </c>
      <c r="C134" s="25" t="s">
        <v>225</v>
      </c>
      <c r="D134" s="2"/>
    </row>
    <row r="135" spans="2:7">
      <c r="B135" s="22" t="s">
        <v>174</v>
      </c>
      <c r="C135" s="32" t="s">
        <v>174</v>
      </c>
    </row>
    <row r="138" spans="2:7" ht="13">
      <c r="B138" s="2" t="s">
        <v>226</v>
      </c>
    </row>
    <row r="141" spans="2:7" ht="13">
      <c r="B141" s="2" t="s">
        <v>227</v>
      </c>
    </row>
    <row r="143" spans="2:7" ht="13">
      <c r="B143" s="20" t="s">
        <v>202</v>
      </c>
      <c r="C143" s="25" t="s">
        <v>228</v>
      </c>
      <c r="D143" s="20" t="s">
        <v>218</v>
      </c>
      <c r="E143" s="20" t="s">
        <v>219</v>
      </c>
      <c r="F143" s="27" t="s">
        <v>220</v>
      </c>
      <c r="G143" s="14"/>
    </row>
    <row r="144" spans="2:7">
      <c r="B144" s="22" t="s">
        <v>174</v>
      </c>
      <c r="C144" s="32" t="s">
        <v>174</v>
      </c>
      <c r="D144" s="22" t="s">
        <v>174</v>
      </c>
      <c r="E144" s="22" t="s">
        <v>174</v>
      </c>
      <c r="F144" s="33" t="s">
        <v>174</v>
      </c>
    </row>
    <row r="147" spans="2:80" ht="13">
      <c r="B147" s="2" t="s">
        <v>221</v>
      </c>
      <c r="C147" s="12" t="s">
        <v>174</v>
      </c>
      <c r="D147" s="2"/>
      <c r="E147" s="2"/>
      <c r="F147" s="14"/>
      <c r="G147" s="14"/>
      <c r="H147" s="14"/>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row>
    <row r="149" spans="2:80" ht="13">
      <c r="B149" s="2" t="s">
        <v>222</v>
      </c>
    </row>
    <row r="151" spans="2:80" ht="13">
      <c r="B151" s="20" t="s">
        <v>223</v>
      </c>
      <c r="C151" s="25" t="s">
        <v>210</v>
      </c>
      <c r="D151" s="2"/>
    </row>
    <row r="152" spans="2:80">
      <c r="B152" s="22" t="s">
        <v>174</v>
      </c>
      <c r="C152" s="32" t="s">
        <v>174</v>
      </c>
    </row>
    <row r="155" spans="2:80" ht="13">
      <c r="B155" s="20" t="s">
        <v>224</v>
      </c>
      <c r="C155" s="25" t="s">
        <v>225</v>
      </c>
      <c r="D155" s="2"/>
    </row>
    <row r="156" spans="2:80">
      <c r="B156" s="22" t="s">
        <v>174</v>
      </c>
      <c r="C156" s="32" t="s">
        <v>174</v>
      </c>
    </row>
    <row r="159" spans="2:80" ht="13">
      <c r="B159" s="2" t="s">
        <v>226</v>
      </c>
    </row>
    <row r="162" spans="2:7" ht="13">
      <c r="B162" s="2" t="s">
        <v>229</v>
      </c>
    </row>
    <row r="163" spans="2:7" ht="13">
      <c r="B163" s="20" t="s">
        <v>202</v>
      </c>
      <c r="C163" s="25" t="s">
        <v>230</v>
      </c>
      <c r="D163" s="20" t="s">
        <v>231</v>
      </c>
      <c r="E163" s="20" t="s">
        <v>3673</v>
      </c>
      <c r="F163" s="27" t="s">
        <v>232</v>
      </c>
      <c r="G163" s="14"/>
    </row>
    <row r="164" spans="2:7">
      <c r="B164" s="22" t="s">
        <v>174</v>
      </c>
      <c r="C164" s="32" t="s">
        <v>174</v>
      </c>
      <c r="D164" s="22" t="s">
        <v>174</v>
      </c>
      <c r="E164" s="22" t="s">
        <v>174</v>
      </c>
      <c r="F164" s="33" t="s">
        <v>174</v>
      </c>
    </row>
    <row r="165" spans="2:7">
      <c r="B165" s="1" t="s">
        <v>3674</v>
      </c>
    </row>
  </sheetData>
  <mergeCells count="3">
    <mergeCell ref="B1:E1"/>
    <mergeCell ref="C3:C7"/>
    <mergeCell ref="D3:D7"/>
  </mergeCells>
  <hyperlinks>
    <hyperlink ref="A1" location="Index!A1" display="Index" xr:uid="{6CA20A76-5421-4000-94DB-D62A580F107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DABB6-630C-421E-A07B-F9E74144EF31}">
  <sheetPr codeName="Sheet52"/>
  <dimension ref="A1:CB140"/>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8.36328125" style="4" bestFit="1" customWidth="1"/>
    <col min="8" max="8" width="6.363281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8.36328125" style="1" bestFit="1" customWidth="1"/>
    <col min="264" max="264" width="6.363281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8.36328125" style="1" bestFit="1" customWidth="1"/>
    <col min="520" max="520" width="6.363281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8.36328125" style="1" bestFit="1" customWidth="1"/>
    <col min="776" max="776" width="6.363281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8.36328125" style="1" bestFit="1" customWidth="1"/>
    <col min="1032" max="1032" width="6.363281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8.36328125" style="1" bestFit="1" customWidth="1"/>
    <col min="1288" max="1288" width="6.363281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8.36328125" style="1" bestFit="1" customWidth="1"/>
    <col min="1544" max="1544" width="6.363281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8.36328125" style="1" bestFit="1" customWidth="1"/>
    <col min="1800" max="1800" width="6.363281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8.36328125" style="1" bestFit="1" customWidth="1"/>
    <col min="2056" max="2056" width="6.363281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8.36328125" style="1" bestFit="1" customWidth="1"/>
    <col min="2312" max="2312" width="6.363281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8.36328125" style="1" bestFit="1" customWidth="1"/>
    <col min="2568" max="2568" width="6.363281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8.36328125" style="1" bestFit="1" customWidth="1"/>
    <col min="2824" max="2824" width="6.363281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8.36328125" style="1" bestFit="1" customWidth="1"/>
    <col min="3080" max="3080" width="6.363281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8.36328125" style="1" bestFit="1" customWidth="1"/>
    <col min="3336" max="3336" width="6.363281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8.36328125" style="1" bestFit="1" customWidth="1"/>
    <col min="3592" max="3592" width="6.363281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8.36328125" style="1" bestFit="1" customWidth="1"/>
    <col min="3848" max="3848" width="6.363281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8.36328125" style="1" bestFit="1" customWidth="1"/>
    <col min="4104" max="4104" width="6.363281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8.36328125" style="1" bestFit="1" customWidth="1"/>
    <col min="4360" max="4360" width="6.363281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8.36328125" style="1" bestFit="1" customWidth="1"/>
    <col min="4616" max="4616" width="6.363281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8.36328125" style="1" bestFit="1" customWidth="1"/>
    <col min="4872" max="4872" width="6.363281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8.36328125" style="1" bestFit="1" customWidth="1"/>
    <col min="5128" max="5128" width="6.363281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8.36328125" style="1" bestFit="1" customWidth="1"/>
    <col min="5384" max="5384" width="6.363281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8.36328125" style="1" bestFit="1" customWidth="1"/>
    <col min="5640" max="5640" width="6.363281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8.36328125" style="1" bestFit="1" customWidth="1"/>
    <col min="5896" max="5896" width="6.363281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8.36328125" style="1" bestFit="1" customWidth="1"/>
    <col min="6152" max="6152" width="6.363281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8.36328125" style="1" bestFit="1" customWidth="1"/>
    <col min="6408" max="6408" width="6.363281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8.36328125" style="1" bestFit="1" customWidth="1"/>
    <col min="6664" max="6664" width="6.363281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8.36328125" style="1" bestFit="1" customWidth="1"/>
    <col min="6920" max="6920" width="6.363281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8.36328125" style="1" bestFit="1" customWidth="1"/>
    <col min="7176" max="7176" width="6.363281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8.36328125" style="1" bestFit="1" customWidth="1"/>
    <col min="7432" max="7432" width="6.363281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8.36328125" style="1" bestFit="1" customWidth="1"/>
    <col min="7688" max="7688" width="6.363281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8.36328125" style="1" bestFit="1" customWidth="1"/>
    <col min="7944" max="7944" width="6.363281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8.36328125" style="1" bestFit="1" customWidth="1"/>
    <col min="8200" max="8200" width="6.363281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8.36328125" style="1" bestFit="1" customWidth="1"/>
    <col min="8456" max="8456" width="6.363281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8.36328125" style="1" bestFit="1" customWidth="1"/>
    <col min="8712" max="8712" width="6.363281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8.36328125" style="1" bestFit="1" customWidth="1"/>
    <col min="8968" max="8968" width="6.363281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8.36328125" style="1" bestFit="1" customWidth="1"/>
    <col min="9224" max="9224" width="6.363281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8.36328125" style="1" bestFit="1" customWidth="1"/>
    <col min="9480" max="9480" width="6.363281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8.36328125" style="1" bestFit="1" customWidth="1"/>
    <col min="9736" max="9736" width="6.363281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8.36328125" style="1" bestFit="1" customWidth="1"/>
    <col min="9992" max="9992" width="6.363281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8.36328125" style="1" bestFit="1" customWidth="1"/>
    <col min="10248" max="10248" width="6.363281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8.36328125" style="1" bestFit="1" customWidth="1"/>
    <col min="10504" max="10504" width="6.363281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8.36328125" style="1" bestFit="1" customWidth="1"/>
    <col min="10760" max="10760" width="6.363281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8.36328125" style="1" bestFit="1" customWidth="1"/>
    <col min="11016" max="11016" width="6.363281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8.36328125" style="1" bestFit="1" customWidth="1"/>
    <col min="11272" max="11272" width="6.363281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8.36328125" style="1" bestFit="1" customWidth="1"/>
    <col min="11528" max="11528" width="6.363281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8.36328125" style="1" bestFit="1" customWidth="1"/>
    <col min="11784" max="11784" width="6.363281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8.36328125" style="1" bestFit="1" customWidth="1"/>
    <col min="12040" max="12040" width="6.363281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8.36328125" style="1" bestFit="1" customWidth="1"/>
    <col min="12296" max="12296" width="6.363281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8.36328125" style="1" bestFit="1" customWidth="1"/>
    <col min="12552" max="12552" width="6.363281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8.36328125" style="1" bestFit="1" customWidth="1"/>
    <col min="12808" max="12808" width="6.363281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8.36328125" style="1" bestFit="1" customWidth="1"/>
    <col min="13064" max="13064" width="6.363281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8.36328125" style="1" bestFit="1" customWidth="1"/>
    <col min="13320" max="13320" width="6.363281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8.36328125" style="1" bestFit="1" customWidth="1"/>
    <col min="13576" max="13576" width="6.363281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8.36328125" style="1" bestFit="1" customWidth="1"/>
    <col min="13832" max="13832" width="6.363281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8.36328125" style="1" bestFit="1" customWidth="1"/>
    <col min="14088" max="14088" width="6.363281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8.36328125" style="1" bestFit="1" customWidth="1"/>
    <col min="14344" max="14344" width="6.363281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8.36328125" style="1" bestFit="1" customWidth="1"/>
    <col min="14600" max="14600" width="6.363281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8.36328125" style="1" bestFit="1" customWidth="1"/>
    <col min="14856" max="14856" width="6.363281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8.36328125" style="1" bestFit="1" customWidth="1"/>
    <col min="15112" max="15112" width="6.363281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8.36328125" style="1" bestFit="1" customWidth="1"/>
    <col min="15368" max="15368" width="6.363281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8.36328125" style="1" bestFit="1" customWidth="1"/>
    <col min="15624" max="15624" width="6.363281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8.36328125" style="1" bestFit="1" customWidth="1"/>
    <col min="15880" max="15880" width="6.363281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8.36328125" style="1" bestFit="1" customWidth="1"/>
    <col min="16136" max="16136" width="6.36328125" style="1" bestFit="1" customWidth="1"/>
    <col min="16137" max="16384" width="8.7265625" style="1"/>
  </cols>
  <sheetData>
    <row r="1" spans="1:9" ht="13">
      <c r="A1" s="3" t="s">
        <v>0</v>
      </c>
      <c r="B1" s="229" t="s">
        <v>99</v>
      </c>
      <c r="C1" s="229"/>
      <c r="D1" s="229"/>
      <c r="E1" s="229"/>
    </row>
    <row r="3" spans="1:9" ht="14.5">
      <c r="B3" s="5" t="s">
        <v>99</v>
      </c>
      <c r="C3" s="230"/>
      <c r="D3" s="231"/>
      <c r="E3" s="6"/>
    </row>
    <row r="4" spans="1:9" ht="14.5">
      <c r="B4" s="35" t="s">
        <v>1487</v>
      </c>
      <c r="C4" s="230"/>
      <c r="D4" s="231"/>
      <c r="E4" s="6"/>
    </row>
    <row r="5" spans="1:9" ht="14.5">
      <c r="B5" s="35" t="s">
        <v>144</v>
      </c>
      <c r="C5" s="230"/>
      <c r="D5" s="231"/>
      <c r="E5" s="6"/>
    </row>
    <row r="6" spans="1:9" ht="14.5">
      <c r="B6" s="35" t="s">
        <v>1155</v>
      </c>
      <c r="C6" s="230"/>
      <c r="D6" s="231"/>
      <c r="E6" s="6"/>
    </row>
    <row r="7" spans="1:9" ht="14.5">
      <c r="B7" s="7" t="s">
        <v>1488</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246</v>
      </c>
    </row>
    <row r="14" spans="1:9">
      <c r="B14" s="1" t="s">
        <v>101</v>
      </c>
      <c r="C14" s="9" t="s">
        <v>156</v>
      </c>
      <c r="D14" s="1" t="s">
        <v>157</v>
      </c>
      <c r="E14" s="1" t="s">
        <v>1489</v>
      </c>
      <c r="F14" s="4">
        <v>13857882</v>
      </c>
      <c r="G14" s="4">
        <v>13044.42</v>
      </c>
      <c r="H14" s="4">
        <v>99.82</v>
      </c>
    </row>
    <row r="15" spans="1:9" ht="13">
      <c r="B15" s="2" t="s">
        <v>249</v>
      </c>
      <c r="C15" s="12"/>
      <c r="D15" s="2"/>
      <c r="E15" s="2"/>
      <c r="F15" s="14"/>
      <c r="G15" s="14">
        <f>SUM(G13:G14)</f>
        <v>13044.42</v>
      </c>
      <c r="H15" s="14">
        <f>SUM(H13:H14)</f>
        <v>99.82</v>
      </c>
    </row>
    <row r="16" spans="1:9" ht="13">
      <c r="B16" s="2" t="s">
        <v>161</v>
      </c>
      <c r="C16" s="12"/>
      <c r="D16" s="2"/>
      <c r="E16" s="2"/>
      <c r="F16" s="14"/>
      <c r="G16" s="14">
        <v>13044.42</v>
      </c>
      <c r="H16" s="14">
        <v>99.82</v>
      </c>
    </row>
    <row r="17" spans="2:8" ht="13">
      <c r="B17" s="2" t="s">
        <v>409</v>
      </c>
      <c r="C17" s="12"/>
      <c r="D17" s="2"/>
      <c r="E17" s="2"/>
      <c r="F17" s="14"/>
      <c r="G17" s="14">
        <v>24.039960590000192</v>
      </c>
      <c r="H17" s="14">
        <v>0.18000000000000682</v>
      </c>
    </row>
    <row r="18" spans="2:8" ht="13">
      <c r="B18" s="2" t="s">
        <v>168</v>
      </c>
      <c r="C18" s="12"/>
      <c r="D18" s="2"/>
      <c r="E18" s="2"/>
      <c r="F18" s="14"/>
      <c r="G18" s="14">
        <v>13068.45996059</v>
      </c>
      <c r="H18" s="14">
        <v>100</v>
      </c>
    </row>
    <row r="19" spans="2:8">
      <c r="B19" s="1" t="s">
        <v>169</v>
      </c>
    </row>
    <row r="20" spans="2:8" ht="13">
      <c r="B20" s="2" t="s">
        <v>170</v>
      </c>
    </row>
    <row r="21" spans="2:8" ht="13">
      <c r="B21" s="2" t="s">
        <v>171</v>
      </c>
      <c r="C21" s="9" t="s">
        <v>172</v>
      </c>
    </row>
    <row r="22" spans="2:8" ht="13">
      <c r="B22" s="2" t="s">
        <v>175</v>
      </c>
      <c r="C22" s="9" t="s">
        <v>174</v>
      </c>
    </row>
    <row r="23" spans="2:8" ht="13">
      <c r="B23" s="2" t="s">
        <v>176</v>
      </c>
      <c r="C23" s="9" t="s">
        <v>174</v>
      </c>
    </row>
    <row r="24" spans="2:8" ht="13">
      <c r="B24" s="2" t="s">
        <v>177</v>
      </c>
      <c r="C24" s="9" t="s">
        <v>178</v>
      </c>
    </row>
    <row r="25" spans="2:8" ht="13">
      <c r="B25" s="2" t="s">
        <v>1490</v>
      </c>
      <c r="C25" s="12"/>
    </row>
    <row r="26" spans="2:8" ht="13">
      <c r="B26" s="2" t="s">
        <v>1491</v>
      </c>
      <c r="C26" s="12"/>
    </row>
    <row r="27" spans="2:8" ht="13">
      <c r="B27" s="2" t="s">
        <v>1492</v>
      </c>
      <c r="C27" s="12"/>
    </row>
    <row r="28" spans="2:8" ht="13">
      <c r="B28" s="2" t="s">
        <v>1493</v>
      </c>
      <c r="C28" s="12"/>
    </row>
    <row r="29" spans="2:8" ht="13">
      <c r="B29" s="2" t="s">
        <v>1494</v>
      </c>
      <c r="C29" s="12"/>
    </row>
    <row r="30" spans="2:8" ht="13">
      <c r="B30" s="2" t="s">
        <v>1495</v>
      </c>
      <c r="C30" s="12"/>
    </row>
    <row r="31" spans="2:8" ht="13">
      <c r="B31" s="2" t="s">
        <v>1496</v>
      </c>
      <c r="C31" s="12"/>
    </row>
    <row r="32" spans="2:8" ht="13">
      <c r="B32" s="2" t="s">
        <v>1497</v>
      </c>
      <c r="C32" s="12"/>
    </row>
    <row r="33" spans="2:4" ht="13">
      <c r="B33" s="2" t="s">
        <v>1498</v>
      </c>
      <c r="C33" s="12"/>
    </row>
    <row r="34" spans="2:4">
      <c r="B34" s="1" t="s">
        <v>188</v>
      </c>
    </row>
    <row r="35" spans="2:4">
      <c r="B35" s="1" t="s">
        <v>412</v>
      </c>
    </row>
    <row r="38" spans="2:4" ht="14.5">
      <c r="B38" s="43" t="s">
        <v>413</v>
      </c>
      <c r="C38" s="45"/>
    </row>
    <row r="39" spans="2:4" ht="14.5">
      <c r="B39" s="43" t="s">
        <v>4098</v>
      </c>
      <c r="C39" s="46" t="s">
        <v>414</v>
      </c>
    </row>
    <row r="40" spans="2:4" ht="14.5">
      <c r="B40" s="16" t="s">
        <v>415</v>
      </c>
      <c r="C40" s="17" t="s">
        <v>416</v>
      </c>
    </row>
    <row r="41" spans="2:4" ht="14.5">
      <c r="B41" s="16" t="s">
        <v>417</v>
      </c>
      <c r="C41" s="17" t="s">
        <v>416</v>
      </c>
    </row>
    <row r="42" spans="2:4" ht="14.5">
      <c r="B42" s="16" t="s">
        <v>418</v>
      </c>
      <c r="C42" s="17" t="s">
        <v>416</v>
      </c>
    </row>
    <row r="43" spans="2:4" ht="14.5">
      <c r="B43" s="16" t="s">
        <v>419</v>
      </c>
      <c r="C43" s="17" t="s">
        <v>416</v>
      </c>
    </row>
    <row r="44" spans="2:4" ht="14.5">
      <c r="B44" s="16" t="s">
        <v>420</v>
      </c>
      <c r="C44" s="17" t="s">
        <v>416</v>
      </c>
    </row>
    <row r="45" spans="2:4" ht="14.5">
      <c r="B45" s="16" t="s">
        <v>421</v>
      </c>
      <c r="C45" s="17" t="s">
        <v>416</v>
      </c>
    </row>
    <row r="46" spans="2:4" ht="14.5">
      <c r="B46" s="43" t="s">
        <v>422</v>
      </c>
      <c r="C46" s="45" t="s">
        <v>416</v>
      </c>
    </row>
    <row r="48" spans="2:4" ht="14.5">
      <c r="B48" s="16" t="s">
        <v>197</v>
      </c>
      <c r="C48" s="17"/>
      <c r="D48" s="16"/>
    </row>
    <row r="49" spans="2:7" ht="29">
      <c r="B49" s="19" t="s">
        <v>198</v>
      </c>
      <c r="C49" s="18" t="s">
        <v>199</v>
      </c>
      <c r="D49" s="19" t="s">
        <v>200</v>
      </c>
    </row>
    <row r="50" spans="2:7" ht="14.5">
      <c r="B50" s="16" t="s">
        <v>174</v>
      </c>
      <c r="C50" s="17" t="s">
        <v>174</v>
      </c>
      <c r="D50" s="16" t="s">
        <v>174</v>
      </c>
    </row>
    <row r="52" spans="2:7" ht="13">
      <c r="B52" s="20" t="s">
        <v>201</v>
      </c>
      <c r="C52" s="21">
        <v>46053</v>
      </c>
      <c r="D52" s="22"/>
      <c r="E52" s="23"/>
      <c r="F52" s="24"/>
    </row>
    <row r="53" spans="2:7" ht="13">
      <c r="B53" s="20" t="s">
        <v>202</v>
      </c>
      <c r="C53" s="25" t="s">
        <v>203</v>
      </c>
      <c r="D53" s="20" t="s">
        <v>204</v>
      </c>
      <c r="E53" s="26" t="s">
        <v>205</v>
      </c>
      <c r="F53" s="27" t="s">
        <v>206</v>
      </c>
      <c r="G53" s="14"/>
    </row>
    <row r="54" spans="2:7">
      <c r="B54" s="28" t="s">
        <v>174</v>
      </c>
      <c r="C54" s="29" t="s">
        <v>174</v>
      </c>
      <c r="D54" s="28" t="s">
        <v>174</v>
      </c>
      <c r="E54" s="30" t="s">
        <v>174</v>
      </c>
      <c r="F54" s="31" t="s">
        <v>174</v>
      </c>
    </row>
    <row r="57" spans="2:7" ht="13">
      <c r="B57" s="2" t="s">
        <v>207</v>
      </c>
    </row>
    <row r="58" spans="2:7" ht="13">
      <c r="B58" s="2"/>
    </row>
    <row r="59" spans="2:7" ht="13">
      <c r="B59" s="2" t="s">
        <v>208</v>
      </c>
    </row>
    <row r="60" spans="2:7" ht="13">
      <c r="B60" s="20" t="s">
        <v>209</v>
      </c>
      <c r="C60" s="25" t="s">
        <v>210</v>
      </c>
      <c r="D60" s="2"/>
    </row>
    <row r="61" spans="2:7">
      <c r="B61" s="22" t="s">
        <v>174</v>
      </c>
      <c r="C61" s="32" t="s">
        <v>174</v>
      </c>
    </row>
    <row r="63" spans="2:7" ht="13">
      <c r="B63" s="20" t="s">
        <v>211</v>
      </c>
      <c r="C63" s="25" t="s">
        <v>210</v>
      </c>
    </row>
    <row r="64" spans="2:7">
      <c r="B64" s="22" t="s">
        <v>174</v>
      </c>
      <c r="C64" s="32" t="s">
        <v>174</v>
      </c>
    </row>
    <row r="66" spans="2:7" ht="13">
      <c r="B66" s="20" t="s">
        <v>212</v>
      </c>
      <c r="C66" s="25" t="s">
        <v>213</v>
      </c>
    </row>
    <row r="67" spans="2:7">
      <c r="B67" s="22" t="s">
        <v>174</v>
      </c>
      <c r="C67" s="32" t="s">
        <v>174</v>
      </c>
    </row>
    <row r="69" spans="2:7" ht="13">
      <c r="B69" s="26" t="s">
        <v>214</v>
      </c>
      <c r="C69" s="25" t="s">
        <v>213</v>
      </c>
    </row>
    <row r="70" spans="2:7">
      <c r="B70" s="23" t="s">
        <v>174</v>
      </c>
      <c r="C70" s="32" t="s">
        <v>174</v>
      </c>
    </row>
    <row r="72" spans="2:7" ht="13">
      <c r="B72" s="20" t="s">
        <v>215</v>
      </c>
      <c r="C72" s="25" t="s">
        <v>174</v>
      </c>
    </row>
    <row r="74" spans="2:7" ht="13">
      <c r="B74" s="20" t="s">
        <v>216</v>
      </c>
      <c r="C74" s="21">
        <v>46053</v>
      </c>
      <c r="D74" s="22"/>
      <c r="E74" s="23"/>
      <c r="F74" s="24"/>
    </row>
    <row r="75" spans="2:7" ht="13">
      <c r="B75" s="20" t="s">
        <v>202</v>
      </c>
      <c r="C75" s="25" t="s">
        <v>203</v>
      </c>
      <c r="D75" s="20" t="s">
        <v>204</v>
      </c>
      <c r="E75" s="26" t="s">
        <v>205</v>
      </c>
      <c r="F75" s="27" t="s">
        <v>206</v>
      </c>
      <c r="G75" s="14"/>
    </row>
    <row r="76" spans="2:7">
      <c r="B76" s="28" t="s">
        <v>174</v>
      </c>
      <c r="C76" s="29" t="s">
        <v>174</v>
      </c>
      <c r="D76" s="28" t="s">
        <v>174</v>
      </c>
      <c r="E76" s="30" t="s">
        <v>174</v>
      </c>
      <c r="F76" s="31" t="s">
        <v>174</v>
      </c>
    </row>
    <row r="77" spans="2:7" ht="13">
      <c r="B77" s="2" t="s">
        <v>207</v>
      </c>
    </row>
    <row r="78" spans="2:7" ht="13">
      <c r="B78" s="2"/>
    </row>
    <row r="79" spans="2:7" ht="13">
      <c r="B79" s="2" t="s">
        <v>208</v>
      </c>
    </row>
    <row r="80" spans="2:7" ht="13">
      <c r="B80" s="20" t="s">
        <v>209</v>
      </c>
      <c r="C80" s="25" t="s">
        <v>210</v>
      </c>
      <c r="D80" s="2"/>
    </row>
    <row r="81" spans="2:3">
      <c r="B81" s="22" t="s">
        <v>174</v>
      </c>
      <c r="C81" s="32" t="s">
        <v>174</v>
      </c>
    </row>
    <row r="83" spans="2:3" ht="13">
      <c r="B83" s="20" t="s">
        <v>211</v>
      </c>
      <c r="C83" s="25" t="s">
        <v>210</v>
      </c>
    </row>
    <row r="84" spans="2:3">
      <c r="B84" s="22" t="s">
        <v>174</v>
      </c>
      <c r="C84" s="32" t="s">
        <v>174</v>
      </c>
    </row>
    <row r="86" spans="2:3" ht="13">
      <c r="B86" s="20" t="s">
        <v>212</v>
      </c>
      <c r="C86" s="25" t="s">
        <v>213</v>
      </c>
    </row>
    <row r="87" spans="2:3">
      <c r="B87" s="22" t="s">
        <v>174</v>
      </c>
      <c r="C87" s="32" t="s">
        <v>174</v>
      </c>
    </row>
    <row r="89" spans="2:3" ht="13">
      <c r="B89" s="26" t="s">
        <v>214</v>
      </c>
      <c r="C89" s="25" t="s">
        <v>213</v>
      </c>
    </row>
    <row r="90" spans="2:3">
      <c r="B90" s="23" t="s">
        <v>174</v>
      </c>
      <c r="C90" s="32" t="s">
        <v>174</v>
      </c>
    </row>
    <row r="92" spans="2:3" ht="13">
      <c r="B92" s="20" t="s">
        <v>215</v>
      </c>
      <c r="C92" s="25" t="s">
        <v>174</v>
      </c>
    </row>
    <row r="95" spans="2:3" ht="13">
      <c r="B95" s="2" t="s">
        <v>217</v>
      </c>
    </row>
    <row r="97" spans="2:80" ht="13">
      <c r="B97" s="20" t="s">
        <v>202</v>
      </c>
      <c r="C97" s="25" t="s">
        <v>218</v>
      </c>
      <c r="D97" s="20" t="s">
        <v>219</v>
      </c>
      <c r="E97" s="20" t="s">
        <v>220</v>
      </c>
      <c r="F97" s="14"/>
    </row>
    <row r="98" spans="2:80">
      <c r="B98" s="22" t="s">
        <v>174</v>
      </c>
      <c r="C98" s="32" t="s">
        <v>174</v>
      </c>
      <c r="D98" s="22" t="s">
        <v>174</v>
      </c>
      <c r="E98" s="22" t="s">
        <v>174</v>
      </c>
    </row>
    <row r="101" spans="2:80" ht="13">
      <c r="B101" s="2" t="s">
        <v>221</v>
      </c>
      <c r="C101" s="12" t="s">
        <v>174</v>
      </c>
      <c r="D101" s="2"/>
      <c r="E101" s="2"/>
      <c r="F101" s="14"/>
      <c r="G101" s="14"/>
      <c r="H101" s="14"/>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row>
    <row r="103" spans="2:80" ht="13">
      <c r="B103" s="2" t="s">
        <v>222</v>
      </c>
    </row>
    <row r="105" spans="2:80" ht="13">
      <c r="B105" s="20" t="s">
        <v>223</v>
      </c>
      <c r="C105" s="25" t="s">
        <v>210</v>
      </c>
      <c r="D105" s="2"/>
    </row>
    <row r="106" spans="2:80">
      <c r="B106" s="22" t="s">
        <v>174</v>
      </c>
      <c r="C106" s="32" t="s">
        <v>174</v>
      </c>
    </row>
    <row r="109" spans="2:80" ht="13">
      <c r="B109" s="20" t="s">
        <v>224</v>
      </c>
      <c r="C109" s="25" t="s">
        <v>225</v>
      </c>
      <c r="D109" s="2"/>
    </row>
    <row r="110" spans="2:80">
      <c r="B110" s="22" t="s">
        <v>174</v>
      </c>
      <c r="C110" s="32" t="s">
        <v>174</v>
      </c>
    </row>
    <row r="113" spans="2:80" ht="13">
      <c r="B113" s="2" t="s">
        <v>226</v>
      </c>
    </row>
    <row r="116" spans="2:80" ht="13">
      <c r="B116" s="2" t="s">
        <v>227</v>
      </c>
    </row>
    <row r="118" spans="2:80" ht="13">
      <c r="B118" s="20" t="s">
        <v>202</v>
      </c>
      <c r="C118" s="25" t="s">
        <v>228</v>
      </c>
      <c r="D118" s="20" t="s">
        <v>218</v>
      </c>
      <c r="E118" s="20" t="s">
        <v>219</v>
      </c>
      <c r="F118" s="27" t="s">
        <v>220</v>
      </c>
      <c r="G118" s="14"/>
    </row>
    <row r="119" spans="2:80">
      <c r="B119" s="22" t="s">
        <v>174</v>
      </c>
      <c r="C119" s="32" t="s">
        <v>174</v>
      </c>
      <c r="D119" s="22" t="s">
        <v>174</v>
      </c>
      <c r="E119" s="22" t="s">
        <v>174</v>
      </c>
      <c r="F119" s="33" t="s">
        <v>174</v>
      </c>
    </row>
    <row r="122" spans="2:80" ht="13">
      <c r="B122" s="2" t="s">
        <v>221</v>
      </c>
      <c r="C122" s="12" t="s">
        <v>174</v>
      </c>
      <c r="D122" s="2"/>
      <c r="E122" s="2"/>
      <c r="F122" s="14"/>
      <c r="G122" s="14"/>
      <c r="H122" s="14"/>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row>
    <row r="124" spans="2:80" ht="13">
      <c r="B124" s="2" t="s">
        <v>222</v>
      </c>
    </row>
    <row r="126" spans="2:80" ht="13">
      <c r="B126" s="20" t="s">
        <v>223</v>
      </c>
      <c r="C126" s="25" t="s">
        <v>210</v>
      </c>
      <c r="D126" s="2"/>
    </row>
    <row r="127" spans="2:80">
      <c r="B127" s="22" t="s">
        <v>174</v>
      </c>
      <c r="C127" s="32" t="s">
        <v>174</v>
      </c>
    </row>
    <row r="130" spans="2:7" ht="13">
      <c r="B130" s="20" t="s">
        <v>224</v>
      </c>
      <c r="C130" s="25" t="s">
        <v>225</v>
      </c>
      <c r="D130" s="2"/>
    </row>
    <row r="131" spans="2:7">
      <c r="B131" s="22" t="s">
        <v>174</v>
      </c>
      <c r="C131" s="32" t="s">
        <v>174</v>
      </c>
    </row>
    <row r="134" spans="2:7" ht="13">
      <c r="B134" s="2" t="s">
        <v>226</v>
      </c>
    </row>
    <row r="137" spans="2:7" ht="13">
      <c r="B137" s="2" t="s">
        <v>229</v>
      </c>
    </row>
    <row r="138" spans="2:7" ht="13">
      <c r="B138" s="20" t="s">
        <v>202</v>
      </c>
      <c r="C138" s="25" t="s">
        <v>230</v>
      </c>
      <c r="D138" s="20" t="s">
        <v>231</v>
      </c>
      <c r="E138" s="20" t="s">
        <v>3673</v>
      </c>
      <c r="F138" s="27" t="s">
        <v>232</v>
      </c>
      <c r="G138" s="14"/>
    </row>
    <row r="139" spans="2:7">
      <c r="B139" s="22" t="s">
        <v>174</v>
      </c>
      <c r="C139" s="32" t="s">
        <v>174</v>
      </c>
      <c r="D139" s="22" t="s">
        <v>174</v>
      </c>
      <c r="E139" s="22" t="s">
        <v>174</v>
      </c>
      <c r="F139" s="33" t="s">
        <v>174</v>
      </c>
    </row>
    <row r="140" spans="2:7">
      <c r="B140" s="1" t="s">
        <v>3674</v>
      </c>
    </row>
  </sheetData>
  <mergeCells count="3">
    <mergeCell ref="B1:E1"/>
    <mergeCell ref="C3:C7"/>
    <mergeCell ref="D3:D7"/>
  </mergeCells>
  <hyperlinks>
    <hyperlink ref="A1" location="Index!A1" display="Index" xr:uid="{A3A04877-712C-4EE6-A426-8410F4FA781F}"/>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D40CF-BF6A-49E2-BF04-5ADEE9D2F797}">
  <sheetPr codeName="Sheet51"/>
  <dimension ref="A1:CB161"/>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97</v>
      </c>
      <c r="C1" s="229"/>
      <c r="D1" s="229"/>
      <c r="E1" s="229"/>
    </row>
    <row r="3" spans="1:9" ht="14.5">
      <c r="B3" s="5" t="s">
        <v>97</v>
      </c>
      <c r="C3" s="230"/>
      <c r="D3" s="236"/>
    </row>
    <row r="4" spans="1:9" ht="14.5">
      <c r="B4" s="7" t="s">
        <v>1499</v>
      </c>
      <c r="C4" s="230"/>
      <c r="D4" s="236"/>
    </row>
    <row r="5" spans="1:9" ht="14.5">
      <c r="B5" s="7" t="s">
        <v>144</v>
      </c>
      <c r="C5" s="230"/>
      <c r="D5" s="236"/>
    </row>
    <row r="6" spans="1:9" ht="14.5">
      <c r="B6" s="16" t="s">
        <v>878</v>
      </c>
      <c r="C6" s="230"/>
      <c r="D6" s="236"/>
    </row>
    <row r="7" spans="1:9" ht="14.5">
      <c r="B7" s="19" t="s">
        <v>1500</v>
      </c>
      <c r="C7" s="230"/>
      <c r="D7" s="236"/>
    </row>
    <row r="8" spans="1:9" ht="29">
      <c r="B8" s="7" t="s">
        <v>147</v>
      </c>
      <c r="C8" s="36" t="s">
        <v>148</v>
      </c>
      <c r="D8" s="36" t="s">
        <v>149</v>
      </c>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135224</v>
      </c>
      <c r="G15" s="4">
        <v>1256.57</v>
      </c>
      <c r="H15" s="4">
        <v>17.88</v>
      </c>
    </row>
    <row r="16" spans="1:9">
      <c r="B16" s="1" t="s">
        <v>433</v>
      </c>
      <c r="C16" s="9" t="s">
        <v>156</v>
      </c>
      <c r="D16" s="1" t="s">
        <v>434</v>
      </c>
      <c r="E16" s="1" t="s">
        <v>435</v>
      </c>
      <c r="F16" s="4">
        <v>73201</v>
      </c>
      <c r="G16" s="4">
        <v>991.87</v>
      </c>
      <c r="H16" s="4">
        <v>14.11</v>
      </c>
    </row>
    <row r="17" spans="2:8">
      <c r="B17" s="1" t="s">
        <v>475</v>
      </c>
      <c r="C17" s="9" t="s">
        <v>156</v>
      </c>
      <c r="D17" s="1" t="s">
        <v>434</v>
      </c>
      <c r="E17" s="1" t="s">
        <v>476</v>
      </c>
      <c r="F17" s="4">
        <v>73070</v>
      </c>
      <c r="G17" s="4">
        <v>787.07</v>
      </c>
      <c r="H17" s="4">
        <v>11.2</v>
      </c>
    </row>
    <row r="18" spans="2:8">
      <c r="B18" s="1" t="s">
        <v>1157</v>
      </c>
      <c r="C18" s="9" t="s">
        <v>156</v>
      </c>
      <c r="D18" s="1" t="s">
        <v>434</v>
      </c>
      <c r="E18" s="1" t="s">
        <v>1158</v>
      </c>
      <c r="F18" s="4">
        <v>56914</v>
      </c>
      <c r="G18" s="4">
        <v>779.95</v>
      </c>
      <c r="H18" s="4">
        <v>11.1</v>
      </c>
    </row>
    <row r="19" spans="2:8">
      <c r="B19" s="1" t="s">
        <v>449</v>
      </c>
      <c r="C19" s="9" t="s">
        <v>156</v>
      </c>
      <c r="D19" s="1" t="s">
        <v>434</v>
      </c>
      <c r="E19" s="1" t="s">
        <v>450</v>
      </c>
      <c r="F19" s="4">
        <v>159421</v>
      </c>
      <c r="G19" s="4">
        <v>650.44000000000005</v>
      </c>
      <c r="H19" s="4">
        <v>9.26</v>
      </c>
    </row>
    <row r="20" spans="2:8">
      <c r="B20" s="1" t="s">
        <v>1099</v>
      </c>
      <c r="C20" s="9" t="s">
        <v>156</v>
      </c>
      <c r="D20" s="1" t="s">
        <v>437</v>
      </c>
      <c r="E20" s="1" t="s">
        <v>1100</v>
      </c>
      <c r="F20" s="4">
        <v>57563</v>
      </c>
      <c r="G20" s="4">
        <v>535.25</v>
      </c>
      <c r="H20" s="4">
        <v>7.62</v>
      </c>
    </row>
    <row r="21" spans="2:8">
      <c r="B21" s="1" t="s">
        <v>436</v>
      </c>
      <c r="C21" s="9" t="s">
        <v>156</v>
      </c>
      <c r="D21" s="1" t="s">
        <v>437</v>
      </c>
      <c r="E21" s="1" t="s">
        <v>438</v>
      </c>
      <c r="F21" s="4">
        <v>30363</v>
      </c>
      <c r="G21" s="4">
        <v>309.7</v>
      </c>
      <c r="H21" s="4">
        <v>4.41</v>
      </c>
    </row>
    <row r="22" spans="2:8">
      <c r="B22" s="1" t="s">
        <v>698</v>
      </c>
      <c r="C22" s="9" t="s">
        <v>156</v>
      </c>
      <c r="D22" s="1" t="s">
        <v>455</v>
      </c>
      <c r="E22" s="1" t="s">
        <v>699</v>
      </c>
      <c r="F22" s="4">
        <v>8859</v>
      </c>
      <c r="G22" s="4">
        <v>247.79</v>
      </c>
      <c r="H22" s="4">
        <v>3.53</v>
      </c>
    </row>
    <row r="23" spans="2:8">
      <c r="B23" s="1" t="s">
        <v>1501</v>
      </c>
      <c r="C23" s="9" t="s">
        <v>156</v>
      </c>
      <c r="D23" s="1" t="s">
        <v>437</v>
      </c>
      <c r="E23" s="1" t="s">
        <v>1502</v>
      </c>
      <c r="F23" s="4">
        <v>12397</v>
      </c>
      <c r="G23" s="4">
        <v>242.06</v>
      </c>
      <c r="H23" s="4">
        <v>3.44</v>
      </c>
    </row>
    <row r="24" spans="2:8">
      <c r="B24" s="1" t="s">
        <v>1119</v>
      </c>
      <c r="C24" s="9" t="s">
        <v>156</v>
      </c>
      <c r="D24" s="1" t="s">
        <v>746</v>
      </c>
      <c r="E24" s="1" t="s">
        <v>1120</v>
      </c>
      <c r="F24" s="4">
        <v>9732</v>
      </c>
      <c r="G24" s="4">
        <v>194.49</v>
      </c>
      <c r="H24" s="4">
        <v>2.77</v>
      </c>
    </row>
    <row r="25" spans="2:8">
      <c r="B25" s="1" t="s">
        <v>1503</v>
      </c>
      <c r="C25" s="9" t="s">
        <v>156</v>
      </c>
      <c r="D25" s="1" t="s">
        <v>437</v>
      </c>
      <c r="E25" s="1" t="s">
        <v>1504</v>
      </c>
      <c r="F25" s="4">
        <v>71069</v>
      </c>
      <c r="G25" s="4">
        <v>180.87</v>
      </c>
      <c r="H25" s="4">
        <v>2.57</v>
      </c>
    </row>
    <row r="26" spans="2:8">
      <c r="B26" s="1" t="s">
        <v>745</v>
      </c>
      <c r="C26" s="9" t="s">
        <v>156</v>
      </c>
      <c r="D26" s="1" t="s">
        <v>746</v>
      </c>
      <c r="E26" s="1" t="s">
        <v>747</v>
      </c>
      <c r="F26" s="4">
        <v>23301</v>
      </c>
      <c r="G26" s="4">
        <v>170.33</v>
      </c>
      <c r="H26" s="4">
        <v>2.42</v>
      </c>
    </row>
    <row r="27" spans="2:8">
      <c r="B27" s="1" t="s">
        <v>1117</v>
      </c>
      <c r="C27" s="9" t="s">
        <v>156</v>
      </c>
      <c r="D27" s="1" t="s">
        <v>437</v>
      </c>
      <c r="E27" s="1" t="s">
        <v>1118</v>
      </c>
      <c r="F27" s="4">
        <v>9169</v>
      </c>
      <c r="G27" s="4">
        <v>149.6</v>
      </c>
      <c r="H27" s="4">
        <v>2.13</v>
      </c>
    </row>
    <row r="28" spans="2:8">
      <c r="B28" s="1" t="s">
        <v>500</v>
      </c>
      <c r="C28" s="9" t="s">
        <v>156</v>
      </c>
      <c r="D28" s="1" t="s">
        <v>437</v>
      </c>
      <c r="E28" s="1" t="s">
        <v>501</v>
      </c>
      <c r="F28" s="4">
        <v>31568</v>
      </c>
      <c r="G28" s="4">
        <v>119.75</v>
      </c>
      <c r="H28" s="4">
        <v>1.7</v>
      </c>
    </row>
    <row r="29" spans="2:8">
      <c r="B29" s="1" t="s">
        <v>1192</v>
      </c>
      <c r="C29" s="9" t="s">
        <v>156</v>
      </c>
      <c r="D29" s="1" t="s">
        <v>437</v>
      </c>
      <c r="E29" s="1" t="s">
        <v>1193</v>
      </c>
      <c r="F29" s="4">
        <v>26679</v>
      </c>
      <c r="G29" s="4">
        <v>97.14</v>
      </c>
      <c r="H29" s="4">
        <v>1.38</v>
      </c>
    </row>
    <row r="30" spans="2:8">
      <c r="B30" s="1" t="s">
        <v>1198</v>
      </c>
      <c r="C30" s="9" t="s">
        <v>156</v>
      </c>
      <c r="D30" s="1" t="s">
        <v>746</v>
      </c>
      <c r="E30" s="1" t="s">
        <v>1199</v>
      </c>
      <c r="F30" s="4">
        <v>5247</v>
      </c>
      <c r="G30" s="4">
        <v>95.19</v>
      </c>
      <c r="H30" s="4">
        <v>1.35</v>
      </c>
    </row>
    <row r="31" spans="2:8">
      <c r="B31" s="1" t="s">
        <v>447</v>
      </c>
      <c r="C31" s="9" t="s">
        <v>156</v>
      </c>
      <c r="D31" s="1" t="s">
        <v>437</v>
      </c>
      <c r="E31" s="1" t="s">
        <v>448</v>
      </c>
      <c r="F31" s="4">
        <v>2323</v>
      </c>
      <c r="G31" s="4">
        <v>88.96</v>
      </c>
      <c r="H31" s="4">
        <v>1.27</v>
      </c>
    </row>
    <row r="32" spans="2:8">
      <c r="B32" s="1" t="s">
        <v>1125</v>
      </c>
      <c r="C32" s="9" t="s">
        <v>156</v>
      </c>
      <c r="D32" s="1" t="s">
        <v>437</v>
      </c>
      <c r="E32" s="1" t="s">
        <v>1126</v>
      </c>
      <c r="F32" s="4">
        <v>6564</v>
      </c>
      <c r="G32" s="4">
        <v>49.46</v>
      </c>
      <c r="H32" s="4">
        <v>0.7</v>
      </c>
    </row>
    <row r="33" spans="2:8">
      <c r="B33" s="1" t="s">
        <v>1327</v>
      </c>
      <c r="C33" s="9" t="s">
        <v>156</v>
      </c>
      <c r="D33" s="1" t="s">
        <v>746</v>
      </c>
      <c r="E33" s="1" t="s">
        <v>1328</v>
      </c>
      <c r="F33" s="4">
        <v>7646</v>
      </c>
      <c r="G33" s="4">
        <v>48.69</v>
      </c>
      <c r="H33" s="4">
        <v>0.69</v>
      </c>
    </row>
    <row r="34" spans="2:8">
      <c r="B34" s="1" t="s">
        <v>1353</v>
      </c>
      <c r="C34" s="9" t="s">
        <v>156</v>
      </c>
      <c r="D34" s="1" t="s">
        <v>437</v>
      </c>
      <c r="E34" s="1" t="s">
        <v>1354</v>
      </c>
      <c r="F34" s="4">
        <v>7740</v>
      </c>
      <c r="G34" s="4">
        <v>40.74</v>
      </c>
      <c r="H34" s="4">
        <v>0.57999999999999996</v>
      </c>
    </row>
    <row r="35" spans="2:8" ht="13">
      <c r="B35" s="2" t="s">
        <v>159</v>
      </c>
      <c r="C35" s="12"/>
      <c r="D35" s="2"/>
      <c r="E35" s="2"/>
      <c r="F35" s="14"/>
      <c r="G35" s="14">
        <f>SUM(G12:G34)</f>
        <v>7035.9199999999992</v>
      </c>
      <c r="H35" s="14">
        <f>SUM(H12:H34)</f>
        <v>100.10999999999997</v>
      </c>
    </row>
    <row r="36" spans="2:8" ht="13">
      <c r="B36" s="2" t="s">
        <v>160</v>
      </c>
      <c r="C36" s="12"/>
      <c r="D36" s="2"/>
      <c r="E36" s="2"/>
      <c r="F36" s="14"/>
      <c r="G36" s="14">
        <v>2.09</v>
      </c>
      <c r="H36" s="14">
        <v>0.03</v>
      </c>
    </row>
    <row r="37" spans="2:8" ht="13">
      <c r="B37" s="2" t="s">
        <v>161</v>
      </c>
      <c r="C37" s="12"/>
      <c r="D37" s="2"/>
      <c r="E37" s="2"/>
      <c r="F37" s="14"/>
      <c r="G37" s="14">
        <v>7038.01</v>
      </c>
      <c r="H37" s="14">
        <v>100.14</v>
      </c>
    </row>
    <row r="38" spans="2:8" ht="13">
      <c r="B38" s="2" t="s">
        <v>167</v>
      </c>
      <c r="C38" s="12"/>
      <c r="D38" s="2"/>
      <c r="E38" s="2"/>
      <c r="F38" s="14"/>
      <c r="G38" s="14">
        <v>-10.565646310000229</v>
      </c>
      <c r="H38" s="14">
        <v>-0.14000000000000057</v>
      </c>
    </row>
    <row r="39" spans="2:8" ht="13">
      <c r="B39" s="2" t="s">
        <v>168</v>
      </c>
      <c r="C39" s="12"/>
      <c r="D39" s="2"/>
      <c r="E39" s="2"/>
      <c r="F39" s="14"/>
      <c r="G39" s="14">
        <v>7027.4443536899998</v>
      </c>
      <c r="H39" s="14">
        <v>100</v>
      </c>
    </row>
    <row r="40" spans="2:8">
      <c r="B40" s="1" t="s">
        <v>169</v>
      </c>
    </row>
    <row r="41" spans="2:8" ht="13">
      <c r="B41" s="2" t="s">
        <v>170</v>
      </c>
    </row>
    <row r="42" spans="2:8" ht="13">
      <c r="B42" s="2" t="s">
        <v>171</v>
      </c>
      <c r="C42" s="9" t="s">
        <v>172</v>
      </c>
    </row>
    <row r="43" spans="2:8" ht="13">
      <c r="B43" s="2" t="s">
        <v>175</v>
      </c>
      <c r="C43" s="9" t="s">
        <v>174</v>
      </c>
    </row>
    <row r="44" spans="2:8" ht="13">
      <c r="B44" s="2" t="s">
        <v>176</v>
      </c>
      <c r="C44" s="9" t="s">
        <v>174</v>
      </c>
    </row>
    <row r="45" spans="2:8" ht="13">
      <c r="B45" s="2" t="s">
        <v>177</v>
      </c>
      <c r="C45" s="9" t="s">
        <v>178</v>
      </c>
    </row>
    <row r="46" spans="2:8" ht="13">
      <c r="B46" s="2" t="s">
        <v>1505</v>
      </c>
      <c r="C46" s="12"/>
    </row>
    <row r="47" spans="2:8" ht="13">
      <c r="B47" s="2" t="s">
        <v>1506</v>
      </c>
      <c r="C47" s="12"/>
    </row>
    <row r="48" spans="2:8" ht="13">
      <c r="B48" s="2" t="s">
        <v>1507</v>
      </c>
      <c r="C48" s="12"/>
    </row>
    <row r="49" spans="2:3" ht="13">
      <c r="B49" s="2" t="s">
        <v>1508</v>
      </c>
      <c r="C49" s="12"/>
    </row>
    <row r="50" spans="2:3" ht="13">
      <c r="B50" s="2" t="s">
        <v>1509</v>
      </c>
      <c r="C50" s="12"/>
    </row>
    <row r="51" spans="2:3" ht="13">
      <c r="B51" s="2" t="s">
        <v>1510</v>
      </c>
      <c r="C51" s="12"/>
    </row>
    <row r="52" spans="2:3" ht="13">
      <c r="B52" s="2" t="s">
        <v>1511</v>
      </c>
      <c r="C52" s="12"/>
    </row>
    <row r="53" spans="2:3" ht="13">
      <c r="B53" s="2" t="s">
        <v>1512</v>
      </c>
      <c r="C53" s="12"/>
    </row>
    <row r="54" spans="2:3" ht="13">
      <c r="B54" s="2" t="s">
        <v>4078</v>
      </c>
      <c r="C54" s="12"/>
    </row>
    <row r="55" spans="2:3">
      <c r="B55" s="1" t="s">
        <v>188</v>
      </c>
    </row>
    <row r="56" spans="2:3">
      <c r="B56" s="1" t="s">
        <v>412</v>
      </c>
    </row>
    <row r="59" spans="2:3" ht="14.5">
      <c r="B59" s="43" t="s">
        <v>413</v>
      </c>
      <c r="C59" s="45"/>
    </row>
    <row r="60" spans="2:3" ht="14.5">
      <c r="B60" s="43" t="s">
        <v>4098</v>
      </c>
      <c r="C60" s="46" t="s">
        <v>414</v>
      </c>
    </row>
    <row r="61" spans="2:3" ht="14.5">
      <c r="B61" s="16" t="s">
        <v>415</v>
      </c>
      <c r="C61" s="17" t="s">
        <v>416</v>
      </c>
    </row>
    <row r="62" spans="2:3" ht="14.5">
      <c r="B62" s="16" t="s">
        <v>417</v>
      </c>
      <c r="C62" s="17" t="s">
        <v>416</v>
      </c>
    </row>
    <row r="63" spans="2:3" ht="14.5">
      <c r="B63" s="16" t="s">
        <v>418</v>
      </c>
      <c r="C63" s="17" t="s">
        <v>416</v>
      </c>
    </row>
    <row r="64" spans="2:3" ht="14.5">
      <c r="B64" s="16" t="s">
        <v>419</v>
      </c>
      <c r="C64" s="17" t="s">
        <v>416</v>
      </c>
    </row>
    <row r="65" spans="2:7" ht="14.5">
      <c r="B65" s="16" t="s">
        <v>420</v>
      </c>
      <c r="C65" s="17" t="s">
        <v>416</v>
      </c>
    </row>
    <row r="66" spans="2:7" ht="14.5">
      <c r="B66" s="16" t="s">
        <v>421</v>
      </c>
      <c r="C66" s="17" t="s">
        <v>416</v>
      </c>
    </row>
    <row r="67" spans="2:7" ht="14.5">
      <c r="B67" s="43" t="s">
        <v>422</v>
      </c>
      <c r="C67" s="45" t="s">
        <v>416</v>
      </c>
    </row>
    <row r="69" spans="2:7" ht="14.5">
      <c r="B69" s="16" t="s">
        <v>197</v>
      </c>
      <c r="C69" s="17"/>
      <c r="D69" s="16"/>
    </row>
    <row r="70" spans="2:7" ht="29">
      <c r="B70" s="19" t="s">
        <v>198</v>
      </c>
      <c r="C70" s="18" t="s">
        <v>199</v>
      </c>
      <c r="D70" s="19" t="s">
        <v>200</v>
      </c>
    </row>
    <row r="71" spans="2:7" ht="14.5">
      <c r="B71" s="16" t="s">
        <v>174</v>
      </c>
      <c r="C71" s="17" t="s">
        <v>174</v>
      </c>
      <c r="D71" s="16" t="s">
        <v>174</v>
      </c>
    </row>
    <row r="73" spans="2:7" ht="13">
      <c r="B73" s="20" t="s">
        <v>201</v>
      </c>
      <c r="C73" s="21">
        <v>46053</v>
      </c>
      <c r="D73" s="22"/>
      <c r="E73" s="23"/>
      <c r="F73" s="24"/>
    </row>
    <row r="74" spans="2:7" ht="13">
      <c r="B74" s="20" t="s">
        <v>202</v>
      </c>
      <c r="C74" s="25" t="s">
        <v>203</v>
      </c>
      <c r="D74" s="20" t="s">
        <v>204</v>
      </c>
      <c r="E74" s="26" t="s">
        <v>205</v>
      </c>
      <c r="F74" s="27" t="s">
        <v>206</v>
      </c>
      <c r="G74" s="14"/>
    </row>
    <row r="75" spans="2:7">
      <c r="B75" s="28" t="s">
        <v>174</v>
      </c>
      <c r="C75" s="29" t="s">
        <v>174</v>
      </c>
      <c r="D75" s="28" t="s">
        <v>174</v>
      </c>
      <c r="E75" s="30" t="s">
        <v>174</v>
      </c>
      <c r="F75" s="31" t="s">
        <v>174</v>
      </c>
    </row>
    <row r="78" spans="2:7" ht="13">
      <c r="B78" s="2" t="s">
        <v>207</v>
      </c>
    </row>
    <row r="79" spans="2:7" ht="13">
      <c r="B79" s="2"/>
    </row>
    <row r="80" spans="2:7" ht="13">
      <c r="B80" s="2" t="s">
        <v>208</v>
      </c>
    </row>
    <row r="81" spans="2:7" ht="13">
      <c r="B81" s="20" t="s">
        <v>209</v>
      </c>
      <c r="C81" s="25" t="s">
        <v>210</v>
      </c>
      <c r="D81" s="2"/>
    </row>
    <row r="82" spans="2:7">
      <c r="B82" s="22" t="s">
        <v>174</v>
      </c>
      <c r="C82" s="32" t="s">
        <v>174</v>
      </c>
    </row>
    <row r="84" spans="2:7" ht="13">
      <c r="B84" s="20" t="s">
        <v>211</v>
      </c>
      <c r="C84" s="25" t="s">
        <v>210</v>
      </c>
    </row>
    <row r="85" spans="2:7">
      <c r="B85" s="22" t="s">
        <v>174</v>
      </c>
      <c r="C85" s="32" t="s">
        <v>174</v>
      </c>
    </row>
    <row r="87" spans="2:7" ht="13">
      <c r="B87" s="20" t="s">
        <v>212</v>
      </c>
      <c r="C87" s="25" t="s">
        <v>213</v>
      </c>
    </row>
    <row r="88" spans="2:7">
      <c r="B88" s="22" t="s">
        <v>174</v>
      </c>
      <c r="C88" s="32" t="s">
        <v>174</v>
      </c>
    </row>
    <row r="90" spans="2:7" ht="13">
      <c r="B90" s="26" t="s">
        <v>214</v>
      </c>
      <c r="C90" s="25" t="s">
        <v>213</v>
      </c>
    </row>
    <row r="91" spans="2:7">
      <c r="B91" s="23" t="s">
        <v>174</v>
      </c>
      <c r="C91" s="32" t="s">
        <v>174</v>
      </c>
    </row>
    <row r="93" spans="2:7" ht="13">
      <c r="B93" s="20" t="s">
        <v>215</v>
      </c>
      <c r="C93" s="25" t="s">
        <v>174</v>
      </c>
    </row>
    <row r="95" spans="2:7" ht="13">
      <c r="B95" s="20" t="s">
        <v>216</v>
      </c>
      <c r="C95" s="21">
        <v>46053</v>
      </c>
      <c r="D95" s="22"/>
      <c r="E95" s="23"/>
      <c r="F95" s="24"/>
    </row>
    <row r="96" spans="2:7" ht="13">
      <c r="B96" s="20" t="s">
        <v>202</v>
      </c>
      <c r="C96" s="25" t="s">
        <v>203</v>
      </c>
      <c r="D96" s="20" t="s">
        <v>204</v>
      </c>
      <c r="E96" s="26" t="s">
        <v>205</v>
      </c>
      <c r="F96" s="27" t="s">
        <v>206</v>
      </c>
      <c r="G96" s="14"/>
    </row>
    <row r="97" spans="2:6">
      <c r="B97" s="28" t="s">
        <v>174</v>
      </c>
      <c r="C97" s="29" t="s">
        <v>174</v>
      </c>
      <c r="D97" s="28" t="s">
        <v>174</v>
      </c>
      <c r="E97" s="30" t="s">
        <v>174</v>
      </c>
      <c r="F97" s="31" t="s">
        <v>174</v>
      </c>
    </row>
    <row r="98" spans="2:6" ht="13">
      <c r="B98" s="2" t="s">
        <v>207</v>
      </c>
    </row>
    <row r="99" spans="2:6" ht="13">
      <c r="B99" s="2"/>
    </row>
    <row r="100" spans="2:6" ht="13">
      <c r="B100" s="2" t="s">
        <v>208</v>
      </c>
    </row>
    <row r="101" spans="2:6" ht="13">
      <c r="B101" s="20" t="s">
        <v>209</v>
      </c>
      <c r="C101" s="25" t="s">
        <v>210</v>
      </c>
      <c r="D101" s="2"/>
    </row>
    <row r="102" spans="2:6">
      <c r="B102" s="22" t="s">
        <v>174</v>
      </c>
      <c r="C102" s="32" t="s">
        <v>174</v>
      </c>
    </row>
    <row r="104" spans="2:6" ht="13">
      <c r="B104" s="20" t="s">
        <v>211</v>
      </c>
      <c r="C104" s="25" t="s">
        <v>210</v>
      </c>
    </row>
    <row r="105" spans="2:6">
      <c r="B105" s="22" t="s">
        <v>174</v>
      </c>
      <c r="C105" s="32" t="s">
        <v>174</v>
      </c>
    </row>
    <row r="107" spans="2:6" ht="13">
      <c r="B107" s="20" t="s">
        <v>212</v>
      </c>
      <c r="C107" s="25" t="s">
        <v>213</v>
      </c>
    </row>
    <row r="108" spans="2:6">
      <c r="B108" s="22" t="s">
        <v>174</v>
      </c>
      <c r="C108" s="32" t="s">
        <v>174</v>
      </c>
    </row>
    <row r="110" spans="2:6" ht="13">
      <c r="B110" s="26" t="s">
        <v>214</v>
      </c>
      <c r="C110" s="25" t="s">
        <v>213</v>
      </c>
    </row>
    <row r="111" spans="2:6">
      <c r="B111" s="23" t="s">
        <v>174</v>
      </c>
      <c r="C111" s="32" t="s">
        <v>174</v>
      </c>
    </row>
    <row r="113" spans="2:80" ht="13">
      <c r="B113" s="20" t="s">
        <v>215</v>
      </c>
      <c r="C113" s="25" t="s">
        <v>174</v>
      </c>
    </row>
    <row r="116" spans="2:80" ht="13">
      <c r="B116" s="2" t="s">
        <v>217</v>
      </c>
    </row>
    <row r="118" spans="2:80" ht="13">
      <c r="B118" s="20" t="s">
        <v>202</v>
      </c>
      <c r="C118" s="25" t="s">
        <v>218</v>
      </c>
      <c r="D118" s="20" t="s">
        <v>219</v>
      </c>
      <c r="E118" s="20" t="s">
        <v>220</v>
      </c>
      <c r="F118" s="14"/>
    </row>
    <row r="119" spans="2:80">
      <c r="B119" s="22" t="s">
        <v>174</v>
      </c>
      <c r="C119" s="32" t="s">
        <v>174</v>
      </c>
      <c r="D119" s="22" t="s">
        <v>174</v>
      </c>
      <c r="E119" s="22" t="s">
        <v>174</v>
      </c>
    </row>
    <row r="122" spans="2:80" ht="13">
      <c r="B122" s="2" t="s">
        <v>221</v>
      </c>
      <c r="C122" s="12" t="s">
        <v>174</v>
      </c>
      <c r="D122" s="2"/>
      <c r="E122" s="2"/>
      <c r="F122" s="14"/>
      <c r="G122" s="14"/>
      <c r="H122" s="14"/>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row>
    <row r="124" spans="2:80" ht="13">
      <c r="B124" s="2" t="s">
        <v>222</v>
      </c>
    </row>
    <row r="126" spans="2:80" ht="13">
      <c r="B126" s="20" t="s">
        <v>223</v>
      </c>
      <c r="C126" s="25" t="s">
        <v>210</v>
      </c>
      <c r="D126" s="2"/>
    </row>
    <row r="127" spans="2:80">
      <c r="B127" s="22" t="s">
        <v>174</v>
      </c>
      <c r="C127" s="32" t="s">
        <v>174</v>
      </c>
    </row>
    <row r="130" spans="2:80" ht="13">
      <c r="B130" s="20" t="s">
        <v>224</v>
      </c>
      <c r="C130" s="25" t="s">
        <v>225</v>
      </c>
      <c r="D130" s="2"/>
    </row>
    <row r="131" spans="2:80">
      <c r="B131" s="22" t="s">
        <v>174</v>
      </c>
      <c r="C131" s="32" t="s">
        <v>174</v>
      </c>
    </row>
    <row r="134" spans="2:80" ht="13">
      <c r="B134" s="2" t="s">
        <v>226</v>
      </c>
    </row>
    <row r="137" spans="2:80" ht="13">
      <c r="B137" s="2" t="s">
        <v>227</v>
      </c>
    </row>
    <row r="139" spans="2:80" ht="13">
      <c r="B139" s="20" t="s">
        <v>202</v>
      </c>
      <c r="C139" s="25" t="s">
        <v>228</v>
      </c>
      <c r="D139" s="20" t="s">
        <v>218</v>
      </c>
      <c r="E139" s="20" t="s">
        <v>219</v>
      </c>
      <c r="F139" s="27" t="s">
        <v>220</v>
      </c>
      <c r="G139" s="14"/>
    </row>
    <row r="140" spans="2:80">
      <c r="B140" s="22" t="s">
        <v>174</v>
      </c>
      <c r="C140" s="32" t="s">
        <v>174</v>
      </c>
      <c r="D140" s="22" t="s">
        <v>174</v>
      </c>
      <c r="E140" s="22" t="s">
        <v>174</v>
      </c>
      <c r="F140" s="33" t="s">
        <v>174</v>
      </c>
    </row>
    <row r="143" spans="2:80" ht="13">
      <c r="B143" s="2" t="s">
        <v>221</v>
      </c>
      <c r="C143" s="12" t="s">
        <v>174</v>
      </c>
      <c r="D143" s="2"/>
      <c r="E143" s="2"/>
      <c r="F143" s="14"/>
      <c r="G143" s="14"/>
      <c r="H143" s="14"/>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row>
    <row r="145" spans="2:7" ht="13">
      <c r="B145" s="2" t="s">
        <v>222</v>
      </c>
    </row>
    <row r="147" spans="2:7" ht="13">
      <c r="B147" s="20" t="s">
        <v>223</v>
      </c>
      <c r="C147" s="25" t="s">
        <v>210</v>
      </c>
      <c r="D147" s="2"/>
    </row>
    <row r="148" spans="2:7">
      <c r="B148" s="22" t="s">
        <v>174</v>
      </c>
      <c r="C148" s="32" t="s">
        <v>174</v>
      </c>
    </row>
    <row r="151" spans="2:7" ht="13">
      <c r="B151" s="20" t="s">
        <v>224</v>
      </c>
      <c r="C151" s="25" t="s">
        <v>225</v>
      </c>
      <c r="D151" s="2"/>
    </row>
    <row r="152" spans="2:7">
      <c r="B152" s="22" t="s">
        <v>174</v>
      </c>
      <c r="C152" s="32" t="s">
        <v>174</v>
      </c>
    </row>
    <row r="155" spans="2:7" ht="13">
      <c r="B155" s="2" t="s">
        <v>226</v>
      </c>
    </row>
    <row r="158" spans="2:7" ht="13">
      <c r="B158" s="2" t="s">
        <v>229</v>
      </c>
    </row>
    <row r="159" spans="2:7" ht="13">
      <c r="B159" s="20" t="s">
        <v>202</v>
      </c>
      <c r="C159" s="25" t="s">
        <v>230</v>
      </c>
      <c r="D159" s="20" t="s">
        <v>231</v>
      </c>
      <c r="E159" s="20" t="s">
        <v>3673</v>
      </c>
      <c r="F159" s="27" t="s">
        <v>232</v>
      </c>
      <c r="G159" s="14"/>
    </row>
    <row r="160" spans="2:7">
      <c r="B160" s="22" t="s">
        <v>174</v>
      </c>
      <c r="C160" s="32" t="s">
        <v>174</v>
      </c>
      <c r="D160" s="22" t="s">
        <v>174</v>
      </c>
      <c r="E160" s="22" t="s">
        <v>174</v>
      </c>
      <c r="F160" s="33" t="s">
        <v>174</v>
      </c>
    </row>
    <row r="161" spans="2:2">
      <c r="B161" s="1" t="s">
        <v>3674</v>
      </c>
    </row>
  </sheetData>
  <mergeCells count="3">
    <mergeCell ref="B1:E1"/>
    <mergeCell ref="C3:C7"/>
    <mergeCell ref="D3:D7"/>
  </mergeCells>
  <hyperlinks>
    <hyperlink ref="A1" location="Index!A1" display="Index" xr:uid="{D56FF222-710F-41DA-8193-A5DAF3E61FAE}"/>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8A0A6-6145-481E-8936-F8ED76D4B4F5}">
  <sheetPr codeName="Sheet50"/>
  <dimension ref="A1:CB156"/>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95</v>
      </c>
      <c r="C1" s="229"/>
      <c r="D1" s="229"/>
      <c r="E1" s="229"/>
    </row>
    <row r="3" spans="1:9" ht="14.5">
      <c r="B3" s="5" t="s">
        <v>95</v>
      </c>
      <c r="C3" s="230"/>
      <c r="D3" s="236"/>
    </row>
    <row r="4" spans="1:9" ht="14.5">
      <c r="B4" s="7" t="s">
        <v>1513</v>
      </c>
      <c r="C4" s="230"/>
      <c r="D4" s="236"/>
    </row>
    <row r="5" spans="1:9" ht="14.5">
      <c r="B5" s="7" t="s">
        <v>144</v>
      </c>
      <c r="C5" s="230"/>
      <c r="D5" s="236"/>
    </row>
    <row r="6" spans="1:9" ht="14.5">
      <c r="B6" s="16" t="s">
        <v>878</v>
      </c>
      <c r="C6" s="230"/>
      <c r="D6" s="236"/>
    </row>
    <row r="7" spans="1:9" ht="14.5">
      <c r="B7" s="19" t="s">
        <v>1514</v>
      </c>
      <c r="C7" s="230"/>
      <c r="D7" s="236"/>
    </row>
    <row r="8" spans="1:9" ht="29">
      <c r="B8" s="7" t="s">
        <v>147</v>
      </c>
      <c r="C8" s="36" t="s">
        <v>148</v>
      </c>
      <c r="D8" s="36" t="s">
        <v>149</v>
      </c>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698</v>
      </c>
      <c r="C15" s="9" t="s">
        <v>156</v>
      </c>
      <c r="D15" s="1" t="s">
        <v>455</v>
      </c>
      <c r="E15" s="1" t="s">
        <v>699</v>
      </c>
      <c r="F15" s="4">
        <v>361438</v>
      </c>
      <c r="G15" s="4">
        <v>10109.42</v>
      </c>
      <c r="H15" s="4">
        <v>21.23</v>
      </c>
    </row>
    <row r="16" spans="1:9">
      <c r="B16" s="1" t="s">
        <v>700</v>
      </c>
      <c r="C16" s="9" t="s">
        <v>156</v>
      </c>
      <c r="D16" s="1" t="s">
        <v>455</v>
      </c>
      <c r="E16" s="1" t="s">
        <v>701</v>
      </c>
      <c r="F16" s="4">
        <v>337483</v>
      </c>
      <c r="G16" s="4">
        <v>8531.57</v>
      </c>
      <c r="H16" s="4">
        <v>17.920000000000002</v>
      </c>
    </row>
    <row r="17" spans="2:8">
      <c r="B17" s="1" t="s">
        <v>1123</v>
      </c>
      <c r="C17" s="9" t="s">
        <v>156</v>
      </c>
      <c r="D17" s="1" t="s">
        <v>455</v>
      </c>
      <c r="E17" s="1" t="s">
        <v>1124</v>
      </c>
      <c r="F17" s="4">
        <v>269209</v>
      </c>
      <c r="G17" s="4">
        <v>6772.49</v>
      </c>
      <c r="H17" s="4">
        <v>14.22</v>
      </c>
    </row>
    <row r="18" spans="2:8">
      <c r="B18" s="1" t="s">
        <v>706</v>
      </c>
      <c r="C18" s="9" t="s">
        <v>156</v>
      </c>
      <c r="D18" s="1" t="s">
        <v>455</v>
      </c>
      <c r="E18" s="1" t="s">
        <v>707</v>
      </c>
      <c r="F18" s="4">
        <v>336239</v>
      </c>
      <c r="G18" s="4">
        <v>3813.96</v>
      </c>
      <c r="H18" s="4">
        <v>8.01</v>
      </c>
    </row>
    <row r="19" spans="2:8">
      <c r="B19" s="1" t="s">
        <v>1515</v>
      </c>
      <c r="C19" s="9" t="s">
        <v>156</v>
      </c>
      <c r="D19" s="1" t="s">
        <v>455</v>
      </c>
      <c r="E19" s="1" t="s">
        <v>1516</v>
      </c>
      <c r="F19" s="4">
        <v>235647</v>
      </c>
      <c r="G19" s="4">
        <v>3111.01</v>
      </c>
      <c r="H19" s="4">
        <v>6.53</v>
      </c>
    </row>
    <row r="20" spans="2:8">
      <c r="B20" s="1" t="s">
        <v>1517</v>
      </c>
      <c r="C20" s="9" t="s">
        <v>156</v>
      </c>
      <c r="D20" s="1" t="s">
        <v>455</v>
      </c>
      <c r="E20" s="1" t="s">
        <v>1518</v>
      </c>
      <c r="F20" s="4">
        <v>317661</v>
      </c>
      <c r="G20" s="4">
        <v>2207.9</v>
      </c>
      <c r="H20" s="4">
        <v>4.6399999999999997</v>
      </c>
    </row>
    <row r="21" spans="2:8">
      <c r="B21" s="1" t="s">
        <v>1519</v>
      </c>
      <c r="C21" s="9" t="s">
        <v>156</v>
      </c>
      <c r="D21" s="1" t="s">
        <v>455</v>
      </c>
      <c r="E21" s="1" t="s">
        <v>1520</v>
      </c>
      <c r="F21" s="4">
        <v>85259</v>
      </c>
      <c r="G21" s="4">
        <v>2166.35</v>
      </c>
      <c r="H21" s="4">
        <v>4.55</v>
      </c>
    </row>
    <row r="22" spans="2:8">
      <c r="B22" s="1" t="s">
        <v>704</v>
      </c>
      <c r="C22" s="9" t="s">
        <v>156</v>
      </c>
      <c r="D22" s="1" t="s">
        <v>455</v>
      </c>
      <c r="E22" s="1" t="s">
        <v>705</v>
      </c>
      <c r="F22" s="4">
        <v>235116</v>
      </c>
      <c r="G22" s="4">
        <v>2064.5500000000002</v>
      </c>
      <c r="H22" s="4">
        <v>4.34</v>
      </c>
    </row>
    <row r="23" spans="2:8">
      <c r="B23" s="1" t="s">
        <v>1521</v>
      </c>
      <c r="C23" s="9" t="s">
        <v>156</v>
      </c>
      <c r="D23" s="1" t="s">
        <v>455</v>
      </c>
      <c r="E23" s="1" t="s">
        <v>1522</v>
      </c>
      <c r="F23" s="4">
        <v>176339</v>
      </c>
      <c r="G23" s="4">
        <v>1788.08</v>
      </c>
      <c r="H23" s="4">
        <v>3.75</v>
      </c>
    </row>
    <row r="24" spans="2:8">
      <c r="B24" s="1" t="s">
        <v>1523</v>
      </c>
      <c r="C24" s="9" t="s">
        <v>156</v>
      </c>
      <c r="D24" s="1" t="s">
        <v>455</v>
      </c>
      <c r="E24" s="1" t="s">
        <v>1524</v>
      </c>
      <c r="F24" s="4">
        <v>56335</v>
      </c>
      <c r="G24" s="4">
        <v>1625.49</v>
      </c>
      <c r="H24" s="4">
        <v>3.41</v>
      </c>
    </row>
    <row r="25" spans="2:8">
      <c r="B25" s="1" t="s">
        <v>454</v>
      </c>
      <c r="C25" s="9" t="s">
        <v>156</v>
      </c>
      <c r="D25" s="1" t="s">
        <v>455</v>
      </c>
      <c r="E25" s="1" t="s">
        <v>456</v>
      </c>
      <c r="F25" s="4">
        <v>205011</v>
      </c>
      <c r="G25" s="4">
        <v>1544.86</v>
      </c>
      <c r="H25" s="4">
        <v>3.24</v>
      </c>
    </row>
    <row r="26" spans="2:8">
      <c r="B26" s="1" t="s">
        <v>1525</v>
      </c>
      <c r="C26" s="9" t="s">
        <v>156</v>
      </c>
      <c r="D26" s="1" t="s">
        <v>455</v>
      </c>
      <c r="E26" s="1" t="s">
        <v>1526</v>
      </c>
      <c r="F26" s="4">
        <v>100529</v>
      </c>
      <c r="G26" s="4">
        <v>1352.52</v>
      </c>
      <c r="H26" s="4">
        <v>2.84</v>
      </c>
    </row>
    <row r="27" spans="2:8">
      <c r="B27" s="1" t="s">
        <v>1527</v>
      </c>
      <c r="C27" s="9" t="s">
        <v>156</v>
      </c>
      <c r="D27" s="1" t="s">
        <v>455</v>
      </c>
      <c r="E27" s="1" t="s">
        <v>1528</v>
      </c>
      <c r="F27" s="4">
        <v>1051344</v>
      </c>
      <c r="G27" s="4">
        <v>1333</v>
      </c>
      <c r="H27" s="4">
        <v>2.8</v>
      </c>
    </row>
    <row r="28" spans="2:8">
      <c r="B28" s="1" t="s">
        <v>1529</v>
      </c>
      <c r="C28" s="9" t="s">
        <v>156</v>
      </c>
      <c r="D28" s="1" t="s">
        <v>455</v>
      </c>
      <c r="E28" s="1" t="s">
        <v>1530</v>
      </c>
      <c r="F28" s="4">
        <v>96159</v>
      </c>
      <c r="G28" s="4">
        <v>730.28</v>
      </c>
      <c r="H28" s="4">
        <v>1.53</v>
      </c>
    </row>
    <row r="29" spans="2:8">
      <c r="B29" s="1" t="s">
        <v>519</v>
      </c>
      <c r="C29" s="9" t="s">
        <v>156</v>
      </c>
      <c r="D29" s="1" t="s">
        <v>455</v>
      </c>
      <c r="E29" s="1" t="s">
        <v>520</v>
      </c>
      <c r="F29" s="4">
        <v>55321</v>
      </c>
      <c r="G29" s="4">
        <v>538.11</v>
      </c>
      <c r="H29" s="4">
        <v>1.1299999999999999</v>
      </c>
    </row>
    <row r="30" spans="2:8" ht="13">
      <c r="B30" s="2" t="s">
        <v>159</v>
      </c>
      <c r="C30" s="12"/>
      <c r="D30" s="2"/>
      <c r="E30" s="2"/>
      <c r="F30" s="14"/>
      <c r="G30" s="14">
        <f>SUM(G12:G29)</f>
        <v>47689.59</v>
      </c>
      <c r="H30" s="14">
        <f>SUM(H12:H29)</f>
        <v>100.13999999999999</v>
      </c>
    </row>
    <row r="31" spans="2:8" ht="13">
      <c r="B31" s="2" t="s">
        <v>160</v>
      </c>
      <c r="C31" s="12"/>
      <c r="D31" s="2"/>
      <c r="E31" s="2"/>
      <c r="F31" s="14"/>
      <c r="G31" s="14">
        <v>66.73</v>
      </c>
      <c r="H31" s="14">
        <v>0.14000000000000001</v>
      </c>
    </row>
    <row r="32" spans="2:8" ht="13">
      <c r="B32" s="2" t="s">
        <v>161</v>
      </c>
      <c r="C32" s="12"/>
      <c r="D32" s="2"/>
      <c r="E32" s="2"/>
      <c r="F32" s="14"/>
      <c r="G32" s="14">
        <v>47756.32</v>
      </c>
      <c r="H32" s="14">
        <v>100.28</v>
      </c>
    </row>
    <row r="33" spans="2:8" ht="13">
      <c r="B33" s="2" t="s">
        <v>167</v>
      </c>
      <c r="C33" s="12"/>
      <c r="D33" s="2"/>
      <c r="E33" s="2"/>
      <c r="F33" s="14"/>
      <c r="G33" s="14">
        <v>-134.28593251999382</v>
      </c>
      <c r="H33" s="14">
        <v>-0.28000000000000114</v>
      </c>
    </row>
    <row r="34" spans="2:8" ht="13">
      <c r="B34" s="2" t="s">
        <v>168</v>
      </c>
      <c r="C34" s="12"/>
      <c r="D34" s="2"/>
      <c r="E34" s="2"/>
      <c r="F34" s="14"/>
      <c r="G34" s="14">
        <v>47622.034067480003</v>
      </c>
      <c r="H34" s="14">
        <v>100</v>
      </c>
    </row>
    <row r="35" spans="2:8">
      <c r="B35" s="1" t="s">
        <v>169</v>
      </c>
    </row>
    <row r="36" spans="2:8" ht="13">
      <c r="B36" s="2" t="s">
        <v>170</v>
      </c>
    </row>
    <row r="37" spans="2:8" ht="13">
      <c r="B37" s="2" t="s">
        <v>171</v>
      </c>
      <c r="C37" s="9" t="s">
        <v>172</v>
      </c>
    </row>
    <row r="38" spans="2:8" ht="13">
      <c r="B38" s="2" t="s">
        <v>175</v>
      </c>
      <c r="C38" s="9" t="s">
        <v>174</v>
      </c>
    </row>
    <row r="39" spans="2:8" ht="13">
      <c r="B39" s="2" t="s">
        <v>176</v>
      </c>
      <c r="C39" s="9" t="s">
        <v>174</v>
      </c>
    </row>
    <row r="40" spans="2:8" ht="13">
      <c r="B40" s="2" t="s">
        <v>177</v>
      </c>
      <c r="C40" s="9" t="s">
        <v>178</v>
      </c>
    </row>
    <row r="41" spans="2:8" ht="13">
      <c r="B41" s="2" t="s">
        <v>1531</v>
      </c>
      <c r="C41" s="12"/>
    </row>
    <row r="42" spans="2:8" ht="13">
      <c r="B42" s="2" t="s">
        <v>1532</v>
      </c>
      <c r="C42" s="12"/>
    </row>
    <row r="43" spans="2:8" ht="13">
      <c r="B43" s="2" t="s">
        <v>1533</v>
      </c>
      <c r="C43" s="12"/>
    </row>
    <row r="44" spans="2:8" ht="13">
      <c r="B44" s="2" t="s">
        <v>1534</v>
      </c>
      <c r="C44" s="12"/>
    </row>
    <row r="45" spans="2:8" ht="13">
      <c r="B45" s="2" t="s">
        <v>1535</v>
      </c>
      <c r="C45" s="12"/>
    </row>
    <row r="46" spans="2:8" ht="13">
      <c r="B46" s="2" t="s">
        <v>1536</v>
      </c>
      <c r="C46" s="12"/>
    </row>
    <row r="47" spans="2:8" ht="13">
      <c r="B47" s="2" t="s">
        <v>1537</v>
      </c>
      <c r="C47" s="12"/>
    </row>
    <row r="48" spans="2:8" ht="13">
      <c r="B48" s="2" t="s">
        <v>1538</v>
      </c>
      <c r="C48" s="12"/>
    </row>
    <row r="49" spans="2:4" ht="13">
      <c r="B49" s="2" t="s">
        <v>4077</v>
      </c>
      <c r="C49" s="12"/>
    </row>
    <row r="50" spans="2:4">
      <c r="B50" s="1" t="s">
        <v>188</v>
      </c>
    </row>
    <row r="51" spans="2:4">
      <c r="B51" s="1" t="s">
        <v>412</v>
      </c>
    </row>
    <row r="54" spans="2:4" ht="14.5">
      <c r="B54" s="43" t="s">
        <v>413</v>
      </c>
      <c r="C54" s="45"/>
    </row>
    <row r="55" spans="2:4" ht="14.5">
      <c r="B55" s="43" t="s">
        <v>4098</v>
      </c>
      <c r="C55" s="46" t="s">
        <v>414</v>
      </c>
    </row>
    <row r="56" spans="2:4" ht="14.5">
      <c r="B56" s="16" t="s">
        <v>415</v>
      </c>
      <c r="C56" s="17" t="s">
        <v>416</v>
      </c>
    </row>
    <row r="57" spans="2:4" ht="14.5">
      <c r="B57" s="16" t="s">
        <v>417</v>
      </c>
      <c r="C57" s="17" t="s">
        <v>416</v>
      </c>
    </row>
    <row r="58" spans="2:4" ht="14.5">
      <c r="B58" s="16" t="s">
        <v>418</v>
      </c>
      <c r="C58" s="17" t="s">
        <v>416</v>
      </c>
    </row>
    <row r="59" spans="2:4" ht="14.5">
      <c r="B59" s="16" t="s">
        <v>419</v>
      </c>
      <c r="C59" s="17" t="s">
        <v>416</v>
      </c>
    </row>
    <row r="60" spans="2:4" ht="14.5">
      <c r="B60" s="16" t="s">
        <v>420</v>
      </c>
      <c r="C60" s="17" t="s">
        <v>416</v>
      </c>
    </row>
    <row r="61" spans="2:4" ht="14.5">
      <c r="B61" s="16" t="s">
        <v>421</v>
      </c>
      <c r="C61" s="17" t="s">
        <v>416</v>
      </c>
    </row>
    <row r="62" spans="2:4" ht="14.5">
      <c r="B62" s="43" t="s">
        <v>422</v>
      </c>
      <c r="C62" s="45" t="s">
        <v>416</v>
      </c>
    </row>
    <row r="64" spans="2:4" ht="14.5">
      <c r="B64" s="16" t="s">
        <v>197</v>
      </c>
      <c r="C64" s="17"/>
      <c r="D64" s="16"/>
    </row>
    <row r="65" spans="2:7" ht="29">
      <c r="B65" s="19" t="s">
        <v>198</v>
      </c>
      <c r="C65" s="18" t="s">
        <v>199</v>
      </c>
      <c r="D65" s="19" t="s">
        <v>200</v>
      </c>
    </row>
    <row r="66" spans="2:7" ht="14.5">
      <c r="B66" s="16" t="s">
        <v>174</v>
      </c>
      <c r="C66" s="17" t="s">
        <v>174</v>
      </c>
      <c r="D66" s="16" t="s">
        <v>174</v>
      </c>
    </row>
    <row r="68" spans="2:7" ht="13">
      <c r="B68" s="20" t="s">
        <v>201</v>
      </c>
      <c r="C68" s="21">
        <v>46053</v>
      </c>
      <c r="D68" s="22"/>
      <c r="E68" s="23"/>
      <c r="F68" s="24"/>
    </row>
    <row r="69" spans="2:7" ht="13">
      <c r="B69" s="20" t="s">
        <v>202</v>
      </c>
      <c r="C69" s="25" t="s">
        <v>203</v>
      </c>
      <c r="D69" s="20" t="s">
        <v>204</v>
      </c>
      <c r="E69" s="26" t="s">
        <v>205</v>
      </c>
      <c r="F69" s="27" t="s">
        <v>206</v>
      </c>
      <c r="G69" s="14"/>
    </row>
    <row r="70" spans="2:7">
      <c r="B70" s="28" t="s">
        <v>174</v>
      </c>
      <c r="C70" s="29" t="s">
        <v>174</v>
      </c>
      <c r="D70" s="28" t="s">
        <v>174</v>
      </c>
      <c r="E70" s="30" t="s">
        <v>174</v>
      </c>
      <c r="F70" s="31" t="s">
        <v>174</v>
      </c>
    </row>
    <row r="73" spans="2:7" ht="13">
      <c r="B73" s="2" t="s">
        <v>207</v>
      </c>
    </row>
    <row r="74" spans="2:7" ht="13">
      <c r="B74" s="2"/>
    </row>
    <row r="75" spans="2:7" ht="13">
      <c r="B75" s="2" t="s">
        <v>208</v>
      </c>
    </row>
    <row r="76" spans="2:7" ht="13">
      <c r="B76" s="20" t="s">
        <v>209</v>
      </c>
      <c r="C76" s="25" t="s">
        <v>210</v>
      </c>
      <c r="D76" s="2"/>
    </row>
    <row r="77" spans="2:7">
      <c r="B77" s="22" t="s">
        <v>174</v>
      </c>
      <c r="C77" s="32" t="s">
        <v>174</v>
      </c>
    </row>
    <row r="79" spans="2:7" ht="13">
      <c r="B79" s="20" t="s">
        <v>211</v>
      </c>
      <c r="C79" s="25" t="s">
        <v>210</v>
      </c>
    </row>
    <row r="80" spans="2:7">
      <c r="B80" s="22" t="s">
        <v>174</v>
      </c>
      <c r="C80" s="32" t="s">
        <v>174</v>
      </c>
    </row>
    <row r="82" spans="2:7" ht="13">
      <c r="B82" s="20" t="s">
        <v>212</v>
      </c>
      <c r="C82" s="25" t="s">
        <v>213</v>
      </c>
    </row>
    <row r="83" spans="2:7">
      <c r="B83" s="22" t="s">
        <v>174</v>
      </c>
      <c r="C83" s="32" t="s">
        <v>174</v>
      </c>
    </row>
    <row r="85" spans="2:7" ht="13">
      <c r="B85" s="26" t="s">
        <v>214</v>
      </c>
      <c r="C85" s="25" t="s">
        <v>213</v>
      </c>
    </row>
    <row r="86" spans="2:7">
      <c r="B86" s="23" t="s">
        <v>174</v>
      </c>
      <c r="C86" s="32" t="s">
        <v>174</v>
      </c>
    </row>
    <row r="88" spans="2:7" ht="13">
      <c r="B88" s="20" t="s">
        <v>215</v>
      </c>
      <c r="C88" s="25" t="s">
        <v>174</v>
      </c>
    </row>
    <row r="90" spans="2:7" ht="13">
      <c r="B90" s="20" t="s">
        <v>216</v>
      </c>
      <c r="C90" s="21">
        <v>46053</v>
      </c>
      <c r="D90" s="22"/>
      <c r="E90" s="23"/>
      <c r="F90" s="24"/>
    </row>
    <row r="91" spans="2:7" ht="13">
      <c r="B91" s="20" t="s">
        <v>202</v>
      </c>
      <c r="C91" s="25" t="s">
        <v>203</v>
      </c>
      <c r="D91" s="20" t="s">
        <v>204</v>
      </c>
      <c r="E91" s="26" t="s">
        <v>205</v>
      </c>
      <c r="F91" s="27" t="s">
        <v>206</v>
      </c>
      <c r="G91" s="14"/>
    </row>
    <row r="92" spans="2:7">
      <c r="B92" s="28" t="s">
        <v>174</v>
      </c>
      <c r="C92" s="29" t="s">
        <v>174</v>
      </c>
      <c r="D92" s="28" t="s">
        <v>174</v>
      </c>
      <c r="E92" s="30" t="s">
        <v>174</v>
      </c>
      <c r="F92" s="31" t="s">
        <v>174</v>
      </c>
    </row>
    <row r="93" spans="2:7" ht="13">
      <c r="B93" s="2" t="s">
        <v>207</v>
      </c>
    </row>
    <row r="94" spans="2:7" ht="13">
      <c r="B94" s="2"/>
    </row>
    <row r="95" spans="2:7" ht="13">
      <c r="B95" s="2" t="s">
        <v>208</v>
      </c>
    </row>
    <row r="96" spans="2:7" ht="13">
      <c r="B96" s="20" t="s">
        <v>209</v>
      </c>
      <c r="C96" s="25" t="s">
        <v>210</v>
      </c>
      <c r="D96" s="2"/>
    </row>
    <row r="97" spans="2:3">
      <c r="B97" s="22" t="s">
        <v>174</v>
      </c>
      <c r="C97" s="32" t="s">
        <v>174</v>
      </c>
    </row>
    <row r="99" spans="2:3" ht="13">
      <c r="B99" s="20" t="s">
        <v>211</v>
      </c>
      <c r="C99" s="25" t="s">
        <v>210</v>
      </c>
    </row>
    <row r="100" spans="2:3">
      <c r="B100" s="22" t="s">
        <v>174</v>
      </c>
      <c r="C100" s="32" t="s">
        <v>174</v>
      </c>
    </row>
    <row r="102" spans="2:3" ht="13">
      <c r="B102" s="20" t="s">
        <v>212</v>
      </c>
      <c r="C102" s="25" t="s">
        <v>213</v>
      </c>
    </row>
    <row r="103" spans="2:3">
      <c r="B103" s="22" t="s">
        <v>174</v>
      </c>
      <c r="C103" s="32" t="s">
        <v>174</v>
      </c>
    </row>
    <row r="105" spans="2:3" ht="13">
      <c r="B105" s="26" t="s">
        <v>214</v>
      </c>
      <c r="C105" s="25" t="s">
        <v>213</v>
      </c>
    </row>
    <row r="106" spans="2:3">
      <c r="B106" s="23" t="s">
        <v>174</v>
      </c>
      <c r="C106" s="32" t="s">
        <v>174</v>
      </c>
    </row>
    <row r="108" spans="2:3" ht="13">
      <c r="B108" s="20" t="s">
        <v>215</v>
      </c>
      <c r="C108" s="25" t="s">
        <v>174</v>
      </c>
    </row>
    <row r="111" spans="2:3" ht="13">
      <c r="B111" s="2" t="s">
        <v>217</v>
      </c>
    </row>
    <row r="113" spans="2:80" ht="13">
      <c r="B113" s="20" t="s">
        <v>202</v>
      </c>
      <c r="C113" s="25" t="s">
        <v>218</v>
      </c>
      <c r="D113" s="20" t="s">
        <v>219</v>
      </c>
      <c r="E113" s="20" t="s">
        <v>220</v>
      </c>
      <c r="F113" s="14"/>
    </row>
    <row r="114" spans="2:80">
      <c r="B114" s="22" t="s">
        <v>174</v>
      </c>
      <c r="C114" s="32" t="s">
        <v>174</v>
      </c>
      <c r="D114" s="22" t="s">
        <v>174</v>
      </c>
      <c r="E114" s="22" t="s">
        <v>174</v>
      </c>
    </row>
    <row r="117" spans="2:80" ht="13">
      <c r="B117" s="2" t="s">
        <v>221</v>
      </c>
      <c r="C117" s="12" t="s">
        <v>174</v>
      </c>
      <c r="D117" s="2"/>
      <c r="E117" s="2"/>
      <c r="F117" s="14"/>
      <c r="G117" s="14"/>
      <c r="H117" s="14"/>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row>
    <row r="119" spans="2:80" ht="13">
      <c r="B119" s="2" t="s">
        <v>222</v>
      </c>
    </row>
    <row r="121" spans="2:80" ht="13">
      <c r="B121" s="20" t="s">
        <v>223</v>
      </c>
      <c r="C121" s="25" t="s">
        <v>210</v>
      </c>
      <c r="D121" s="2"/>
    </row>
    <row r="122" spans="2:80">
      <c r="B122" s="22" t="s">
        <v>174</v>
      </c>
      <c r="C122" s="32" t="s">
        <v>174</v>
      </c>
    </row>
    <row r="125" spans="2:80" ht="13">
      <c r="B125" s="20" t="s">
        <v>224</v>
      </c>
      <c r="C125" s="25" t="s">
        <v>225</v>
      </c>
      <c r="D125" s="2"/>
    </row>
    <row r="126" spans="2:80">
      <c r="B126" s="22" t="s">
        <v>174</v>
      </c>
      <c r="C126" s="32" t="s">
        <v>174</v>
      </c>
    </row>
    <row r="129" spans="2:80" ht="13">
      <c r="B129" s="2" t="s">
        <v>226</v>
      </c>
    </row>
    <row r="132" spans="2:80" ht="13">
      <c r="B132" s="2" t="s">
        <v>227</v>
      </c>
    </row>
    <row r="134" spans="2:80" ht="13">
      <c r="B134" s="20" t="s">
        <v>202</v>
      </c>
      <c r="C134" s="25" t="s">
        <v>228</v>
      </c>
      <c r="D134" s="20" t="s">
        <v>218</v>
      </c>
      <c r="E134" s="20" t="s">
        <v>219</v>
      </c>
      <c r="F134" s="27" t="s">
        <v>220</v>
      </c>
      <c r="G134" s="14"/>
    </row>
    <row r="135" spans="2:80">
      <c r="B135" s="22" t="s">
        <v>174</v>
      </c>
      <c r="C135" s="32" t="s">
        <v>174</v>
      </c>
      <c r="D135" s="22" t="s">
        <v>174</v>
      </c>
      <c r="E135" s="22" t="s">
        <v>174</v>
      </c>
      <c r="F135" s="33" t="s">
        <v>174</v>
      </c>
    </row>
    <row r="138" spans="2:80" ht="13">
      <c r="B138" s="2" t="s">
        <v>221</v>
      </c>
      <c r="C138" s="12" t="s">
        <v>174</v>
      </c>
      <c r="D138" s="2"/>
      <c r="E138" s="2"/>
      <c r="F138" s="14"/>
      <c r="G138" s="14"/>
      <c r="H138" s="14"/>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row>
    <row r="140" spans="2:80" ht="13">
      <c r="B140" s="2" t="s">
        <v>222</v>
      </c>
    </row>
    <row r="142" spans="2:80" ht="13">
      <c r="B142" s="20" t="s">
        <v>223</v>
      </c>
      <c r="C142" s="25" t="s">
        <v>210</v>
      </c>
      <c r="D142" s="2"/>
    </row>
    <row r="143" spans="2:80">
      <c r="B143" s="22" t="s">
        <v>174</v>
      </c>
      <c r="C143" s="32" t="s">
        <v>174</v>
      </c>
    </row>
    <row r="146" spans="2:7" ht="13">
      <c r="B146" s="20" t="s">
        <v>224</v>
      </c>
      <c r="C146" s="25" t="s">
        <v>225</v>
      </c>
      <c r="D146" s="2"/>
    </row>
    <row r="147" spans="2:7">
      <c r="B147" s="22" t="s">
        <v>174</v>
      </c>
      <c r="C147" s="32" t="s">
        <v>174</v>
      </c>
    </row>
    <row r="150" spans="2:7" ht="13">
      <c r="B150" s="2" t="s">
        <v>226</v>
      </c>
    </row>
    <row r="153" spans="2:7" ht="13">
      <c r="B153" s="2" t="s">
        <v>229</v>
      </c>
    </row>
    <row r="154" spans="2:7" ht="13">
      <c r="B154" s="20" t="s">
        <v>202</v>
      </c>
      <c r="C154" s="25" t="s">
        <v>230</v>
      </c>
      <c r="D154" s="20" t="s">
        <v>231</v>
      </c>
      <c r="E154" s="20" t="s">
        <v>3673</v>
      </c>
      <c r="F154" s="27" t="s">
        <v>232</v>
      </c>
      <c r="G154" s="14"/>
    </row>
    <row r="155" spans="2:7">
      <c r="B155" s="22" t="s">
        <v>174</v>
      </c>
      <c r="C155" s="32" t="s">
        <v>174</v>
      </c>
      <c r="D155" s="22" t="s">
        <v>174</v>
      </c>
      <c r="E155" s="22" t="s">
        <v>174</v>
      </c>
      <c r="F155" s="33" t="s">
        <v>174</v>
      </c>
    </row>
    <row r="156" spans="2:7">
      <c r="B156" s="1" t="s">
        <v>3674</v>
      </c>
    </row>
  </sheetData>
  <mergeCells count="3">
    <mergeCell ref="B1:E1"/>
    <mergeCell ref="C3:C7"/>
    <mergeCell ref="D3:D7"/>
  </mergeCells>
  <hyperlinks>
    <hyperlink ref="A1" location="Index!A1" display="Index" xr:uid="{3941C524-2370-4495-9ED0-9DBD881A060C}"/>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FEBF8-AB77-41E7-ACFE-2EE241FB4F8C}">
  <sheetPr codeName="Sheet49"/>
  <dimension ref="A1:CB159"/>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93</v>
      </c>
      <c r="C1" s="229"/>
      <c r="D1" s="229"/>
      <c r="E1" s="229"/>
    </row>
    <row r="3" spans="1:9" ht="14.5">
      <c r="B3" s="5" t="s">
        <v>93</v>
      </c>
      <c r="C3" s="230"/>
      <c r="D3" s="236"/>
    </row>
    <row r="4" spans="1:9" ht="14.5">
      <c r="B4" s="48" t="s">
        <v>1540</v>
      </c>
      <c r="C4" s="230"/>
      <c r="D4" s="236"/>
    </row>
    <row r="5" spans="1:9" ht="14.5">
      <c r="B5" s="7" t="s">
        <v>144</v>
      </c>
      <c r="C5" s="230"/>
      <c r="D5" s="236"/>
    </row>
    <row r="6" spans="1:9" ht="14.5">
      <c r="B6" s="16" t="s">
        <v>878</v>
      </c>
      <c r="C6" s="230"/>
      <c r="D6" s="236"/>
    </row>
    <row r="7" spans="1:9" ht="14.5">
      <c r="B7" s="16" t="s">
        <v>1541</v>
      </c>
      <c r="C7" s="230"/>
      <c r="D7" s="236"/>
    </row>
    <row r="8" spans="1:9" ht="29">
      <c r="B8" s="7" t="s">
        <v>147</v>
      </c>
      <c r="C8" s="36" t="s">
        <v>148</v>
      </c>
      <c r="D8" s="36" t="s">
        <v>149</v>
      </c>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1001</v>
      </c>
      <c r="C15" s="9" t="s">
        <v>156</v>
      </c>
      <c r="D15" s="1" t="s">
        <v>461</v>
      </c>
      <c r="E15" s="1" t="s">
        <v>1002</v>
      </c>
      <c r="F15" s="4">
        <v>71841</v>
      </c>
      <c r="G15" s="4">
        <v>2465.44</v>
      </c>
      <c r="H15" s="4">
        <v>25.68</v>
      </c>
    </row>
    <row r="16" spans="1:9">
      <c r="B16" s="1" t="s">
        <v>1003</v>
      </c>
      <c r="C16" s="9" t="s">
        <v>156</v>
      </c>
      <c r="D16" s="1" t="s">
        <v>461</v>
      </c>
      <c r="E16" s="1" t="s">
        <v>1004</v>
      </c>
      <c r="F16" s="4">
        <v>10560</v>
      </c>
      <c r="G16" s="4">
        <v>1541.65</v>
      </c>
      <c r="H16" s="4">
        <v>16.059999999999999</v>
      </c>
    </row>
    <row r="17" spans="2:8">
      <c r="B17" s="1" t="s">
        <v>1009</v>
      </c>
      <c r="C17" s="9" t="s">
        <v>156</v>
      </c>
      <c r="D17" s="1" t="s">
        <v>461</v>
      </c>
      <c r="E17" s="1" t="s">
        <v>1010</v>
      </c>
      <c r="F17" s="4">
        <v>8922</v>
      </c>
      <c r="G17" s="4">
        <v>856.29</v>
      </c>
      <c r="H17" s="4">
        <v>8.92</v>
      </c>
    </row>
    <row r="18" spans="2:8">
      <c r="B18" s="1" t="s">
        <v>1011</v>
      </c>
      <c r="C18" s="9" t="s">
        <v>156</v>
      </c>
      <c r="D18" s="1" t="s">
        <v>461</v>
      </c>
      <c r="E18" s="1" t="s">
        <v>1012</v>
      </c>
      <c r="F18" s="4">
        <v>11077</v>
      </c>
      <c r="G18" s="4">
        <v>788.96</v>
      </c>
      <c r="H18" s="4">
        <v>8.2200000000000006</v>
      </c>
    </row>
    <row r="19" spans="2:8">
      <c r="B19" s="1" t="s">
        <v>1113</v>
      </c>
      <c r="C19" s="9" t="s">
        <v>156</v>
      </c>
      <c r="D19" s="1" t="s">
        <v>461</v>
      </c>
      <c r="E19" s="1" t="s">
        <v>1114</v>
      </c>
      <c r="F19" s="4">
        <v>18895</v>
      </c>
      <c r="G19" s="4">
        <v>694.84</v>
      </c>
      <c r="H19" s="4">
        <v>7.24</v>
      </c>
    </row>
    <row r="20" spans="2:8">
      <c r="B20" s="1" t="s">
        <v>1023</v>
      </c>
      <c r="C20" s="9" t="s">
        <v>156</v>
      </c>
      <c r="D20" s="1" t="s">
        <v>461</v>
      </c>
      <c r="E20" s="1" t="s">
        <v>1024</v>
      </c>
      <c r="F20" s="4">
        <v>168283</v>
      </c>
      <c r="G20" s="4">
        <v>589.07000000000005</v>
      </c>
      <c r="H20" s="4">
        <v>6.14</v>
      </c>
    </row>
    <row r="21" spans="2:8">
      <c r="B21" s="1" t="s">
        <v>460</v>
      </c>
      <c r="C21" s="9" t="s">
        <v>156</v>
      </c>
      <c r="D21" s="1" t="s">
        <v>461</v>
      </c>
      <c r="E21" s="1" t="s">
        <v>462</v>
      </c>
      <c r="F21" s="4">
        <v>10445</v>
      </c>
      <c r="G21" s="4">
        <v>578.03</v>
      </c>
      <c r="H21" s="4">
        <v>6.02</v>
      </c>
    </row>
    <row r="22" spans="2:8">
      <c r="B22" s="1" t="s">
        <v>884</v>
      </c>
      <c r="C22" s="9" t="s">
        <v>156</v>
      </c>
      <c r="D22" s="1" t="s">
        <v>885</v>
      </c>
      <c r="E22" s="1" t="s">
        <v>886</v>
      </c>
      <c r="F22" s="4">
        <v>230269</v>
      </c>
      <c r="G22" s="4">
        <v>452.92</v>
      </c>
      <c r="H22" s="4">
        <v>4.72</v>
      </c>
    </row>
    <row r="23" spans="2:8">
      <c r="B23" s="1" t="s">
        <v>1183</v>
      </c>
      <c r="C23" s="9" t="s">
        <v>156</v>
      </c>
      <c r="D23" s="1" t="s">
        <v>489</v>
      </c>
      <c r="E23" s="1" t="s">
        <v>1184</v>
      </c>
      <c r="F23" s="4">
        <v>357434</v>
      </c>
      <c r="G23" s="4">
        <v>403.54</v>
      </c>
      <c r="H23" s="4">
        <v>4.2</v>
      </c>
    </row>
    <row r="24" spans="2:8">
      <c r="B24" s="1" t="s">
        <v>893</v>
      </c>
      <c r="C24" s="9" t="s">
        <v>156</v>
      </c>
      <c r="D24" s="1" t="s">
        <v>489</v>
      </c>
      <c r="E24" s="1" t="s">
        <v>894</v>
      </c>
      <c r="F24" s="4">
        <v>21457</v>
      </c>
      <c r="G24" s="4">
        <v>309.27999999999997</v>
      </c>
      <c r="H24" s="4">
        <v>3.22</v>
      </c>
    </row>
    <row r="25" spans="2:8">
      <c r="B25" s="1" t="s">
        <v>1210</v>
      </c>
      <c r="C25" s="9" t="s">
        <v>156</v>
      </c>
      <c r="D25" s="1" t="s">
        <v>489</v>
      </c>
      <c r="E25" s="1" t="s">
        <v>1211</v>
      </c>
      <c r="F25" s="4">
        <v>698</v>
      </c>
      <c r="G25" s="4">
        <v>254.98</v>
      </c>
      <c r="H25" s="4">
        <v>2.66</v>
      </c>
    </row>
    <row r="26" spans="2:8">
      <c r="B26" s="1" t="s">
        <v>911</v>
      </c>
      <c r="C26" s="9" t="s">
        <v>156</v>
      </c>
      <c r="D26" s="1" t="s">
        <v>489</v>
      </c>
      <c r="E26" s="1" t="s">
        <v>912</v>
      </c>
      <c r="F26" s="4">
        <v>8593</v>
      </c>
      <c r="G26" s="4">
        <v>200.66</v>
      </c>
      <c r="H26" s="4">
        <v>2.09</v>
      </c>
    </row>
    <row r="27" spans="2:8">
      <c r="B27" s="1" t="s">
        <v>919</v>
      </c>
      <c r="C27" s="9" t="s">
        <v>156</v>
      </c>
      <c r="D27" s="1" t="s">
        <v>489</v>
      </c>
      <c r="E27" s="1" t="s">
        <v>920</v>
      </c>
      <c r="F27" s="4">
        <v>36071</v>
      </c>
      <c r="G27" s="4">
        <v>178.82</v>
      </c>
      <c r="H27" s="4">
        <v>1.86</v>
      </c>
    </row>
    <row r="28" spans="2:8">
      <c r="B28" s="1" t="s">
        <v>923</v>
      </c>
      <c r="C28" s="9" t="s">
        <v>156</v>
      </c>
      <c r="D28" s="1" t="s">
        <v>489</v>
      </c>
      <c r="E28" s="1" t="s">
        <v>924</v>
      </c>
      <c r="F28" s="4">
        <v>14587</v>
      </c>
      <c r="G28" s="4">
        <v>172.46</v>
      </c>
      <c r="H28" s="4">
        <v>1.8</v>
      </c>
    </row>
    <row r="29" spans="2:8">
      <c r="B29" s="1" t="s">
        <v>724</v>
      </c>
      <c r="C29" s="9" t="s">
        <v>156</v>
      </c>
      <c r="D29" s="1" t="s">
        <v>489</v>
      </c>
      <c r="E29" s="1" t="s">
        <v>725</v>
      </c>
      <c r="F29" s="4">
        <v>36613</v>
      </c>
      <c r="G29" s="4">
        <v>117.75</v>
      </c>
      <c r="H29" s="4">
        <v>1.23</v>
      </c>
    </row>
    <row r="30" spans="2:8" ht="13">
      <c r="B30" s="2" t="s">
        <v>159</v>
      </c>
      <c r="G30" s="14">
        <f>SUM(G15:G29)</f>
        <v>9604.6899999999987</v>
      </c>
      <c r="H30" s="14">
        <f>SUM(H15:H29)</f>
        <v>100.05999999999999</v>
      </c>
    </row>
    <row r="31" spans="2:8" ht="13">
      <c r="B31" s="2" t="s">
        <v>4088</v>
      </c>
    </row>
    <row r="32" spans="2:8">
      <c r="B32" s="1" t="s">
        <v>1542</v>
      </c>
      <c r="C32" s="9" t="s">
        <v>156</v>
      </c>
      <c r="D32" s="1" t="s">
        <v>461</v>
      </c>
      <c r="E32" s="1" t="s">
        <v>1543</v>
      </c>
      <c r="F32" s="4">
        <v>69392</v>
      </c>
      <c r="G32" s="4">
        <v>7.09</v>
      </c>
      <c r="H32" s="4">
        <v>7.0000000000000007E-2</v>
      </c>
    </row>
    <row r="33" spans="2:8" ht="13">
      <c r="B33" s="2" t="s">
        <v>4014</v>
      </c>
      <c r="C33" s="12"/>
      <c r="D33" s="2"/>
      <c r="E33" s="2"/>
      <c r="F33" s="14"/>
      <c r="G33" s="14">
        <f>G32</f>
        <v>7.09</v>
      </c>
      <c r="H33" s="14">
        <f>H32</f>
        <v>7.0000000000000007E-2</v>
      </c>
    </row>
    <row r="34" spans="2:8" ht="13">
      <c r="B34" s="2" t="s">
        <v>160</v>
      </c>
      <c r="C34" s="12"/>
      <c r="D34" s="2"/>
      <c r="E34" s="2"/>
      <c r="F34" s="14"/>
      <c r="G34" s="14">
        <v>15.64</v>
      </c>
      <c r="H34" s="14">
        <v>0.16</v>
      </c>
    </row>
    <row r="35" spans="2:8" ht="13">
      <c r="B35" s="2" t="s">
        <v>161</v>
      </c>
      <c r="C35" s="12"/>
      <c r="D35" s="2"/>
      <c r="E35" s="2"/>
      <c r="F35" s="14"/>
      <c r="G35" s="14">
        <f>G34+G33+G30+G1</f>
        <v>9627.4199999999983</v>
      </c>
      <c r="H35" s="14">
        <f>H34+H33+H30+H1</f>
        <v>100.28999999999999</v>
      </c>
    </row>
    <row r="36" spans="2:8" ht="13">
      <c r="B36" s="2" t="s">
        <v>167</v>
      </c>
      <c r="C36" s="12"/>
      <c r="D36" s="2"/>
      <c r="E36" s="2"/>
      <c r="F36" s="14"/>
      <c r="G36" s="14">
        <f>G37-G35</f>
        <v>-26.006851999998617</v>
      </c>
      <c r="H36" s="14">
        <f>H37-H35</f>
        <v>-0.28999999999999204</v>
      </c>
    </row>
    <row r="37" spans="2:8" ht="13">
      <c r="B37" s="2" t="s">
        <v>168</v>
      </c>
      <c r="C37" s="12"/>
      <c r="D37" s="2"/>
      <c r="E37" s="2"/>
      <c r="F37" s="14"/>
      <c r="G37" s="14">
        <v>9601.4131479999996</v>
      </c>
      <c r="H37" s="14">
        <v>100</v>
      </c>
    </row>
    <row r="38" spans="2:8">
      <c r="B38" s="1" t="s">
        <v>169</v>
      </c>
    </row>
    <row r="39" spans="2:8" ht="13">
      <c r="B39" s="2" t="s">
        <v>170</v>
      </c>
    </row>
    <row r="40" spans="2:8" ht="13">
      <c r="B40" s="2" t="s">
        <v>171</v>
      </c>
      <c r="C40" s="9" t="s">
        <v>172</v>
      </c>
    </row>
    <row r="41" spans="2:8" ht="13">
      <c r="B41" s="2" t="s">
        <v>175</v>
      </c>
      <c r="C41" s="9" t="s">
        <v>174</v>
      </c>
    </row>
    <row r="42" spans="2:8" ht="13">
      <c r="B42" s="2" t="s">
        <v>176</v>
      </c>
      <c r="C42" s="9" t="s">
        <v>174</v>
      </c>
    </row>
    <row r="43" spans="2:8" ht="13">
      <c r="B43" s="2" t="s">
        <v>177</v>
      </c>
      <c r="C43" s="9" t="s">
        <v>178</v>
      </c>
    </row>
    <row r="44" spans="2:8" ht="13">
      <c r="B44" s="2" t="s">
        <v>1544</v>
      </c>
      <c r="C44" s="12"/>
    </row>
    <row r="45" spans="2:8" ht="13">
      <c r="B45" s="2" t="s">
        <v>1545</v>
      </c>
      <c r="C45" s="12"/>
    </row>
    <row r="46" spans="2:8" ht="13">
      <c r="B46" s="2" t="s">
        <v>1546</v>
      </c>
      <c r="C46" s="12"/>
    </row>
    <row r="47" spans="2:8" ht="13">
      <c r="B47" s="2" t="s">
        <v>1547</v>
      </c>
      <c r="C47" s="12"/>
    </row>
    <row r="48" spans="2:8" ht="13">
      <c r="B48" s="2" t="s">
        <v>1548</v>
      </c>
      <c r="C48" s="12"/>
    </row>
    <row r="49" spans="2:3" ht="13">
      <c r="B49" s="2" t="s">
        <v>1549</v>
      </c>
      <c r="C49" s="12"/>
    </row>
    <row r="50" spans="2:3" ht="13">
      <c r="B50" s="2" t="s">
        <v>1550</v>
      </c>
      <c r="C50" s="12"/>
    </row>
    <row r="51" spans="2:3" ht="13">
      <c r="B51" s="2" t="s">
        <v>1551</v>
      </c>
      <c r="C51" s="12"/>
    </row>
    <row r="52" spans="2:3" ht="13">
      <c r="B52" s="2" t="s">
        <v>4076</v>
      </c>
      <c r="C52" s="12"/>
    </row>
    <row r="53" spans="2:3">
      <c r="B53" s="1" t="s">
        <v>188</v>
      </c>
    </row>
    <row r="54" spans="2:3">
      <c r="B54" s="1" t="s">
        <v>412</v>
      </c>
    </row>
    <row r="57" spans="2:3" ht="14.5">
      <c r="B57" s="43" t="s">
        <v>413</v>
      </c>
      <c r="C57" s="45"/>
    </row>
    <row r="58" spans="2:3" ht="14.5">
      <c r="B58" s="43" t="s">
        <v>4098</v>
      </c>
      <c r="C58" s="46" t="s">
        <v>414</v>
      </c>
    </row>
    <row r="59" spans="2:3" ht="14.5">
      <c r="B59" s="16" t="s">
        <v>415</v>
      </c>
      <c r="C59" s="17" t="s">
        <v>416</v>
      </c>
    </row>
    <row r="60" spans="2:3" ht="14.5">
      <c r="B60" s="16" t="s">
        <v>417</v>
      </c>
      <c r="C60" s="17" t="s">
        <v>416</v>
      </c>
    </row>
    <row r="61" spans="2:3" ht="14.5">
      <c r="B61" s="16" t="s">
        <v>418</v>
      </c>
      <c r="C61" s="17" t="s">
        <v>416</v>
      </c>
    </row>
    <row r="62" spans="2:3" ht="14.5">
      <c r="B62" s="16" t="s">
        <v>419</v>
      </c>
      <c r="C62" s="17" t="s">
        <v>416</v>
      </c>
    </row>
    <row r="63" spans="2:3" ht="14.5">
      <c r="B63" s="16" t="s">
        <v>420</v>
      </c>
      <c r="C63" s="17" t="s">
        <v>416</v>
      </c>
    </row>
    <row r="64" spans="2:3" ht="14.5">
      <c r="B64" s="16" t="s">
        <v>421</v>
      </c>
      <c r="C64" s="17" t="s">
        <v>416</v>
      </c>
    </row>
    <row r="65" spans="2:7" ht="14.5">
      <c r="B65" s="43" t="s">
        <v>422</v>
      </c>
      <c r="C65" s="45" t="s">
        <v>416</v>
      </c>
    </row>
    <row r="67" spans="2:7" ht="14.5">
      <c r="B67" s="16" t="s">
        <v>197</v>
      </c>
      <c r="C67" s="17"/>
      <c r="D67" s="16"/>
    </row>
    <row r="68" spans="2:7" ht="29">
      <c r="B68" s="19" t="s">
        <v>198</v>
      </c>
      <c r="C68" s="18" t="s">
        <v>199</v>
      </c>
      <c r="D68" s="19" t="s">
        <v>200</v>
      </c>
    </row>
    <row r="69" spans="2:7" ht="14.5">
      <c r="B69" s="16" t="s">
        <v>174</v>
      </c>
      <c r="C69" s="17" t="s">
        <v>174</v>
      </c>
      <c r="D69" s="16" t="s">
        <v>174</v>
      </c>
    </row>
    <row r="71" spans="2:7" ht="13">
      <c r="B71" s="20" t="s">
        <v>201</v>
      </c>
      <c r="C71" s="21">
        <v>46053</v>
      </c>
      <c r="D71" s="22"/>
      <c r="E71" s="23"/>
      <c r="F71" s="24"/>
    </row>
    <row r="72" spans="2:7" ht="13">
      <c r="B72" s="20" t="s">
        <v>202</v>
      </c>
      <c r="C72" s="25" t="s">
        <v>203</v>
      </c>
      <c r="D72" s="20" t="s">
        <v>204</v>
      </c>
      <c r="E72" s="26" t="s">
        <v>205</v>
      </c>
      <c r="F72" s="27" t="s">
        <v>206</v>
      </c>
      <c r="G72" s="14"/>
    </row>
    <row r="73" spans="2:7">
      <c r="B73" s="28" t="s">
        <v>174</v>
      </c>
      <c r="C73" s="29" t="s">
        <v>174</v>
      </c>
      <c r="D73" s="28" t="s">
        <v>174</v>
      </c>
      <c r="E73" s="30" t="s">
        <v>174</v>
      </c>
      <c r="F73" s="31" t="s">
        <v>174</v>
      </c>
    </row>
    <row r="76" spans="2:7" ht="13">
      <c r="B76" s="2" t="s">
        <v>207</v>
      </c>
    </row>
    <row r="77" spans="2:7" ht="13">
      <c r="B77" s="2"/>
    </row>
    <row r="78" spans="2:7" ht="13">
      <c r="B78" s="2" t="s">
        <v>208</v>
      </c>
    </row>
    <row r="79" spans="2:7" ht="13">
      <c r="B79" s="20" t="s">
        <v>209</v>
      </c>
      <c r="C79" s="25" t="s">
        <v>210</v>
      </c>
      <c r="D79" s="2"/>
    </row>
    <row r="80" spans="2:7">
      <c r="B80" s="22" t="s">
        <v>174</v>
      </c>
      <c r="C80" s="32" t="s">
        <v>174</v>
      </c>
    </row>
    <row r="82" spans="2:7" ht="13">
      <c r="B82" s="20" t="s">
        <v>211</v>
      </c>
      <c r="C82" s="25" t="s">
        <v>210</v>
      </c>
    </row>
    <row r="83" spans="2:7">
      <c r="B83" s="22" t="s">
        <v>174</v>
      </c>
      <c r="C83" s="32" t="s">
        <v>174</v>
      </c>
    </row>
    <row r="85" spans="2:7" ht="13">
      <c r="B85" s="20" t="s">
        <v>212</v>
      </c>
      <c r="C85" s="25" t="s">
        <v>213</v>
      </c>
    </row>
    <row r="86" spans="2:7">
      <c r="B86" s="22" t="s">
        <v>174</v>
      </c>
      <c r="C86" s="32" t="s">
        <v>174</v>
      </c>
    </row>
    <row r="88" spans="2:7" ht="13">
      <c r="B88" s="26" t="s">
        <v>214</v>
      </c>
      <c r="C88" s="25" t="s">
        <v>213</v>
      </c>
    </row>
    <row r="89" spans="2:7">
      <c r="B89" s="23" t="s">
        <v>174</v>
      </c>
      <c r="C89" s="32" t="s">
        <v>174</v>
      </c>
    </row>
    <row r="91" spans="2:7" ht="13">
      <c r="B91" s="20" t="s">
        <v>215</v>
      </c>
      <c r="C91" s="25" t="s">
        <v>174</v>
      </c>
    </row>
    <row r="93" spans="2:7" ht="13">
      <c r="B93" s="20" t="s">
        <v>216</v>
      </c>
      <c r="C93" s="21">
        <v>46053</v>
      </c>
      <c r="D93" s="22"/>
      <c r="E93" s="23"/>
      <c r="F93" s="24"/>
    </row>
    <row r="94" spans="2:7" ht="13">
      <c r="B94" s="20" t="s">
        <v>202</v>
      </c>
      <c r="C94" s="25" t="s">
        <v>203</v>
      </c>
      <c r="D94" s="20" t="s">
        <v>204</v>
      </c>
      <c r="E94" s="26" t="s">
        <v>205</v>
      </c>
      <c r="F94" s="27" t="s">
        <v>206</v>
      </c>
      <c r="G94" s="14"/>
    </row>
    <row r="95" spans="2:7">
      <c r="B95" s="28" t="s">
        <v>174</v>
      </c>
      <c r="C95" s="29" t="s">
        <v>174</v>
      </c>
      <c r="D95" s="28" t="s">
        <v>174</v>
      </c>
      <c r="E95" s="30" t="s">
        <v>174</v>
      </c>
      <c r="F95" s="31" t="s">
        <v>174</v>
      </c>
    </row>
    <row r="96" spans="2:7" ht="13">
      <c r="B96" s="2" t="s">
        <v>207</v>
      </c>
    </row>
    <row r="97" spans="2:4" ht="13">
      <c r="B97" s="2"/>
    </row>
    <row r="98" spans="2:4" ht="13">
      <c r="B98" s="2" t="s">
        <v>208</v>
      </c>
    </row>
    <row r="99" spans="2:4" ht="13">
      <c r="B99" s="20" t="s">
        <v>209</v>
      </c>
      <c r="C99" s="25" t="s">
        <v>210</v>
      </c>
      <c r="D99" s="2"/>
    </row>
    <row r="100" spans="2:4">
      <c r="B100" s="22" t="s">
        <v>174</v>
      </c>
      <c r="C100" s="32" t="s">
        <v>174</v>
      </c>
    </row>
    <row r="102" spans="2:4" ht="13">
      <c r="B102" s="20" t="s">
        <v>211</v>
      </c>
      <c r="C102" s="25" t="s">
        <v>210</v>
      </c>
    </row>
    <row r="103" spans="2:4">
      <c r="B103" s="22" t="s">
        <v>174</v>
      </c>
      <c r="C103" s="32" t="s">
        <v>174</v>
      </c>
    </row>
    <row r="105" spans="2:4" ht="13">
      <c r="B105" s="20" t="s">
        <v>212</v>
      </c>
      <c r="C105" s="25" t="s">
        <v>213</v>
      </c>
    </row>
    <row r="106" spans="2:4">
      <c r="B106" s="22" t="s">
        <v>174</v>
      </c>
      <c r="C106" s="32" t="s">
        <v>174</v>
      </c>
    </row>
    <row r="108" spans="2:4" ht="13">
      <c r="B108" s="26" t="s">
        <v>214</v>
      </c>
      <c r="C108" s="25" t="s">
        <v>213</v>
      </c>
    </row>
    <row r="109" spans="2:4">
      <c r="B109" s="23" t="s">
        <v>174</v>
      </c>
      <c r="C109" s="32" t="s">
        <v>174</v>
      </c>
    </row>
    <row r="111" spans="2:4" ht="13">
      <c r="B111" s="20" t="s">
        <v>215</v>
      </c>
      <c r="C111" s="25" t="s">
        <v>174</v>
      </c>
    </row>
    <row r="114" spans="2:80" ht="13">
      <c r="B114" s="2" t="s">
        <v>217</v>
      </c>
    </row>
    <row r="116" spans="2:80" ht="13">
      <c r="B116" s="20" t="s">
        <v>202</v>
      </c>
      <c r="C116" s="25" t="s">
        <v>218</v>
      </c>
      <c r="D116" s="20" t="s">
        <v>219</v>
      </c>
      <c r="E116" s="20" t="s">
        <v>220</v>
      </c>
      <c r="F116" s="14"/>
    </row>
    <row r="117" spans="2:80">
      <c r="B117" s="22" t="s">
        <v>174</v>
      </c>
      <c r="C117" s="32" t="s">
        <v>174</v>
      </c>
      <c r="D117" s="22" t="s">
        <v>174</v>
      </c>
      <c r="E117" s="22" t="s">
        <v>174</v>
      </c>
    </row>
    <row r="120" spans="2:80" ht="13">
      <c r="B120" s="2" t="s">
        <v>221</v>
      </c>
      <c r="C120" s="12" t="s">
        <v>174</v>
      </c>
      <c r="D120" s="2"/>
      <c r="E120" s="2"/>
      <c r="F120" s="14"/>
      <c r="G120" s="14"/>
      <c r="H120" s="14"/>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row>
    <row r="122" spans="2:80" ht="13">
      <c r="B122" s="2" t="s">
        <v>222</v>
      </c>
    </row>
    <row r="124" spans="2:80" ht="13">
      <c r="B124" s="20" t="s">
        <v>223</v>
      </c>
      <c r="C124" s="25" t="s">
        <v>210</v>
      </c>
      <c r="D124" s="2"/>
    </row>
    <row r="125" spans="2:80">
      <c r="B125" s="22" t="s">
        <v>174</v>
      </c>
      <c r="C125" s="32" t="s">
        <v>174</v>
      </c>
    </row>
    <row r="128" spans="2:80" ht="13">
      <c r="B128" s="20" t="s">
        <v>224</v>
      </c>
      <c r="C128" s="25" t="s">
        <v>225</v>
      </c>
      <c r="D128" s="2"/>
    </row>
    <row r="129" spans="2:80">
      <c r="B129" s="22" t="s">
        <v>174</v>
      </c>
      <c r="C129" s="32" t="s">
        <v>174</v>
      </c>
    </row>
    <row r="132" spans="2:80" ht="13">
      <c r="B132" s="2" t="s">
        <v>226</v>
      </c>
    </row>
    <row r="135" spans="2:80" ht="13">
      <c r="B135" s="2" t="s">
        <v>227</v>
      </c>
    </row>
    <row r="137" spans="2:80" ht="13">
      <c r="B137" s="20" t="s">
        <v>202</v>
      </c>
      <c r="C137" s="25" t="s">
        <v>228</v>
      </c>
      <c r="D137" s="20" t="s">
        <v>218</v>
      </c>
      <c r="E137" s="20" t="s">
        <v>219</v>
      </c>
      <c r="F137" s="27" t="s">
        <v>220</v>
      </c>
      <c r="G137" s="14"/>
    </row>
    <row r="138" spans="2:80">
      <c r="B138" s="22" t="s">
        <v>174</v>
      </c>
      <c r="C138" s="32" t="s">
        <v>174</v>
      </c>
      <c r="D138" s="22" t="s">
        <v>174</v>
      </c>
      <c r="E138" s="22" t="s">
        <v>174</v>
      </c>
      <c r="F138" s="33" t="s">
        <v>174</v>
      </c>
    </row>
    <row r="141" spans="2:80" ht="13">
      <c r="B141" s="2" t="s">
        <v>221</v>
      </c>
      <c r="C141" s="12" t="s">
        <v>174</v>
      </c>
      <c r="D141" s="2"/>
      <c r="E141" s="2"/>
      <c r="F141" s="14"/>
      <c r="G141" s="14"/>
      <c r="H141" s="14"/>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row>
    <row r="143" spans="2:80" ht="13">
      <c r="B143" s="2" t="s">
        <v>222</v>
      </c>
    </row>
    <row r="145" spans="2:7" ht="13">
      <c r="B145" s="20" t="s">
        <v>223</v>
      </c>
      <c r="C145" s="25" t="s">
        <v>210</v>
      </c>
      <c r="D145" s="2"/>
    </row>
    <row r="146" spans="2:7">
      <c r="B146" s="22" t="s">
        <v>174</v>
      </c>
      <c r="C146" s="32" t="s">
        <v>174</v>
      </c>
    </row>
    <row r="149" spans="2:7" ht="13">
      <c r="B149" s="20" t="s">
        <v>224</v>
      </c>
      <c r="C149" s="25" t="s">
        <v>225</v>
      </c>
      <c r="D149" s="2"/>
    </row>
    <row r="150" spans="2:7">
      <c r="B150" s="22" t="s">
        <v>174</v>
      </c>
      <c r="C150" s="32" t="s">
        <v>174</v>
      </c>
    </row>
    <row r="153" spans="2:7" ht="13">
      <c r="B153" s="2" t="s">
        <v>226</v>
      </c>
    </row>
    <row r="156" spans="2:7" ht="13">
      <c r="B156" s="2" t="s">
        <v>229</v>
      </c>
    </row>
    <row r="157" spans="2:7" ht="13">
      <c r="B157" s="20" t="s">
        <v>202</v>
      </c>
      <c r="C157" s="25" t="s">
        <v>230</v>
      </c>
      <c r="D157" s="20" t="s">
        <v>231</v>
      </c>
      <c r="E157" s="20" t="s">
        <v>3673</v>
      </c>
      <c r="F157" s="27" t="s">
        <v>232</v>
      </c>
      <c r="G157" s="14"/>
    </row>
    <row r="158" spans="2:7">
      <c r="B158" s="22" t="s">
        <v>174</v>
      </c>
      <c r="C158" s="32" t="s">
        <v>174</v>
      </c>
      <c r="D158" s="22" t="s">
        <v>174</v>
      </c>
      <c r="E158" s="22" t="s">
        <v>174</v>
      </c>
      <c r="F158" s="33" t="s">
        <v>174</v>
      </c>
    </row>
    <row r="159" spans="2:7">
      <c r="B159" s="1" t="s">
        <v>3674</v>
      </c>
    </row>
  </sheetData>
  <mergeCells count="3">
    <mergeCell ref="B1:E1"/>
    <mergeCell ref="C3:C7"/>
    <mergeCell ref="D3:D7"/>
  </mergeCells>
  <hyperlinks>
    <hyperlink ref="A1" location="Index!A1" display="Index" xr:uid="{2C576A9E-C28F-4DEF-980F-AF7DE56DC27C}"/>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6BB98-E5DB-48B1-9DFB-E888E28AB834}">
  <sheetPr codeName="Sheet48"/>
  <dimension ref="A1:CB188"/>
  <sheetViews>
    <sheetView topLeftCell="A55" workbookViewId="0">
      <selection activeCell="B65" sqref="B65"/>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91</v>
      </c>
      <c r="C1" s="229"/>
      <c r="D1" s="229"/>
      <c r="E1" s="229"/>
    </row>
    <row r="3" spans="1:9" ht="14.5">
      <c r="B3" s="5" t="s">
        <v>1552</v>
      </c>
      <c r="C3" s="230"/>
      <c r="D3" s="231"/>
      <c r="E3" s="6"/>
    </row>
    <row r="4" spans="1:9" ht="14.5">
      <c r="B4" s="35" t="s">
        <v>1553</v>
      </c>
      <c r="C4" s="230"/>
      <c r="D4" s="231"/>
      <c r="E4" s="6"/>
    </row>
    <row r="5" spans="1:9" ht="14.5">
      <c r="B5" s="5"/>
      <c r="C5" s="230"/>
      <c r="D5" s="231"/>
      <c r="E5" s="6"/>
    </row>
    <row r="6" spans="1:9" ht="14.5">
      <c r="B6" s="35" t="s">
        <v>144</v>
      </c>
      <c r="C6" s="230"/>
      <c r="D6" s="231"/>
      <c r="E6" s="6"/>
    </row>
    <row r="7" spans="1:9" ht="14.5">
      <c r="B7" s="7" t="s">
        <v>1173</v>
      </c>
      <c r="C7" s="230"/>
      <c r="D7" s="231"/>
      <c r="E7" s="6"/>
    </row>
    <row r="8" spans="1:9" ht="14.5">
      <c r="B8" s="7" t="s">
        <v>1554</v>
      </c>
      <c r="C8" s="230"/>
      <c r="D8" s="231"/>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1990437</v>
      </c>
      <c r="G15" s="4">
        <v>18496.14</v>
      </c>
      <c r="H15" s="4">
        <v>12.3</v>
      </c>
    </row>
    <row r="16" spans="1:9">
      <c r="B16" s="1" t="s">
        <v>433</v>
      </c>
      <c r="C16" s="9" t="s">
        <v>156</v>
      </c>
      <c r="D16" s="1" t="s">
        <v>434</v>
      </c>
      <c r="E16" s="1" t="s">
        <v>435</v>
      </c>
      <c r="F16" s="4">
        <v>929412</v>
      </c>
      <c r="G16" s="4">
        <v>12593.53</v>
      </c>
      <c r="H16" s="4">
        <v>8.3699999999999992</v>
      </c>
    </row>
    <row r="17" spans="2:8">
      <c r="B17" s="1" t="s">
        <v>694</v>
      </c>
      <c r="C17" s="9" t="s">
        <v>156</v>
      </c>
      <c r="D17" s="1" t="s">
        <v>442</v>
      </c>
      <c r="E17" s="1" t="s">
        <v>695</v>
      </c>
      <c r="F17" s="4">
        <v>878573</v>
      </c>
      <c r="G17" s="4">
        <v>12259.61</v>
      </c>
      <c r="H17" s="4">
        <v>8.15</v>
      </c>
    </row>
    <row r="18" spans="2:8">
      <c r="B18" s="1" t="s">
        <v>502</v>
      </c>
      <c r="C18" s="9" t="s">
        <v>156</v>
      </c>
      <c r="D18" s="1" t="s">
        <v>458</v>
      </c>
      <c r="E18" s="1" t="s">
        <v>503</v>
      </c>
      <c r="F18" s="4">
        <v>455791</v>
      </c>
      <c r="G18" s="4">
        <v>7479.53</v>
      </c>
      <c r="H18" s="4">
        <v>4.97</v>
      </c>
    </row>
    <row r="19" spans="2:8">
      <c r="B19" s="1" t="s">
        <v>880</v>
      </c>
      <c r="C19" s="9" t="s">
        <v>156</v>
      </c>
      <c r="D19" s="1" t="s">
        <v>445</v>
      </c>
      <c r="E19" s="1" t="s">
        <v>881</v>
      </c>
      <c r="F19" s="4">
        <v>362575</v>
      </c>
      <c r="G19" s="4">
        <v>7138.01</v>
      </c>
      <c r="H19" s="4">
        <v>4.75</v>
      </c>
    </row>
    <row r="20" spans="2:8">
      <c r="B20" s="1" t="s">
        <v>728</v>
      </c>
      <c r="C20" s="9" t="s">
        <v>156</v>
      </c>
      <c r="D20" s="1" t="s">
        <v>517</v>
      </c>
      <c r="E20" s="1" t="s">
        <v>729</v>
      </c>
      <c r="F20" s="4">
        <v>152813</v>
      </c>
      <c r="G20" s="4">
        <v>6009.07</v>
      </c>
      <c r="H20" s="4">
        <v>4</v>
      </c>
    </row>
    <row r="21" spans="2:8">
      <c r="B21" s="1" t="s">
        <v>475</v>
      </c>
      <c r="C21" s="9" t="s">
        <v>156</v>
      </c>
      <c r="D21" s="1" t="s">
        <v>434</v>
      </c>
      <c r="E21" s="1" t="s">
        <v>476</v>
      </c>
      <c r="F21" s="4">
        <v>539880</v>
      </c>
      <c r="G21" s="4">
        <v>5815.32</v>
      </c>
      <c r="H21" s="4">
        <v>3.87</v>
      </c>
    </row>
    <row r="22" spans="2:8">
      <c r="B22" s="1" t="s">
        <v>1157</v>
      </c>
      <c r="C22" s="9" t="s">
        <v>156</v>
      </c>
      <c r="D22" s="1" t="s">
        <v>434</v>
      </c>
      <c r="E22" s="1" t="s">
        <v>1158</v>
      </c>
      <c r="F22" s="4">
        <v>372927</v>
      </c>
      <c r="G22" s="4">
        <v>5110.59</v>
      </c>
      <c r="H22" s="4">
        <v>3.4</v>
      </c>
    </row>
    <row r="23" spans="2:8">
      <c r="B23" s="1" t="s">
        <v>495</v>
      </c>
      <c r="C23" s="9" t="s">
        <v>156</v>
      </c>
      <c r="D23" s="1" t="s">
        <v>458</v>
      </c>
      <c r="E23" s="1" t="s">
        <v>496</v>
      </c>
      <c r="F23" s="4">
        <v>132874</v>
      </c>
      <c r="G23" s="4">
        <v>4150.8500000000004</v>
      </c>
      <c r="H23" s="4">
        <v>2.76</v>
      </c>
    </row>
    <row r="24" spans="2:8">
      <c r="B24" s="1" t="s">
        <v>466</v>
      </c>
      <c r="C24" s="9" t="s">
        <v>156</v>
      </c>
      <c r="D24" s="1" t="s">
        <v>467</v>
      </c>
      <c r="E24" s="1" t="s">
        <v>468</v>
      </c>
      <c r="F24" s="4">
        <v>1253970</v>
      </c>
      <c r="G24" s="4">
        <v>4039.66</v>
      </c>
      <c r="H24" s="4">
        <v>2.69</v>
      </c>
    </row>
    <row r="25" spans="2:8">
      <c r="B25" s="1" t="s">
        <v>1001</v>
      </c>
      <c r="C25" s="9" t="s">
        <v>156</v>
      </c>
      <c r="D25" s="1" t="s">
        <v>461</v>
      </c>
      <c r="E25" s="1" t="s">
        <v>1002</v>
      </c>
      <c r="F25" s="4">
        <v>116157</v>
      </c>
      <c r="G25" s="4">
        <v>3986.28</v>
      </c>
      <c r="H25" s="4">
        <v>2.65</v>
      </c>
    </row>
    <row r="26" spans="2:8">
      <c r="B26" s="1" t="s">
        <v>449</v>
      </c>
      <c r="C26" s="9" t="s">
        <v>156</v>
      </c>
      <c r="D26" s="1" t="s">
        <v>434</v>
      </c>
      <c r="E26" s="1" t="s">
        <v>450</v>
      </c>
      <c r="F26" s="4">
        <v>956812</v>
      </c>
      <c r="G26" s="4">
        <v>3903.79</v>
      </c>
      <c r="H26" s="4">
        <v>2.6</v>
      </c>
    </row>
    <row r="27" spans="2:8">
      <c r="B27" s="1" t="s">
        <v>1099</v>
      </c>
      <c r="C27" s="9" t="s">
        <v>156</v>
      </c>
      <c r="D27" s="1" t="s">
        <v>437</v>
      </c>
      <c r="E27" s="1" t="s">
        <v>1100</v>
      </c>
      <c r="F27" s="4">
        <v>345482</v>
      </c>
      <c r="G27" s="4">
        <v>3212.46</v>
      </c>
      <c r="H27" s="4">
        <v>2.14</v>
      </c>
    </row>
    <row r="28" spans="2:8">
      <c r="B28" s="1" t="s">
        <v>1555</v>
      </c>
      <c r="C28" s="9" t="s">
        <v>156</v>
      </c>
      <c r="D28" s="1" t="s">
        <v>467</v>
      </c>
      <c r="E28" s="1" t="s">
        <v>1556</v>
      </c>
      <c r="F28" s="4">
        <v>115477</v>
      </c>
      <c r="G28" s="4">
        <v>2740.27</v>
      </c>
      <c r="H28" s="4">
        <v>1.82</v>
      </c>
    </row>
    <row r="29" spans="2:8">
      <c r="B29" s="1" t="s">
        <v>485</v>
      </c>
      <c r="C29" s="9" t="s">
        <v>156</v>
      </c>
      <c r="D29" s="1" t="s">
        <v>486</v>
      </c>
      <c r="E29" s="1" t="s">
        <v>487</v>
      </c>
      <c r="F29" s="4">
        <v>934879</v>
      </c>
      <c r="G29" s="4">
        <v>2557.83</v>
      </c>
      <c r="H29" s="4">
        <v>1.7</v>
      </c>
    </row>
    <row r="30" spans="2:8">
      <c r="B30" s="1" t="s">
        <v>1003</v>
      </c>
      <c r="C30" s="9" t="s">
        <v>156</v>
      </c>
      <c r="D30" s="1" t="s">
        <v>461</v>
      </c>
      <c r="E30" s="1" t="s">
        <v>1004</v>
      </c>
      <c r="F30" s="4">
        <v>17074</v>
      </c>
      <c r="G30" s="4">
        <v>2492.63</v>
      </c>
      <c r="H30" s="4">
        <v>1.66</v>
      </c>
    </row>
    <row r="31" spans="2:8">
      <c r="B31" s="1" t="s">
        <v>702</v>
      </c>
      <c r="C31" s="9" t="s">
        <v>156</v>
      </c>
      <c r="D31" s="1" t="s">
        <v>458</v>
      </c>
      <c r="E31" s="1" t="s">
        <v>703</v>
      </c>
      <c r="F31" s="4">
        <v>137289</v>
      </c>
      <c r="G31" s="4">
        <v>2327.87</v>
      </c>
      <c r="H31" s="4">
        <v>1.55</v>
      </c>
    </row>
    <row r="32" spans="2:8">
      <c r="B32" s="1" t="s">
        <v>1005</v>
      </c>
      <c r="C32" s="9" t="s">
        <v>156</v>
      </c>
      <c r="D32" s="1" t="s">
        <v>514</v>
      </c>
      <c r="E32" s="1" t="s">
        <v>1006</v>
      </c>
      <c r="F32" s="4">
        <v>137781</v>
      </c>
      <c r="G32" s="4">
        <v>2198.02</v>
      </c>
      <c r="H32" s="4">
        <v>1.46</v>
      </c>
    </row>
    <row r="33" spans="2:8">
      <c r="B33" s="1" t="s">
        <v>463</v>
      </c>
      <c r="C33" s="9" t="s">
        <v>156</v>
      </c>
      <c r="D33" s="1" t="s">
        <v>464</v>
      </c>
      <c r="E33" s="1" t="s">
        <v>465</v>
      </c>
      <c r="F33" s="4">
        <v>616889</v>
      </c>
      <c r="G33" s="4">
        <v>2196.12</v>
      </c>
      <c r="H33" s="4">
        <v>1.46</v>
      </c>
    </row>
    <row r="34" spans="2:8">
      <c r="B34" s="1" t="s">
        <v>714</v>
      </c>
      <c r="C34" s="9" t="s">
        <v>156</v>
      </c>
      <c r="D34" s="1" t="s">
        <v>598</v>
      </c>
      <c r="E34" s="1" t="s">
        <v>715</v>
      </c>
      <c r="F34" s="4">
        <v>53706</v>
      </c>
      <c r="G34" s="4">
        <v>2136.1</v>
      </c>
      <c r="H34" s="4">
        <v>1.42</v>
      </c>
    </row>
    <row r="35" spans="2:8">
      <c r="B35" s="1" t="s">
        <v>1007</v>
      </c>
      <c r="C35" s="9" t="s">
        <v>156</v>
      </c>
      <c r="D35" s="1" t="s">
        <v>481</v>
      </c>
      <c r="E35" s="1" t="s">
        <v>1008</v>
      </c>
      <c r="F35" s="4">
        <v>466058</v>
      </c>
      <c r="G35" s="4">
        <v>2092.6</v>
      </c>
      <c r="H35" s="4">
        <v>1.39</v>
      </c>
    </row>
    <row r="36" spans="2:8">
      <c r="B36" s="1" t="s">
        <v>799</v>
      </c>
      <c r="C36" s="9" t="s">
        <v>156</v>
      </c>
      <c r="D36" s="1" t="s">
        <v>800</v>
      </c>
      <c r="E36" s="1" t="s">
        <v>801</v>
      </c>
      <c r="F36" s="4">
        <v>1075527</v>
      </c>
      <c r="G36" s="4">
        <v>2077.17</v>
      </c>
      <c r="H36" s="4">
        <v>1.38</v>
      </c>
    </row>
    <row r="37" spans="2:8">
      <c r="B37" s="1" t="s">
        <v>797</v>
      </c>
      <c r="C37" s="9" t="s">
        <v>156</v>
      </c>
      <c r="D37" s="1" t="s">
        <v>508</v>
      </c>
      <c r="E37" s="1" t="s">
        <v>798</v>
      </c>
      <c r="F37" s="4">
        <v>15425</v>
      </c>
      <c r="G37" s="4">
        <v>1958.05</v>
      </c>
      <c r="H37" s="4">
        <v>1.3</v>
      </c>
    </row>
    <row r="38" spans="2:8">
      <c r="B38" s="1" t="s">
        <v>436</v>
      </c>
      <c r="C38" s="9" t="s">
        <v>156</v>
      </c>
      <c r="D38" s="1" t="s">
        <v>437</v>
      </c>
      <c r="E38" s="1" t="s">
        <v>438</v>
      </c>
      <c r="F38" s="4">
        <v>182237</v>
      </c>
      <c r="G38" s="4">
        <v>1858.82</v>
      </c>
      <c r="H38" s="4">
        <v>1.24</v>
      </c>
    </row>
    <row r="39" spans="2:8">
      <c r="B39" s="1" t="s">
        <v>830</v>
      </c>
      <c r="C39" s="9" t="s">
        <v>156</v>
      </c>
      <c r="D39" s="1" t="s">
        <v>831</v>
      </c>
      <c r="E39" s="1" t="s">
        <v>832</v>
      </c>
      <c r="F39" s="4">
        <v>188257</v>
      </c>
      <c r="G39" s="4">
        <v>1812.16</v>
      </c>
      <c r="H39" s="4">
        <v>1.21</v>
      </c>
    </row>
    <row r="40" spans="2:8">
      <c r="B40" s="1" t="s">
        <v>491</v>
      </c>
      <c r="C40" s="9" t="s">
        <v>156</v>
      </c>
      <c r="D40" s="1" t="s">
        <v>464</v>
      </c>
      <c r="E40" s="1" t="s">
        <v>492</v>
      </c>
      <c r="F40" s="4">
        <v>589376</v>
      </c>
      <c r="G40" s="4">
        <v>1511.75</v>
      </c>
      <c r="H40" s="4">
        <v>1.01</v>
      </c>
    </row>
    <row r="41" spans="2:8">
      <c r="B41" s="1" t="s">
        <v>808</v>
      </c>
      <c r="C41" s="9" t="s">
        <v>156</v>
      </c>
      <c r="D41" s="1" t="s">
        <v>800</v>
      </c>
      <c r="E41" s="1" t="s">
        <v>809</v>
      </c>
      <c r="F41" s="4">
        <v>122243</v>
      </c>
      <c r="G41" s="4">
        <v>1484.52</v>
      </c>
      <c r="H41" s="4">
        <v>0.99</v>
      </c>
    </row>
    <row r="42" spans="2:8">
      <c r="B42" s="1" t="s">
        <v>1501</v>
      </c>
      <c r="C42" s="9" t="s">
        <v>156</v>
      </c>
      <c r="D42" s="1" t="s">
        <v>437</v>
      </c>
      <c r="E42" s="1" t="s">
        <v>1502</v>
      </c>
      <c r="F42" s="4">
        <v>74404</v>
      </c>
      <c r="G42" s="4">
        <v>1452.81</v>
      </c>
      <c r="H42" s="4">
        <v>0.97</v>
      </c>
    </row>
    <row r="43" spans="2:8">
      <c r="B43" s="1" t="s">
        <v>1473</v>
      </c>
      <c r="C43" s="9" t="s">
        <v>156</v>
      </c>
      <c r="D43" s="1" t="s">
        <v>458</v>
      </c>
      <c r="E43" s="1" t="s">
        <v>1474</v>
      </c>
      <c r="F43" s="4">
        <v>82607</v>
      </c>
      <c r="G43" s="4">
        <v>1439.92</v>
      </c>
      <c r="H43" s="4">
        <v>0.96</v>
      </c>
    </row>
    <row r="44" spans="2:8">
      <c r="B44" s="1" t="s">
        <v>1557</v>
      </c>
      <c r="C44" s="9" t="s">
        <v>156</v>
      </c>
      <c r="D44" s="1" t="s">
        <v>598</v>
      </c>
      <c r="E44" s="1" t="s">
        <v>1558</v>
      </c>
      <c r="F44" s="4">
        <v>58837</v>
      </c>
      <c r="G44" s="4">
        <v>1428.74</v>
      </c>
      <c r="H44" s="4">
        <v>0.95</v>
      </c>
    </row>
    <row r="45" spans="2:8">
      <c r="B45" s="1" t="s">
        <v>828</v>
      </c>
      <c r="C45" s="9" t="s">
        <v>156</v>
      </c>
      <c r="D45" s="1" t="s">
        <v>508</v>
      </c>
      <c r="E45" s="1" t="s">
        <v>829</v>
      </c>
      <c r="F45" s="4">
        <v>49708</v>
      </c>
      <c r="G45" s="4">
        <v>1401.27</v>
      </c>
      <c r="H45" s="4">
        <v>0.93</v>
      </c>
    </row>
    <row r="46" spans="2:8">
      <c r="B46" s="1" t="s">
        <v>1009</v>
      </c>
      <c r="C46" s="9" t="s">
        <v>156</v>
      </c>
      <c r="D46" s="1" t="s">
        <v>461</v>
      </c>
      <c r="E46" s="1" t="s">
        <v>1010</v>
      </c>
      <c r="F46" s="4">
        <v>14426</v>
      </c>
      <c r="G46" s="4">
        <v>1384.54</v>
      </c>
      <c r="H46" s="4">
        <v>0.92</v>
      </c>
    </row>
    <row r="47" spans="2:8">
      <c r="B47" s="1" t="s">
        <v>814</v>
      </c>
      <c r="C47" s="9" t="s">
        <v>156</v>
      </c>
      <c r="D47" s="1" t="s">
        <v>478</v>
      </c>
      <c r="E47" s="1" t="s">
        <v>815</v>
      </c>
      <c r="F47" s="4">
        <v>505452</v>
      </c>
      <c r="G47" s="4">
        <v>1359.46</v>
      </c>
      <c r="H47" s="4">
        <v>0.9</v>
      </c>
    </row>
    <row r="48" spans="2:8">
      <c r="B48" s="1" t="s">
        <v>891</v>
      </c>
      <c r="C48" s="9" t="s">
        <v>156</v>
      </c>
      <c r="D48" s="1" t="s">
        <v>632</v>
      </c>
      <c r="E48" s="1" t="s">
        <v>892</v>
      </c>
      <c r="F48" s="4">
        <v>29417</v>
      </c>
      <c r="G48" s="4">
        <v>1352.15</v>
      </c>
      <c r="H48" s="4">
        <v>0.9</v>
      </c>
    </row>
    <row r="49" spans="2:8">
      <c r="B49" s="1" t="s">
        <v>451</v>
      </c>
      <c r="C49" s="9" t="s">
        <v>156</v>
      </c>
      <c r="D49" s="1" t="s">
        <v>452</v>
      </c>
      <c r="E49" s="1" t="s">
        <v>453</v>
      </c>
      <c r="F49" s="4">
        <v>295454</v>
      </c>
      <c r="G49" s="4">
        <v>1302.21</v>
      </c>
      <c r="H49" s="4">
        <v>0.87</v>
      </c>
    </row>
    <row r="50" spans="2:8">
      <c r="B50" s="1" t="s">
        <v>730</v>
      </c>
      <c r="C50" s="9" t="s">
        <v>156</v>
      </c>
      <c r="D50" s="1" t="s">
        <v>595</v>
      </c>
      <c r="E50" s="1" t="s">
        <v>731</v>
      </c>
      <c r="F50" s="4">
        <v>90037</v>
      </c>
      <c r="G50" s="4">
        <v>1278.3499999999999</v>
      </c>
      <c r="H50" s="4">
        <v>0.85</v>
      </c>
    </row>
    <row r="51" spans="2:8">
      <c r="B51" s="1" t="s">
        <v>1011</v>
      </c>
      <c r="C51" s="9" t="s">
        <v>156</v>
      </c>
      <c r="D51" s="1" t="s">
        <v>461</v>
      </c>
      <c r="E51" s="1" t="s">
        <v>1012</v>
      </c>
      <c r="F51" s="4">
        <v>17910</v>
      </c>
      <c r="G51" s="4">
        <v>1275.6400000000001</v>
      </c>
      <c r="H51" s="4">
        <v>0.85</v>
      </c>
    </row>
    <row r="52" spans="2:8">
      <c r="B52" s="1" t="s">
        <v>722</v>
      </c>
      <c r="C52" s="9" t="s">
        <v>156</v>
      </c>
      <c r="D52" s="1" t="s">
        <v>525</v>
      </c>
      <c r="E52" s="1" t="s">
        <v>723</v>
      </c>
      <c r="F52" s="4">
        <v>93296</v>
      </c>
      <c r="G52" s="4">
        <v>1243.08</v>
      </c>
      <c r="H52" s="4">
        <v>0.83</v>
      </c>
    </row>
    <row r="53" spans="2:8">
      <c r="B53" s="1" t="s">
        <v>1119</v>
      </c>
      <c r="C53" s="9" t="s">
        <v>156</v>
      </c>
      <c r="D53" s="1" t="s">
        <v>746</v>
      </c>
      <c r="E53" s="1" t="s">
        <v>1120</v>
      </c>
      <c r="F53" s="4">
        <v>58411</v>
      </c>
      <c r="G53" s="4">
        <v>1167.3399999999999</v>
      </c>
      <c r="H53" s="4">
        <v>0.78</v>
      </c>
    </row>
    <row r="54" spans="2:8">
      <c r="B54" s="1" t="s">
        <v>1559</v>
      </c>
      <c r="C54" s="9" t="s">
        <v>156</v>
      </c>
      <c r="D54" s="1" t="s">
        <v>486</v>
      </c>
      <c r="E54" s="1" t="s">
        <v>1560</v>
      </c>
      <c r="F54" s="4">
        <v>28869</v>
      </c>
      <c r="G54" s="4">
        <v>1092.8399999999999</v>
      </c>
      <c r="H54" s="4">
        <v>0.73</v>
      </c>
    </row>
    <row r="55" spans="2:8">
      <c r="B55" s="1" t="s">
        <v>1503</v>
      </c>
      <c r="C55" s="9" t="s">
        <v>156</v>
      </c>
      <c r="D55" s="1" t="s">
        <v>437</v>
      </c>
      <c r="E55" s="1" t="s">
        <v>1504</v>
      </c>
      <c r="F55" s="4">
        <v>426545</v>
      </c>
      <c r="G55" s="4">
        <v>1085.56</v>
      </c>
      <c r="H55" s="4">
        <v>0.72</v>
      </c>
    </row>
    <row r="56" spans="2:8">
      <c r="B56" s="1" t="s">
        <v>745</v>
      </c>
      <c r="C56" s="9" t="s">
        <v>156</v>
      </c>
      <c r="D56" s="1" t="s">
        <v>746</v>
      </c>
      <c r="E56" s="1" t="s">
        <v>747</v>
      </c>
      <c r="F56" s="4">
        <v>139848</v>
      </c>
      <c r="G56" s="4">
        <v>1022.29</v>
      </c>
      <c r="H56" s="4">
        <v>0.68</v>
      </c>
    </row>
    <row r="57" spans="2:8">
      <c r="B57" s="1" t="s">
        <v>1019</v>
      </c>
      <c r="C57" s="9" t="s">
        <v>156</v>
      </c>
      <c r="D57" s="1" t="s">
        <v>514</v>
      </c>
      <c r="E57" s="1" t="s">
        <v>1020</v>
      </c>
      <c r="F57" s="4">
        <v>73210</v>
      </c>
      <c r="G57" s="4">
        <v>969.3</v>
      </c>
      <c r="H57" s="4">
        <v>0.64</v>
      </c>
    </row>
    <row r="58" spans="2:8">
      <c r="B58" s="1" t="s">
        <v>1021</v>
      </c>
      <c r="C58" s="9" t="s">
        <v>156</v>
      </c>
      <c r="D58" s="1" t="s">
        <v>514</v>
      </c>
      <c r="E58" s="1" t="s">
        <v>1022</v>
      </c>
      <c r="F58" s="4">
        <v>79293</v>
      </c>
      <c r="G58" s="4">
        <v>965.87</v>
      </c>
      <c r="H58" s="4">
        <v>0.64</v>
      </c>
    </row>
    <row r="59" spans="2:8">
      <c r="B59" s="1" t="s">
        <v>712</v>
      </c>
      <c r="C59" s="9" t="s">
        <v>156</v>
      </c>
      <c r="D59" s="1" t="s">
        <v>621</v>
      </c>
      <c r="E59" s="1" t="s">
        <v>713</v>
      </c>
      <c r="F59" s="4">
        <v>84722</v>
      </c>
      <c r="G59" s="4">
        <v>960.66</v>
      </c>
      <c r="H59" s="4">
        <v>0.64</v>
      </c>
    </row>
    <row r="60" spans="2:8">
      <c r="B60" s="1" t="s">
        <v>1023</v>
      </c>
      <c r="C60" s="9" t="s">
        <v>156</v>
      </c>
      <c r="D60" s="1" t="s">
        <v>461</v>
      </c>
      <c r="E60" s="1" t="s">
        <v>1024</v>
      </c>
      <c r="F60" s="4">
        <v>272091</v>
      </c>
      <c r="G60" s="4">
        <v>952.45</v>
      </c>
      <c r="H60" s="4">
        <v>0.63</v>
      </c>
    </row>
    <row r="61" spans="2:8">
      <c r="B61" s="1" t="s">
        <v>905</v>
      </c>
      <c r="C61" s="9" t="s">
        <v>156</v>
      </c>
      <c r="D61" s="1" t="s">
        <v>592</v>
      </c>
      <c r="E61" s="1" t="s">
        <v>906</v>
      </c>
      <c r="F61" s="4">
        <v>13394</v>
      </c>
      <c r="G61" s="4">
        <v>932.29</v>
      </c>
      <c r="H61" s="4">
        <v>0.62</v>
      </c>
    </row>
    <row r="62" spans="2:8">
      <c r="B62" s="1" t="s">
        <v>907</v>
      </c>
      <c r="C62" s="9" t="s">
        <v>156</v>
      </c>
      <c r="D62" s="1" t="s">
        <v>592</v>
      </c>
      <c r="E62" s="1" t="s">
        <v>908</v>
      </c>
      <c r="F62" s="4">
        <v>96765</v>
      </c>
      <c r="G62" s="4">
        <v>925.85</v>
      </c>
      <c r="H62" s="4">
        <v>0.62</v>
      </c>
    </row>
    <row r="63" spans="2:8">
      <c r="B63" s="1" t="s">
        <v>457</v>
      </c>
      <c r="C63" s="9" t="s">
        <v>156</v>
      </c>
      <c r="D63" s="1" t="s">
        <v>458</v>
      </c>
      <c r="E63" s="1" t="s">
        <v>459</v>
      </c>
      <c r="F63" s="4">
        <v>371523</v>
      </c>
      <c r="G63" s="4">
        <v>880.14</v>
      </c>
      <c r="H63" s="4">
        <v>0.59</v>
      </c>
    </row>
    <row r="64" spans="2:8">
      <c r="B64" s="1" t="s">
        <v>1561</v>
      </c>
      <c r="C64" s="9" t="s">
        <v>156</v>
      </c>
      <c r="D64" s="1" t="s">
        <v>1562</v>
      </c>
      <c r="E64" s="1" t="s">
        <v>1563</v>
      </c>
      <c r="F64" s="4">
        <v>33891</v>
      </c>
      <c r="G64" s="4">
        <v>684.73</v>
      </c>
      <c r="H64" s="4">
        <v>0.46</v>
      </c>
    </row>
    <row r="65" spans="2:8">
      <c r="B65" s="1" t="s">
        <v>1564</v>
      </c>
      <c r="C65" s="9" t="s">
        <v>156</v>
      </c>
      <c r="D65" s="1" t="s">
        <v>467</v>
      </c>
      <c r="E65" s="1" t="s">
        <v>4099</v>
      </c>
      <c r="F65" s="4">
        <v>114132</v>
      </c>
      <c r="G65" s="4">
        <v>141.07</v>
      </c>
      <c r="H65" s="4">
        <v>0.09</v>
      </c>
    </row>
    <row r="66" spans="2:8" ht="13">
      <c r="B66" s="2" t="s">
        <v>159</v>
      </c>
      <c r="C66" s="12"/>
      <c r="D66" s="2"/>
      <c r="E66" s="2"/>
      <c r="F66" s="14"/>
      <c r="G66" s="14">
        <f>SUM(G12:G65)</f>
        <v>150337.31000000006</v>
      </c>
      <c r="H66" s="14">
        <f>SUM(H12:H65)</f>
        <v>100.00999999999998</v>
      </c>
    </row>
    <row r="67" spans="2:8" ht="13">
      <c r="B67" s="2" t="s">
        <v>160</v>
      </c>
      <c r="C67" s="12"/>
      <c r="D67" s="2"/>
      <c r="E67" s="2"/>
      <c r="F67" s="14"/>
      <c r="G67" s="14">
        <v>175.76</v>
      </c>
      <c r="H67" s="14">
        <v>0.12</v>
      </c>
    </row>
    <row r="68" spans="2:8" ht="13">
      <c r="B68" s="2" t="s">
        <v>161</v>
      </c>
      <c r="C68" s="12"/>
      <c r="D68" s="2"/>
      <c r="E68" s="2"/>
      <c r="F68" s="14"/>
      <c r="G68" s="14">
        <v>150513.07</v>
      </c>
      <c r="H68" s="14">
        <v>100.13</v>
      </c>
    </row>
    <row r="69" spans="2:8" ht="13">
      <c r="B69" s="2" t="s">
        <v>167</v>
      </c>
      <c r="C69" s="12"/>
      <c r="D69" s="2"/>
      <c r="E69" s="2"/>
      <c r="F69" s="14"/>
      <c r="G69" s="14">
        <v>-127.54914800001075</v>
      </c>
      <c r="H69" s="14">
        <v>-0.12999999999999545</v>
      </c>
    </row>
    <row r="70" spans="2:8" ht="13">
      <c r="B70" s="2" t="s">
        <v>168</v>
      </c>
      <c r="C70" s="12"/>
      <c r="D70" s="2"/>
      <c r="E70" s="2"/>
      <c r="F70" s="14"/>
      <c r="G70" s="14">
        <v>150385.52085199999</v>
      </c>
      <c r="H70" s="14">
        <v>100</v>
      </c>
    </row>
    <row r="71" spans="2:8">
      <c r="B71" s="1" t="s">
        <v>169</v>
      </c>
    </row>
    <row r="72" spans="2:8" ht="13">
      <c r="B72" s="2" t="s">
        <v>170</v>
      </c>
    </row>
    <row r="73" spans="2:8" ht="13">
      <c r="B73" s="2" t="s">
        <v>171</v>
      </c>
      <c r="C73" s="9" t="s">
        <v>172</v>
      </c>
    </row>
    <row r="74" spans="2:8" ht="13">
      <c r="B74" s="2" t="s">
        <v>175</v>
      </c>
      <c r="C74" s="9" t="s">
        <v>174</v>
      </c>
    </row>
    <row r="75" spans="2:8" ht="13">
      <c r="B75" s="2" t="s">
        <v>176</v>
      </c>
      <c r="C75" s="9" t="s">
        <v>174</v>
      </c>
    </row>
    <row r="76" spans="2:8" ht="13">
      <c r="B76" s="2" t="s">
        <v>177</v>
      </c>
      <c r="C76" s="9" t="s">
        <v>178</v>
      </c>
    </row>
    <row r="77" spans="2:8" ht="13">
      <c r="B77" s="2" t="s">
        <v>1565</v>
      </c>
      <c r="C77" s="12"/>
    </row>
    <row r="78" spans="2:8" ht="13">
      <c r="B78" s="2" t="s">
        <v>1566</v>
      </c>
      <c r="C78" s="12"/>
    </row>
    <row r="79" spans="2:8" ht="13">
      <c r="B79" s="2" t="s">
        <v>1567</v>
      </c>
      <c r="C79" s="12"/>
    </row>
    <row r="80" spans="2:8" ht="13">
      <c r="B80" s="2" t="s">
        <v>1568</v>
      </c>
      <c r="C80" s="12"/>
    </row>
    <row r="81" spans="2:4" ht="13">
      <c r="B81" s="2" t="s">
        <v>1574</v>
      </c>
      <c r="C81" s="12"/>
    </row>
    <row r="82" spans="2:4">
      <c r="B82" s="1" t="s">
        <v>188</v>
      </c>
    </row>
    <row r="83" spans="2:4">
      <c r="B83" s="1" t="s">
        <v>412</v>
      </c>
    </row>
    <row r="86" spans="2:4" ht="14.5">
      <c r="B86" s="43" t="s">
        <v>413</v>
      </c>
      <c r="C86" s="45"/>
    </row>
    <row r="87" spans="2:4" ht="14.5">
      <c r="B87" s="43" t="s">
        <v>4098</v>
      </c>
      <c r="C87" s="46" t="s">
        <v>414</v>
      </c>
    </row>
    <row r="88" spans="2:4" ht="14.5">
      <c r="B88" s="16" t="s">
        <v>415</v>
      </c>
      <c r="C88" s="17" t="s">
        <v>416</v>
      </c>
    </row>
    <row r="89" spans="2:4" ht="14.5">
      <c r="B89" s="16" t="s">
        <v>417</v>
      </c>
      <c r="C89" s="17" t="s">
        <v>416</v>
      </c>
    </row>
    <row r="90" spans="2:4" ht="14.5">
      <c r="B90" s="16" t="s">
        <v>418</v>
      </c>
      <c r="C90" s="17" t="s">
        <v>416</v>
      </c>
    </row>
    <row r="91" spans="2:4" ht="14.5">
      <c r="B91" s="16" t="s">
        <v>419</v>
      </c>
      <c r="C91" s="17" t="s">
        <v>416</v>
      </c>
    </row>
    <row r="92" spans="2:4" ht="14.5">
      <c r="B92" s="16" t="s">
        <v>420</v>
      </c>
      <c r="C92" s="17" t="s">
        <v>416</v>
      </c>
    </row>
    <row r="93" spans="2:4" ht="14.5">
      <c r="B93" s="16" t="s">
        <v>421</v>
      </c>
      <c r="C93" s="17" t="s">
        <v>416</v>
      </c>
    </row>
    <row r="94" spans="2:4" ht="14.5">
      <c r="B94" s="43" t="s">
        <v>422</v>
      </c>
      <c r="C94" s="45" t="s">
        <v>416</v>
      </c>
    </row>
    <row r="96" spans="2:4" ht="14.5">
      <c r="B96" s="16" t="s">
        <v>197</v>
      </c>
      <c r="C96" s="17"/>
      <c r="D96" s="16"/>
    </row>
    <row r="97" spans="2:7" ht="29">
      <c r="B97" s="19" t="s">
        <v>198</v>
      </c>
      <c r="C97" s="18" t="s">
        <v>199</v>
      </c>
      <c r="D97" s="19" t="s">
        <v>200</v>
      </c>
    </row>
    <row r="98" spans="2:7" ht="14.5">
      <c r="B98" s="16" t="s">
        <v>174</v>
      </c>
      <c r="C98" s="17" t="s">
        <v>174</v>
      </c>
      <c r="D98" s="16" t="s">
        <v>174</v>
      </c>
    </row>
    <row r="100" spans="2:7" ht="13">
      <c r="B100" s="20" t="s">
        <v>201</v>
      </c>
      <c r="C100" s="21">
        <v>46053</v>
      </c>
      <c r="D100" s="22"/>
      <c r="E100" s="23"/>
      <c r="F100" s="24"/>
    </row>
    <row r="101" spans="2:7" ht="13">
      <c r="B101" s="20" t="s">
        <v>202</v>
      </c>
      <c r="C101" s="25" t="s">
        <v>203</v>
      </c>
      <c r="D101" s="20" t="s">
        <v>204</v>
      </c>
      <c r="E101" s="26" t="s">
        <v>205</v>
      </c>
      <c r="F101" s="27" t="s">
        <v>206</v>
      </c>
      <c r="G101" s="14"/>
    </row>
    <row r="102" spans="2:7">
      <c r="B102" s="28" t="s">
        <v>174</v>
      </c>
      <c r="C102" s="29" t="s">
        <v>174</v>
      </c>
      <c r="D102" s="28" t="s">
        <v>174</v>
      </c>
      <c r="E102" s="30" t="s">
        <v>174</v>
      </c>
      <c r="F102" s="31" t="s">
        <v>174</v>
      </c>
    </row>
    <row r="105" spans="2:7" ht="13">
      <c r="B105" s="2" t="s">
        <v>207</v>
      </c>
    </row>
    <row r="106" spans="2:7" ht="13">
      <c r="B106" s="2"/>
    </row>
    <row r="107" spans="2:7" ht="13">
      <c r="B107" s="2" t="s">
        <v>208</v>
      </c>
    </row>
    <row r="108" spans="2:7" ht="13">
      <c r="B108" s="20" t="s">
        <v>209</v>
      </c>
      <c r="C108" s="25" t="s">
        <v>210</v>
      </c>
      <c r="D108" s="2"/>
    </row>
    <row r="109" spans="2:7">
      <c r="B109" s="22" t="s">
        <v>174</v>
      </c>
      <c r="C109" s="32" t="s">
        <v>174</v>
      </c>
    </row>
    <row r="111" spans="2:7" ht="13">
      <c r="B111" s="20" t="s">
        <v>211</v>
      </c>
      <c r="C111" s="25" t="s">
        <v>210</v>
      </c>
    </row>
    <row r="112" spans="2:7">
      <c r="B112" s="22" t="s">
        <v>174</v>
      </c>
      <c r="C112" s="32" t="s">
        <v>174</v>
      </c>
    </row>
    <row r="114" spans="2:7" ht="13">
      <c r="B114" s="20" t="s">
        <v>212</v>
      </c>
      <c r="C114" s="25" t="s">
        <v>213</v>
      </c>
    </row>
    <row r="115" spans="2:7">
      <c r="B115" s="22" t="s">
        <v>174</v>
      </c>
      <c r="C115" s="32" t="s">
        <v>174</v>
      </c>
    </row>
    <row r="117" spans="2:7" ht="13">
      <c r="B117" s="26" t="s">
        <v>214</v>
      </c>
      <c r="C117" s="25" t="s">
        <v>213</v>
      </c>
    </row>
    <row r="118" spans="2:7">
      <c r="B118" s="23" t="s">
        <v>174</v>
      </c>
      <c r="C118" s="32" t="s">
        <v>174</v>
      </c>
    </row>
    <row r="120" spans="2:7" ht="13">
      <c r="B120" s="20" t="s">
        <v>215</v>
      </c>
      <c r="C120" s="25" t="s">
        <v>174</v>
      </c>
    </row>
    <row r="122" spans="2:7" ht="13">
      <c r="B122" s="20" t="s">
        <v>216</v>
      </c>
      <c r="C122" s="21">
        <v>46053</v>
      </c>
      <c r="D122" s="22"/>
      <c r="E122" s="23"/>
      <c r="F122" s="24"/>
    </row>
    <row r="123" spans="2:7" ht="13">
      <c r="B123" s="20" t="s">
        <v>202</v>
      </c>
      <c r="C123" s="25" t="s">
        <v>203</v>
      </c>
      <c r="D123" s="20" t="s">
        <v>204</v>
      </c>
      <c r="E123" s="26" t="s">
        <v>205</v>
      </c>
      <c r="F123" s="27" t="s">
        <v>206</v>
      </c>
      <c r="G123" s="14"/>
    </row>
    <row r="124" spans="2:7">
      <c r="B124" s="28" t="s">
        <v>174</v>
      </c>
      <c r="C124" s="29" t="s">
        <v>174</v>
      </c>
      <c r="D124" s="28" t="s">
        <v>174</v>
      </c>
      <c r="E124" s="30" t="s">
        <v>174</v>
      </c>
      <c r="F124" s="31" t="s">
        <v>174</v>
      </c>
    </row>
    <row r="125" spans="2:7" ht="13">
      <c r="B125" s="2" t="s">
        <v>207</v>
      </c>
    </row>
    <row r="126" spans="2:7" ht="13">
      <c r="B126" s="2"/>
    </row>
    <row r="127" spans="2:7" ht="13">
      <c r="B127" s="2" t="s">
        <v>208</v>
      </c>
    </row>
    <row r="128" spans="2:7" ht="13">
      <c r="B128" s="20" t="s">
        <v>209</v>
      </c>
      <c r="C128" s="25" t="s">
        <v>210</v>
      </c>
      <c r="D128" s="2"/>
    </row>
    <row r="129" spans="2:3">
      <c r="B129" s="22" t="s">
        <v>174</v>
      </c>
      <c r="C129" s="32" t="s">
        <v>174</v>
      </c>
    </row>
    <row r="131" spans="2:3" ht="13">
      <c r="B131" s="20" t="s">
        <v>211</v>
      </c>
      <c r="C131" s="25" t="s">
        <v>210</v>
      </c>
    </row>
    <row r="132" spans="2:3">
      <c r="B132" s="22" t="s">
        <v>174</v>
      </c>
      <c r="C132" s="32" t="s">
        <v>174</v>
      </c>
    </row>
    <row r="134" spans="2:3" ht="13">
      <c r="B134" s="20" t="s">
        <v>212</v>
      </c>
      <c r="C134" s="25" t="s">
        <v>213</v>
      </c>
    </row>
    <row r="135" spans="2:3">
      <c r="B135" s="22" t="s">
        <v>174</v>
      </c>
      <c r="C135" s="32" t="s">
        <v>174</v>
      </c>
    </row>
    <row r="137" spans="2:3" ht="13">
      <c r="B137" s="26" t="s">
        <v>214</v>
      </c>
      <c r="C137" s="25" t="s">
        <v>213</v>
      </c>
    </row>
    <row r="138" spans="2:3">
      <c r="B138" s="23" t="s">
        <v>174</v>
      </c>
      <c r="C138" s="32" t="s">
        <v>174</v>
      </c>
    </row>
    <row r="140" spans="2:3" ht="13">
      <c r="B140" s="20" t="s">
        <v>215</v>
      </c>
      <c r="C140" s="25" t="s">
        <v>174</v>
      </c>
    </row>
    <row r="143" spans="2:3" ht="13">
      <c r="B143" s="2" t="s">
        <v>217</v>
      </c>
    </row>
    <row r="145" spans="2:80" ht="13">
      <c r="B145" s="20" t="s">
        <v>202</v>
      </c>
      <c r="C145" s="25" t="s">
        <v>218</v>
      </c>
      <c r="D145" s="20" t="s">
        <v>219</v>
      </c>
      <c r="E145" s="20" t="s">
        <v>220</v>
      </c>
      <c r="F145" s="14"/>
    </row>
    <row r="146" spans="2:80">
      <c r="B146" s="22" t="s">
        <v>174</v>
      </c>
      <c r="C146" s="32" t="s">
        <v>174</v>
      </c>
      <c r="D146" s="22" t="s">
        <v>174</v>
      </c>
      <c r="E146" s="22" t="s">
        <v>174</v>
      </c>
    </row>
    <row r="149" spans="2:80" ht="13">
      <c r="B149" s="2" t="s">
        <v>221</v>
      </c>
      <c r="C149" s="12" t="s">
        <v>174</v>
      </c>
      <c r="D149" s="2"/>
      <c r="E149" s="2"/>
      <c r="F149" s="14"/>
      <c r="G149" s="14"/>
      <c r="H149" s="14"/>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row>
    <row r="151" spans="2:80" ht="13">
      <c r="B151" s="2" t="s">
        <v>222</v>
      </c>
    </row>
    <row r="153" spans="2:80" ht="13">
      <c r="B153" s="20" t="s">
        <v>223</v>
      </c>
      <c r="C153" s="25" t="s">
        <v>210</v>
      </c>
      <c r="D153" s="2"/>
    </row>
    <row r="154" spans="2:80">
      <c r="B154" s="22" t="s">
        <v>174</v>
      </c>
      <c r="C154" s="32" t="s">
        <v>174</v>
      </c>
    </row>
    <row r="157" spans="2:80" ht="13">
      <c r="B157" s="20" t="s">
        <v>224</v>
      </c>
      <c r="C157" s="25" t="s">
        <v>225</v>
      </c>
      <c r="D157" s="2"/>
    </row>
    <row r="158" spans="2:80">
      <c r="B158" s="22" t="s">
        <v>174</v>
      </c>
      <c r="C158" s="32" t="s">
        <v>174</v>
      </c>
    </row>
    <row r="161" spans="2:80" ht="13">
      <c r="B161" s="2" t="s">
        <v>226</v>
      </c>
    </row>
    <row r="164" spans="2:80" ht="13">
      <c r="B164" s="2" t="s">
        <v>227</v>
      </c>
    </row>
    <row r="166" spans="2:80" ht="13">
      <c r="B166" s="20" t="s">
        <v>202</v>
      </c>
      <c r="C166" s="25" t="s">
        <v>228</v>
      </c>
      <c r="D166" s="20" t="s">
        <v>218</v>
      </c>
      <c r="E166" s="20" t="s">
        <v>219</v>
      </c>
      <c r="F166" s="27" t="s">
        <v>220</v>
      </c>
      <c r="G166" s="14"/>
    </row>
    <row r="167" spans="2:80">
      <c r="B167" s="22" t="s">
        <v>174</v>
      </c>
      <c r="C167" s="32" t="s">
        <v>174</v>
      </c>
      <c r="D167" s="22" t="s">
        <v>174</v>
      </c>
      <c r="E167" s="22" t="s">
        <v>174</v>
      </c>
      <c r="F167" s="33" t="s">
        <v>174</v>
      </c>
    </row>
    <row r="170" spans="2:80" ht="13">
      <c r="B170" s="2" t="s">
        <v>221</v>
      </c>
      <c r="C170" s="12" t="s">
        <v>174</v>
      </c>
      <c r="D170" s="2"/>
      <c r="E170" s="2"/>
      <c r="F170" s="14"/>
      <c r="G170" s="14"/>
      <c r="H170" s="14"/>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row>
    <row r="172" spans="2:80" ht="13">
      <c r="B172" s="2" t="s">
        <v>222</v>
      </c>
    </row>
    <row r="174" spans="2:80" ht="13">
      <c r="B174" s="20" t="s">
        <v>223</v>
      </c>
      <c r="C174" s="25" t="s">
        <v>210</v>
      </c>
      <c r="D174" s="2"/>
    </row>
    <row r="175" spans="2:80">
      <c r="B175" s="22" t="s">
        <v>174</v>
      </c>
      <c r="C175" s="32" t="s">
        <v>174</v>
      </c>
    </row>
    <row r="178" spans="2:7" ht="13">
      <c r="B178" s="20" t="s">
        <v>224</v>
      </c>
      <c r="C178" s="25" t="s">
        <v>225</v>
      </c>
      <c r="D178" s="2"/>
    </row>
    <row r="179" spans="2:7">
      <c r="B179" s="22" t="s">
        <v>174</v>
      </c>
      <c r="C179" s="32" t="s">
        <v>174</v>
      </c>
    </row>
    <row r="182" spans="2:7" ht="13">
      <c r="B182" s="2" t="s">
        <v>226</v>
      </c>
    </row>
    <row r="185" spans="2:7" ht="13">
      <c r="B185" s="2" t="s">
        <v>229</v>
      </c>
    </row>
    <row r="186" spans="2:7" ht="13">
      <c r="B186" s="20" t="s">
        <v>202</v>
      </c>
      <c r="C186" s="25" t="s">
        <v>230</v>
      </c>
      <c r="D186" s="20" t="s">
        <v>231</v>
      </c>
      <c r="E186" s="20" t="s">
        <v>3673</v>
      </c>
      <c r="F186" s="27" t="s">
        <v>232</v>
      </c>
      <c r="G186" s="14"/>
    </row>
    <row r="187" spans="2:7">
      <c r="B187" s="22" t="s">
        <v>174</v>
      </c>
      <c r="C187" s="32" t="s">
        <v>174</v>
      </c>
      <c r="D187" s="22" t="s">
        <v>174</v>
      </c>
      <c r="E187" s="22" t="s">
        <v>174</v>
      </c>
      <c r="F187" s="33" t="s">
        <v>174</v>
      </c>
    </row>
    <row r="188" spans="2:7">
      <c r="B188" s="1" t="s">
        <v>3674</v>
      </c>
    </row>
  </sheetData>
  <mergeCells count="3">
    <mergeCell ref="B1:E1"/>
    <mergeCell ref="C3:C8"/>
    <mergeCell ref="D3:D8"/>
  </mergeCells>
  <hyperlinks>
    <hyperlink ref="A1" location="Index!A1" display="Index" xr:uid="{ACDCDB2E-7381-4BE9-B8EE-C21BA5F572A3}"/>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5CA1E-A180-4BED-97F1-34AFE2D1136D}">
  <sheetPr codeName="Sheet47"/>
  <dimension ref="A1:CB186"/>
  <sheetViews>
    <sheetView topLeftCell="A55" workbookViewId="0">
      <selection activeCell="B65" sqref="B65"/>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89</v>
      </c>
      <c r="C1" s="229"/>
      <c r="D1" s="229"/>
      <c r="E1" s="229"/>
    </row>
    <row r="3" spans="1:9" ht="14.5">
      <c r="B3" s="5" t="s">
        <v>1569</v>
      </c>
      <c r="C3" s="230"/>
      <c r="D3" s="231"/>
      <c r="E3" s="6"/>
    </row>
    <row r="4" spans="1:9" ht="14.5">
      <c r="B4" s="35" t="s">
        <v>1570</v>
      </c>
      <c r="C4" s="230"/>
      <c r="D4" s="231"/>
      <c r="E4" s="6"/>
    </row>
    <row r="5" spans="1:9" ht="14.5">
      <c r="B5" s="35" t="s">
        <v>144</v>
      </c>
      <c r="C5" s="230"/>
      <c r="D5" s="231"/>
      <c r="E5" s="6"/>
    </row>
    <row r="6" spans="1:9" ht="14.5">
      <c r="B6" s="35" t="s">
        <v>1155</v>
      </c>
      <c r="C6" s="230"/>
      <c r="D6" s="231"/>
      <c r="E6" s="6"/>
    </row>
    <row r="7" spans="1:9" ht="14.5">
      <c r="B7" s="7" t="s">
        <v>1571</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967992</v>
      </c>
      <c r="G15" s="4">
        <v>8995.07</v>
      </c>
      <c r="H15" s="4">
        <v>12.29</v>
      </c>
    </row>
    <row r="16" spans="1:9">
      <c r="B16" s="1" t="s">
        <v>433</v>
      </c>
      <c r="C16" s="9" t="s">
        <v>156</v>
      </c>
      <c r="D16" s="1" t="s">
        <v>434</v>
      </c>
      <c r="E16" s="1" t="s">
        <v>435</v>
      </c>
      <c r="F16" s="4">
        <v>451992</v>
      </c>
      <c r="G16" s="4">
        <v>6124.49</v>
      </c>
      <c r="H16" s="4">
        <v>8.3699999999999992</v>
      </c>
    </row>
    <row r="17" spans="2:8">
      <c r="B17" s="1" t="s">
        <v>694</v>
      </c>
      <c r="C17" s="9" t="s">
        <v>156</v>
      </c>
      <c r="D17" s="1" t="s">
        <v>442</v>
      </c>
      <c r="E17" s="1" t="s">
        <v>695</v>
      </c>
      <c r="F17" s="4">
        <v>427269</v>
      </c>
      <c r="G17" s="4">
        <v>5962.11</v>
      </c>
      <c r="H17" s="4">
        <v>8.15</v>
      </c>
    </row>
    <row r="18" spans="2:8">
      <c r="B18" s="1" t="s">
        <v>502</v>
      </c>
      <c r="C18" s="9" t="s">
        <v>156</v>
      </c>
      <c r="D18" s="1" t="s">
        <v>458</v>
      </c>
      <c r="E18" s="1" t="s">
        <v>503</v>
      </c>
      <c r="F18" s="4">
        <v>221661</v>
      </c>
      <c r="G18" s="4">
        <v>3637.46</v>
      </c>
      <c r="H18" s="4">
        <v>4.97</v>
      </c>
    </row>
    <row r="19" spans="2:8">
      <c r="B19" s="1" t="s">
        <v>880</v>
      </c>
      <c r="C19" s="9" t="s">
        <v>156</v>
      </c>
      <c r="D19" s="1" t="s">
        <v>445</v>
      </c>
      <c r="E19" s="1" t="s">
        <v>881</v>
      </c>
      <c r="F19" s="4">
        <v>176328</v>
      </c>
      <c r="G19" s="4">
        <v>3471.37</v>
      </c>
      <c r="H19" s="4">
        <v>4.74</v>
      </c>
    </row>
    <row r="20" spans="2:8">
      <c r="B20" s="1" t="s">
        <v>728</v>
      </c>
      <c r="C20" s="9" t="s">
        <v>156</v>
      </c>
      <c r="D20" s="1" t="s">
        <v>517</v>
      </c>
      <c r="E20" s="1" t="s">
        <v>729</v>
      </c>
      <c r="F20" s="4">
        <v>74316</v>
      </c>
      <c r="G20" s="4">
        <v>2922.33</v>
      </c>
      <c r="H20" s="4">
        <v>3.99</v>
      </c>
    </row>
    <row r="21" spans="2:8">
      <c r="B21" s="1" t="s">
        <v>475</v>
      </c>
      <c r="C21" s="9" t="s">
        <v>156</v>
      </c>
      <c r="D21" s="1" t="s">
        <v>434</v>
      </c>
      <c r="E21" s="1" t="s">
        <v>476</v>
      </c>
      <c r="F21" s="4">
        <v>262555</v>
      </c>
      <c r="G21" s="4">
        <v>2828.11</v>
      </c>
      <c r="H21" s="4">
        <v>3.87</v>
      </c>
    </row>
    <row r="22" spans="2:8">
      <c r="B22" s="1" t="s">
        <v>1157</v>
      </c>
      <c r="C22" s="9" t="s">
        <v>156</v>
      </c>
      <c r="D22" s="1" t="s">
        <v>434</v>
      </c>
      <c r="E22" s="1" t="s">
        <v>1158</v>
      </c>
      <c r="F22" s="4">
        <v>181362</v>
      </c>
      <c r="G22" s="4">
        <v>2485.38</v>
      </c>
      <c r="H22" s="4">
        <v>3.4</v>
      </c>
    </row>
    <row r="23" spans="2:8">
      <c r="B23" s="1" t="s">
        <v>495</v>
      </c>
      <c r="C23" s="9" t="s">
        <v>156</v>
      </c>
      <c r="D23" s="1" t="s">
        <v>458</v>
      </c>
      <c r="E23" s="1" t="s">
        <v>496</v>
      </c>
      <c r="F23" s="4">
        <v>64619</v>
      </c>
      <c r="G23" s="4">
        <v>2018.63</v>
      </c>
      <c r="H23" s="4">
        <v>2.76</v>
      </c>
    </row>
    <row r="24" spans="2:8">
      <c r="B24" s="1" t="s">
        <v>466</v>
      </c>
      <c r="C24" s="9" t="s">
        <v>156</v>
      </c>
      <c r="D24" s="1" t="s">
        <v>467</v>
      </c>
      <c r="E24" s="1" t="s">
        <v>468</v>
      </c>
      <c r="F24" s="4">
        <v>609832</v>
      </c>
      <c r="G24" s="4">
        <v>1964.57</v>
      </c>
      <c r="H24" s="4">
        <v>2.68</v>
      </c>
    </row>
    <row r="25" spans="2:8">
      <c r="B25" s="1" t="s">
        <v>1001</v>
      </c>
      <c r="C25" s="9" t="s">
        <v>156</v>
      </c>
      <c r="D25" s="1" t="s">
        <v>461</v>
      </c>
      <c r="E25" s="1" t="s">
        <v>1002</v>
      </c>
      <c r="F25" s="4">
        <v>56489</v>
      </c>
      <c r="G25" s="4">
        <v>1938.59</v>
      </c>
      <c r="H25" s="4">
        <v>2.65</v>
      </c>
    </row>
    <row r="26" spans="2:8">
      <c r="B26" s="1" t="s">
        <v>449</v>
      </c>
      <c r="C26" s="9" t="s">
        <v>156</v>
      </c>
      <c r="D26" s="1" t="s">
        <v>434</v>
      </c>
      <c r="E26" s="1" t="s">
        <v>450</v>
      </c>
      <c r="F26" s="4">
        <v>465318</v>
      </c>
      <c r="G26" s="4">
        <v>1898.5</v>
      </c>
      <c r="H26" s="4">
        <v>2.59</v>
      </c>
    </row>
    <row r="27" spans="2:8">
      <c r="B27" s="1" t="s">
        <v>1099</v>
      </c>
      <c r="C27" s="9" t="s">
        <v>156</v>
      </c>
      <c r="D27" s="1" t="s">
        <v>437</v>
      </c>
      <c r="E27" s="1" t="s">
        <v>1100</v>
      </c>
      <c r="F27" s="4">
        <v>168015</v>
      </c>
      <c r="G27" s="4">
        <v>1562.29</v>
      </c>
      <c r="H27" s="4">
        <v>2.14</v>
      </c>
    </row>
    <row r="28" spans="2:8">
      <c r="B28" s="1" t="s">
        <v>1555</v>
      </c>
      <c r="C28" s="9" t="s">
        <v>156</v>
      </c>
      <c r="D28" s="1" t="s">
        <v>467</v>
      </c>
      <c r="E28" s="1" t="s">
        <v>1556</v>
      </c>
      <c r="F28" s="4">
        <v>56159</v>
      </c>
      <c r="G28" s="4">
        <v>1332.65</v>
      </c>
      <c r="H28" s="4">
        <v>1.82</v>
      </c>
    </row>
    <row r="29" spans="2:8">
      <c r="B29" s="1" t="s">
        <v>485</v>
      </c>
      <c r="C29" s="9" t="s">
        <v>156</v>
      </c>
      <c r="D29" s="1" t="s">
        <v>486</v>
      </c>
      <c r="E29" s="1" t="s">
        <v>487</v>
      </c>
      <c r="F29" s="4">
        <v>454651</v>
      </c>
      <c r="G29" s="4">
        <v>1243.93</v>
      </c>
      <c r="H29" s="4">
        <v>1.7</v>
      </c>
    </row>
    <row r="30" spans="2:8">
      <c r="B30" s="1" t="s">
        <v>1003</v>
      </c>
      <c r="C30" s="9" t="s">
        <v>156</v>
      </c>
      <c r="D30" s="1" t="s">
        <v>461</v>
      </c>
      <c r="E30" s="1" t="s">
        <v>1004</v>
      </c>
      <c r="F30" s="4">
        <v>8303</v>
      </c>
      <c r="G30" s="4">
        <v>1212.1500000000001</v>
      </c>
      <c r="H30" s="4">
        <v>1.66</v>
      </c>
    </row>
    <row r="31" spans="2:8">
      <c r="B31" s="1" t="s">
        <v>702</v>
      </c>
      <c r="C31" s="9" t="s">
        <v>156</v>
      </c>
      <c r="D31" s="1" t="s">
        <v>458</v>
      </c>
      <c r="E31" s="1" t="s">
        <v>703</v>
      </c>
      <c r="F31" s="4">
        <v>66766</v>
      </c>
      <c r="G31" s="4">
        <v>1132.08</v>
      </c>
      <c r="H31" s="4">
        <v>1.55</v>
      </c>
    </row>
    <row r="32" spans="2:8">
      <c r="B32" s="1" t="s">
        <v>1005</v>
      </c>
      <c r="C32" s="9" t="s">
        <v>156</v>
      </c>
      <c r="D32" s="1" t="s">
        <v>514</v>
      </c>
      <c r="E32" s="1" t="s">
        <v>1006</v>
      </c>
      <c r="F32" s="4">
        <v>67005</v>
      </c>
      <c r="G32" s="4">
        <v>1068.93</v>
      </c>
      <c r="H32" s="4">
        <v>1.46</v>
      </c>
    </row>
    <row r="33" spans="2:8">
      <c r="B33" s="1" t="s">
        <v>463</v>
      </c>
      <c r="C33" s="9" t="s">
        <v>156</v>
      </c>
      <c r="D33" s="1" t="s">
        <v>464</v>
      </c>
      <c r="E33" s="1" t="s">
        <v>465</v>
      </c>
      <c r="F33" s="4">
        <v>300006</v>
      </c>
      <c r="G33" s="4">
        <v>1068.02</v>
      </c>
      <c r="H33" s="4">
        <v>1.46</v>
      </c>
    </row>
    <row r="34" spans="2:8">
      <c r="B34" s="1" t="s">
        <v>714</v>
      </c>
      <c r="C34" s="9" t="s">
        <v>156</v>
      </c>
      <c r="D34" s="1" t="s">
        <v>598</v>
      </c>
      <c r="E34" s="1" t="s">
        <v>715</v>
      </c>
      <c r="F34" s="4">
        <v>26118</v>
      </c>
      <c r="G34" s="4">
        <v>1038.82</v>
      </c>
      <c r="H34" s="4">
        <v>1.42</v>
      </c>
    </row>
    <row r="35" spans="2:8">
      <c r="B35" s="1" t="s">
        <v>1007</v>
      </c>
      <c r="C35" s="9" t="s">
        <v>156</v>
      </c>
      <c r="D35" s="1" t="s">
        <v>481</v>
      </c>
      <c r="E35" s="1" t="s">
        <v>1008</v>
      </c>
      <c r="F35" s="4">
        <v>226654</v>
      </c>
      <c r="G35" s="4">
        <v>1017.68</v>
      </c>
      <c r="H35" s="4">
        <v>1.39</v>
      </c>
    </row>
    <row r="36" spans="2:8">
      <c r="B36" s="1" t="s">
        <v>799</v>
      </c>
      <c r="C36" s="9" t="s">
        <v>156</v>
      </c>
      <c r="D36" s="1" t="s">
        <v>800</v>
      </c>
      <c r="E36" s="1" t="s">
        <v>801</v>
      </c>
      <c r="F36" s="4">
        <v>523052</v>
      </c>
      <c r="G36" s="4">
        <v>1010.17</v>
      </c>
      <c r="H36" s="4">
        <v>1.38</v>
      </c>
    </row>
    <row r="37" spans="2:8">
      <c r="B37" s="1" t="s">
        <v>797</v>
      </c>
      <c r="C37" s="9" t="s">
        <v>156</v>
      </c>
      <c r="D37" s="1" t="s">
        <v>508</v>
      </c>
      <c r="E37" s="1" t="s">
        <v>798</v>
      </c>
      <c r="F37" s="4">
        <v>7501</v>
      </c>
      <c r="G37" s="4">
        <v>952.18</v>
      </c>
      <c r="H37" s="4">
        <v>1.3</v>
      </c>
    </row>
    <row r="38" spans="2:8">
      <c r="B38" s="1" t="s">
        <v>436</v>
      </c>
      <c r="C38" s="9" t="s">
        <v>156</v>
      </c>
      <c r="D38" s="1" t="s">
        <v>437</v>
      </c>
      <c r="E38" s="1" t="s">
        <v>438</v>
      </c>
      <c r="F38" s="4">
        <v>88626</v>
      </c>
      <c r="G38" s="4">
        <v>903.99</v>
      </c>
      <c r="H38" s="4">
        <v>1.24</v>
      </c>
    </row>
    <row r="39" spans="2:8">
      <c r="B39" s="1" t="s">
        <v>830</v>
      </c>
      <c r="C39" s="9" t="s">
        <v>156</v>
      </c>
      <c r="D39" s="1" t="s">
        <v>831</v>
      </c>
      <c r="E39" s="1" t="s">
        <v>832</v>
      </c>
      <c r="F39" s="4">
        <v>91553</v>
      </c>
      <c r="G39" s="4">
        <v>881.29</v>
      </c>
      <c r="H39" s="4">
        <v>1.2</v>
      </c>
    </row>
    <row r="40" spans="2:8">
      <c r="B40" s="1" t="s">
        <v>491</v>
      </c>
      <c r="C40" s="9" t="s">
        <v>156</v>
      </c>
      <c r="D40" s="1" t="s">
        <v>464</v>
      </c>
      <c r="E40" s="1" t="s">
        <v>492</v>
      </c>
      <c r="F40" s="4">
        <v>286626</v>
      </c>
      <c r="G40" s="4">
        <v>735.2</v>
      </c>
      <c r="H40" s="4">
        <v>1</v>
      </c>
    </row>
    <row r="41" spans="2:8">
      <c r="B41" s="1" t="s">
        <v>808</v>
      </c>
      <c r="C41" s="9" t="s">
        <v>156</v>
      </c>
      <c r="D41" s="1" t="s">
        <v>800</v>
      </c>
      <c r="E41" s="1" t="s">
        <v>809</v>
      </c>
      <c r="F41" s="4">
        <v>59449</v>
      </c>
      <c r="G41" s="4">
        <v>721.95</v>
      </c>
      <c r="H41" s="4">
        <v>0.99</v>
      </c>
    </row>
    <row r="42" spans="2:8">
      <c r="B42" s="1" t="s">
        <v>1501</v>
      </c>
      <c r="C42" s="9" t="s">
        <v>156</v>
      </c>
      <c r="D42" s="1" t="s">
        <v>437</v>
      </c>
      <c r="E42" s="1" t="s">
        <v>1502</v>
      </c>
      <c r="F42" s="4">
        <v>36184</v>
      </c>
      <c r="G42" s="4">
        <v>706.53</v>
      </c>
      <c r="H42" s="4">
        <v>0.97</v>
      </c>
    </row>
    <row r="43" spans="2:8">
      <c r="B43" s="1" t="s">
        <v>1473</v>
      </c>
      <c r="C43" s="9" t="s">
        <v>156</v>
      </c>
      <c r="D43" s="1" t="s">
        <v>458</v>
      </c>
      <c r="E43" s="1" t="s">
        <v>1474</v>
      </c>
      <c r="F43" s="4">
        <v>40173</v>
      </c>
      <c r="G43" s="4">
        <v>700.26</v>
      </c>
      <c r="H43" s="4">
        <v>0.96</v>
      </c>
    </row>
    <row r="44" spans="2:8">
      <c r="B44" s="1" t="s">
        <v>1557</v>
      </c>
      <c r="C44" s="9" t="s">
        <v>156</v>
      </c>
      <c r="D44" s="1" t="s">
        <v>598</v>
      </c>
      <c r="E44" s="1" t="s">
        <v>1558</v>
      </c>
      <c r="F44" s="4">
        <v>28613</v>
      </c>
      <c r="G44" s="4">
        <v>694.81</v>
      </c>
      <c r="H44" s="4">
        <v>0.95</v>
      </c>
    </row>
    <row r="45" spans="2:8">
      <c r="B45" s="1" t="s">
        <v>828</v>
      </c>
      <c r="C45" s="9" t="s">
        <v>156</v>
      </c>
      <c r="D45" s="1" t="s">
        <v>508</v>
      </c>
      <c r="E45" s="1" t="s">
        <v>829</v>
      </c>
      <c r="F45" s="4">
        <v>24174</v>
      </c>
      <c r="G45" s="4">
        <v>681.47</v>
      </c>
      <c r="H45" s="4">
        <v>0.93</v>
      </c>
    </row>
    <row r="46" spans="2:8">
      <c r="B46" s="1" t="s">
        <v>1009</v>
      </c>
      <c r="C46" s="9" t="s">
        <v>156</v>
      </c>
      <c r="D46" s="1" t="s">
        <v>461</v>
      </c>
      <c r="E46" s="1" t="s">
        <v>1010</v>
      </c>
      <c r="F46" s="4">
        <v>7015</v>
      </c>
      <c r="G46" s="4">
        <v>673.26</v>
      </c>
      <c r="H46" s="4">
        <v>0.92</v>
      </c>
    </row>
    <row r="47" spans="2:8">
      <c r="B47" s="1" t="s">
        <v>814</v>
      </c>
      <c r="C47" s="9" t="s">
        <v>156</v>
      </c>
      <c r="D47" s="1" t="s">
        <v>478</v>
      </c>
      <c r="E47" s="1" t="s">
        <v>815</v>
      </c>
      <c r="F47" s="4">
        <v>245812</v>
      </c>
      <c r="G47" s="4">
        <v>661.14</v>
      </c>
      <c r="H47" s="4">
        <v>0.9</v>
      </c>
    </row>
    <row r="48" spans="2:8">
      <c r="B48" s="1" t="s">
        <v>891</v>
      </c>
      <c r="C48" s="9" t="s">
        <v>156</v>
      </c>
      <c r="D48" s="1" t="s">
        <v>632</v>
      </c>
      <c r="E48" s="1" t="s">
        <v>892</v>
      </c>
      <c r="F48" s="4">
        <v>14306</v>
      </c>
      <c r="G48" s="4">
        <v>657.58</v>
      </c>
      <c r="H48" s="4">
        <v>0.9</v>
      </c>
    </row>
    <row r="49" spans="2:8">
      <c r="B49" s="1" t="s">
        <v>451</v>
      </c>
      <c r="C49" s="9" t="s">
        <v>156</v>
      </c>
      <c r="D49" s="1" t="s">
        <v>452</v>
      </c>
      <c r="E49" s="1" t="s">
        <v>453</v>
      </c>
      <c r="F49" s="4">
        <v>143685</v>
      </c>
      <c r="G49" s="4">
        <v>633.29</v>
      </c>
      <c r="H49" s="4">
        <v>0.87</v>
      </c>
    </row>
    <row r="50" spans="2:8">
      <c r="B50" s="1" t="s">
        <v>730</v>
      </c>
      <c r="C50" s="9" t="s">
        <v>156</v>
      </c>
      <c r="D50" s="1" t="s">
        <v>595</v>
      </c>
      <c r="E50" s="1" t="s">
        <v>731</v>
      </c>
      <c r="F50" s="4">
        <v>43787</v>
      </c>
      <c r="G50" s="4">
        <v>621.69000000000005</v>
      </c>
      <c r="H50" s="4">
        <v>0.85</v>
      </c>
    </row>
    <row r="51" spans="2:8">
      <c r="B51" s="1" t="s">
        <v>1011</v>
      </c>
      <c r="C51" s="9" t="s">
        <v>156</v>
      </c>
      <c r="D51" s="1" t="s">
        <v>461</v>
      </c>
      <c r="E51" s="1" t="s">
        <v>1012</v>
      </c>
      <c r="F51" s="4">
        <v>8710</v>
      </c>
      <c r="G51" s="4">
        <v>620.37</v>
      </c>
      <c r="H51" s="4">
        <v>0.85</v>
      </c>
    </row>
    <row r="52" spans="2:8">
      <c r="B52" s="1" t="s">
        <v>722</v>
      </c>
      <c r="C52" s="9" t="s">
        <v>156</v>
      </c>
      <c r="D52" s="1" t="s">
        <v>525</v>
      </c>
      <c r="E52" s="1" t="s">
        <v>723</v>
      </c>
      <c r="F52" s="4">
        <v>45372</v>
      </c>
      <c r="G52" s="4">
        <v>604.54</v>
      </c>
      <c r="H52" s="4">
        <v>0.83</v>
      </c>
    </row>
    <row r="53" spans="2:8">
      <c r="B53" s="1" t="s">
        <v>1119</v>
      </c>
      <c r="C53" s="9" t="s">
        <v>156</v>
      </c>
      <c r="D53" s="1" t="s">
        <v>746</v>
      </c>
      <c r="E53" s="1" t="s">
        <v>1120</v>
      </c>
      <c r="F53" s="4">
        <v>28406</v>
      </c>
      <c r="G53" s="4">
        <v>567.69000000000005</v>
      </c>
      <c r="H53" s="4">
        <v>0.78</v>
      </c>
    </row>
    <row r="54" spans="2:8">
      <c r="B54" s="1" t="s">
        <v>1559</v>
      </c>
      <c r="C54" s="9" t="s">
        <v>156</v>
      </c>
      <c r="D54" s="1" t="s">
        <v>486</v>
      </c>
      <c r="E54" s="1" t="s">
        <v>1560</v>
      </c>
      <c r="F54" s="4">
        <v>14039</v>
      </c>
      <c r="G54" s="4">
        <v>531.45000000000005</v>
      </c>
      <c r="H54" s="4">
        <v>0.73</v>
      </c>
    </row>
    <row r="55" spans="2:8">
      <c r="B55" s="1" t="s">
        <v>1503</v>
      </c>
      <c r="C55" s="9" t="s">
        <v>156</v>
      </c>
      <c r="D55" s="1" t="s">
        <v>437</v>
      </c>
      <c r="E55" s="1" t="s">
        <v>1504</v>
      </c>
      <c r="F55" s="4">
        <v>207438</v>
      </c>
      <c r="G55" s="4">
        <v>527.92999999999995</v>
      </c>
      <c r="H55" s="4">
        <v>0.72</v>
      </c>
    </row>
    <row r="56" spans="2:8">
      <c r="B56" s="1" t="s">
        <v>745</v>
      </c>
      <c r="C56" s="9" t="s">
        <v>156</v>
      </c>
      <c r="D56" s="1" t="s">
        <v>746</v>
      </c>
      <c r="E56" s="1" t="s">
        <v>747</v>
      </c>
      <c r="F56" s="4">
        <v>68011</v>
      </c>
      <c r="G56" s="4">
        <v>497.16</v>
      </c>
      <c r="H56" s="4">
        <v>0.68</v>
      </c>
    </row>
    <row r="57" spans="2:8">
      <c r="B57" s="1" t="s">
        <v>1019</v>
      </c>
      <c r="C57" s="9" t="s">
        <v>156</v>
      </c>
      <c r="D57" s="1" t="s">
        <v>514</v>
      </c>
      <c r="E57" s="1" t="s">
        <v>1020</v>
      </c>
      <c r="F57" s="4">
        <v>35603</v>
      </c>
      <c r="G57" s="4">
        <v>471.38</v>
      </c>
      <c r="H57" s="4">
        <v>0.64</v>
      </c>
    </row>
    <row r="58" spans="2:8">
      <c r="B58" s="1" t="s">
        <v>1021</v>
      </c>
      <c r="C58" s="9" t="s">
        <v>156</v>
      </c>
      <c r="D58" s="1" t="s">
        <v>514</v>
      </c>
      <c r="E58" s="1" t="s">
        <v>1022</v>
      </c>
      <c r="F58" s="4">
        <v>38561</v>
      </c>
      <c r="G58" s="4">
        <v>469.71</v>
      </c>
      <c r="H58" s="4">
        <v>0.64</v>
      </c>
    </row>
    <row r="59" spans="2:8">
      <c r="B59" s="1" t="s">
        <v>712</v>
      </c>
      <c r="C59" s="9" t="s">
        <v>156</v>
      </c>
      <c r="D59" s="1" t="s">
        <v>621</v>
      </c>
      <c r="E59" s="1" t="s">
        <v>713</v>
      </c>
      <c r="F59" s="4">
        <v>41202</v>
      </c>
      <c r="G59" s="4">
        <v>467.19</v>
      </c>
      <c r="H59" s="4">
        <v>0.64</v>
      </c>
    </row>
    <row r="60" spans="2:8">
      <c r="B60" s="1" t="s">
        <v>1023</v>
      </c>
      <c r="C60" s="9" t="s">
        <v>156</v>
      </c>
      <c r="D60" s="1" t="s">
        <v>461</v>
      </c>
      <c r="E60" s="1" t="s">
        <v>1024</v>
      </c>
      <c r="F60" s="4">
        <v>132323</v>
      </c>
      <c r="G60" s="4">
        <v>463.2</v>
      </c>
      <c r="H60" s="4">
        <v>0.63</v>
      </c>
    </row>
    <row r="61" spans="2:8">
      <c r="B61" s="1" t="s">
        <v>905</v>
      </c>
      <c r="C61" s="9" t="s">
        <v>156</v>
      </c>
      <c r="D61" s="1" t="s">
        <v>592</v>
      </c>
      <c r="E61" s="1" t="s">
        <v>906</v>
      </c>
      <c r="F61" s="4">
        <v>6513</v>
      </c>
      <c r="G61" s="4">
        <v>453.34</v>
      </c>
      <c r="H61" s="4">
        <v>0.62</v>
      </c>
    </row>
    <row r="62" spans="2:8">
      <c r="B62" s="1" t="s">
        <v>907</v>
      </c>
      <c r="C62" s="9" t="s">
        <v>156</v>
      </c>
      <c r="D62" s="1" t="s">
        <v>592</v>
      </c>
      <c r="E62" s="1" t="s">
        <v>908</v>
      </c>
      <c r="F62" s="4">
        <v>47059</v>
      </c>
      <c r="G62" s="4">
        <v>450.26</v>
      </c>
      <c r="H62" s="4">
        <v>0.62</v>
      </c>
    </row>
    <row r="63" spans="2:8">
      <c r="B63" s="1" t="s">
        <v>457</v>
      </c>
      <c r="C63" s="9" t="s">
        <v>156</v>
      </c>
      <c r="D63" s="1" t="s">
        <v>458</v>
      </c>
      <c r="E63" s="1" t="s">
        <v>459</v>
      </c>
      <c r="F63" s="4">
        <v>180680</v>
      </c>
      <c r="G63" s="4">
        <v>428.03</v>
      </c>
      <c r="H63" s="4">
        <v>0.57999999999999996</v>
      </c>
    </row>
    <row r="64" spans="2:8">
      <c r="B64" s="1" t="s">
        <v>1561</v>
      </c>
      <c r="C64" s="9" t="s">
        <v>156</v>
      </c>
      <c r="D64" s="1" t="s">
        <v>1562</v>
      </c>
      <c r="E64" s="1" t="s">
        <v>1563</v>
      </c>
      <c r="F64" s="4">
        <v>16482</v>
      </c>
      <c r="G64" s="4">
        <v>333</v>
      </c>
      <c r="H64" s="4">
        <v>0.46</v>
      </c>
    </row>
    <row r="65" spans="2:8">
      <c r="B65" s="1" t="s">
        <v>1564</v>
      </c>
      <c r="C65" s="9" t="s">
        <v>156</v>
      </c>
      <c r="D65" s="1" t="s">
        <v>467</v>
      </c>
      <c r="E65" s="1" t="s">
        <v>4099</v>
      </c>
      <c r="F65" s="4">
        <v>56186</v>
      </c>
      <c r="G65" s="4">
        <v>69.45</v>
      </c>
      <c r="H65" s="4">
        <v>0.09</v>
      </c>
    </row>
    <row r="66" spans="2:8" ht="13">
      <c r="B66" s="2" t="s">
        <v>159</v>
      </c>
      <c r="C66" s="12"/>
      <c r="D66" s="2"/>
      <c r="E66" s="2"/>
      <c r="F66" s="14"/>
      <c r="G66" s="14">
        <f>SUM(G12:G65)</f>
        <v>73112.669999999969</v>
      </c>
      <c r="H66" s="14">
        <f>SUM(H12:H65)</f>
        <v>99.929999999999978</v>
      </c>
    </row>
    <row r="67" spans="2:8" ht="13">
      <c r="B67" s="2" t="s">
        <v>160</v>
      </c>
      <c r="C67" s="12"/>
      <c r="D67" s="2"/>
      <c r="E67" s="2"/>
      <c r="F67" s="14"/>
      <c r="G67" s="14">
        <v>11.47</v>
      </c>
      <c r="H67" s="14">
        <v>0.02</v>
      </c>
    </row>
    <row r="68" spans="2:8" ht="13">
      <c r="B68" s="2" t="s">
        <v>161</v>
      </c>
      <c r="C68" s="12"/>
      <c r="D68" s="2"/>
      <c r="E68" s="2"/>
      <c r="F68" s="14"/>
      <c r="G68" s="14">
        <v>73124.14</v>
      </c>
      <c r="H68" s="14">
        <v>99.95</v>
      </c>
    </row>
    <row r="69" spans="2:8" ht="13">
      <c r="B69" s="2" t="s">
        <v>409</v>
      </c>
      <c r="C69" s="12"/>
      <c r="D69" s="2"/>
      <c r="E69" s="2"/>
      <c r="F69" s="14"/>
      <c r="G69" s="14">
        <v>45.498912900003489</v>
      </c>
      <c r="H69" s="14">
        <v>4.9999999999997158E-2</v>
      </c>
    </row>
    <row r="70" spans="2:8" ht="13">
      <c r="B70" s="2" t="s">
        <v>168</v>
      </c>
      <c r="C70" s="12"/>
      <c r="D70" s="2"/>
      <c r="E70" s="2"/>
      <c r="F70" s="14"/>
      <c r="G70" s="14">
        <v>73169.638912900002</v>
      </c>
      <c r="H70" s="14">
        <v>100</v>
      </c>
    </row>
    <row r="71" spans="2:8">
      <c r="B71" s="1" t="s">
        <v>169</v>
      </c>
    </row>
    <row r="72" spans="2:8" ht="13">
      <c r="B72" s="2" t="s">
        <v>170</v>
      </c>
    </row>
    <row r="73" spans="2:8" ht="13">
      <c r="B73" s="2" t="s">
        <v>171</v>
      </c>
      <c r="C73" s="9" t="s">
        <v>172</v>
      </c>
    </row>
    <row r="74" spans="2:8" ht="13">
      <c r="B74" s="2" t="s">
        <v>175</v>
      </c>
      <c r="C74" s="9" t="s">
        <v>174</v>
      </c>
    </row>
    <row r="75" spans="2:8" ht="13">
      <c r="B75" s="2" t="s">
        <v>176</v>
      </c>
      <c r="C75" s="9" t="s">
        <v>174</v>
      </c>
    </row>
    <row r="76" spans="2:8" ht="13">
      <c r="B76" s="2" t="s">
        <v>177</v>
      </c>
      <c r="C76" s="9" t="s">
        <v>178</v>
      </c>
    </row>
    <row r="77" spans="2:8" ht="13">
      <c r="B77" s="2" t="s">
        <v>1572</v>
      </c>
      <c r="C77" s="12"/>
    </row>
    <row r="78" spans="2:8" ht="13">
      <c r="B78" s="2" t="s">
        <v>1573</v>
      </c>
      <c r="C78" s="12"/>
    </row>
    <row r="79" spans="2:8" ht="13">
      <c r="B79" s="2" t="s">
        <v>4075</v>
      </c>
      <c r="C79" s="12"/>
    </row>
    <row r="80" spans="2:8">
      <c r="B80" s="1" t="s">
        <v>188</v>
      </c>
    </row>
    <row r="81" spans="2:4">
      <c r="B81" s="1" t="s">
        <v>412</v>
      </c>
    </row>
    <row r="84" spans="2:4" ht="14.5">
      <c r="B84" s="43" t="s">
        <v>413</v>
      </c>
      <c r="C84" s="45"/>
    </row>
    <row r="85" spans="2:4" ht="14.5">
      <c r="B85" s="43" t="s">
        <v>4098</v>
      </c>
      <c r="C85" s="46" t="s">
        <v>414</v>
      </c>
    </row>
    <row r="86" spans="2:4" ht="14.5">
      <c r="B86" s="16" t="s">
        <v>415</v>
      </c>
      <c r="C86" s="17" t="s">
        <v>416</v>
      </c>
    </row>
    <row r="87" spans="2:4" ht="14.5">
      <c r="B87" s="16" t="s">
        <v>417</v>
      </c>
      <c r="C87" s="17" t="s">
        <v>416</v>
      </c>
    </row>
    <row r="88" spans="2:4" ht="14.5">
      <c r="B88" s="16" t="s">
        <v>418</v>
      </c>
      <c r="C88" s="17" t="s">
        <v>416</v>
      </c>
    </row>
    <row r="89" spans="2:4" ht="14.5">
      <c r="B89" s="16" t="s">
        <v>419</v>
      </c>
      <c r="C89" s="17" t="s">
        <v>416</v>
      </c>
    </row>
    <row r="90" spans="2:4" ht="14.5">
      <c r="B90" s="16" t="s">
        <v>420</v>
      </c>
      <c r="C90" s="17" t="s">
        <v>416</v>
      </c>
    </row>
    <row r="91" spans="2:4" ht="14.5">
      <c r="B91" s="16" t="s">
        <v>421</v>
      </c>
      <c r="C91" s="17" t="s">
        <v>416</v>
      </c>
    </row>
    <row r="92" spans="2:4" ht="14.5">
      <c r="B92" s="43" t="s">
        <v>422</v>
      </c>
      <c r="C92" s="45" t="s">
        <v>416</v>
      </c>
    </row>
    <row r="94" spans="2:4" ht="14.5">
      <c r="B94" s="16" t="s">
        <v>197</v>
      </c>
      <c r="C94" s="17"/>
      <c r="D94" s="16"/>
    </row>
    <row r="95" spans="2:4" ht="29">
      <c r="B95" s="19" t="s">
        <v>198</v>
      </c>
      <c r="C95" s="18" t="s">
        <v>199</v>
      </c>
      <c r="D95" s="19" t="s">
        <v>200</v>
      </c>
    </row>
    <row r="96" spans="2:4" ht="14.5">
      <c r="B96" s="16" t="s">
        <v>174</v>
      </c>
      <c r="C96" s="17" t="s">
        <v>174</v>
      </c>
      <c r="D96" s="16" t="s">
        <v>174</v>
      </c>
    </row>
    <row r="98" spans="2:7" ht="13">
      <c r="B98" s="20" t="s">
        <v>201</v>
      </c>
      <c r="C98" s="21">
        <v>46053</v>
      </c>
      <c r="D98" s="22"/>
      <c r="E98" s="23"/>
      <c r="F98" s="24"/>
    </row>
    <row r="99" spans="2:7" ht="13">
      <c r="B99" s="20" t="s">
        <v>202</v>
      </c>
      <c r="C99" s="25" t="s">
        <v>203</v>
      </c>
      <c r="D99" s="20" t="s">
        <v>204</v>
      </c>
      <c r="E99" s="26" t="s">
        <v>205</v>
      </c>
      <c r="F99" s="27" t="s">
        <v>206</v>
      </c>
      <c r="G99" s="14"/>
    </row>
    <row r="100" spans="2:7">
      <c r="B100" s="28" t="s">
        <v>174</v>
      </c>
      <c r="C100" s="29" t="s">
        <v>174</v>
      </c>
      <c r="D100" s="28" t="s">
        <v>174</v>
      </c>
      <c r="E100" s="30" t="s">
        <v>174</v>
      </c>
      <c r="F100" s="31" t="s">
        <v>174</v>
      </c>
    </row>
    <row r="103" spans="2:7" ht="13">
      <c r="B103" s="2" t="s">
        <v>207</v>
      </c>
    </row>
    <row r="104" spans="2:7" ht="13">
      <c r="B104" s="2"/>
    </row>
    <row r="105" spans="2:7" ht="13">
      <c r="B105" s="2" t="s">
        <v>208</v>
      </c>
    </row>
    <row r="106" spans="2:7" ht="13">
      <c r="B106" s="20" t="s">
        <v>209</v>
      </c>
      <c r="C106" s="25" t="s">
        <v>210</v>
      </c>
      <c r="D106" s="2"/>
    </row>
    <row r="107" spans="2:7">
      <c r="B107" s="22" t="s">
        <v>174</v>
      </c>
      <c r="C107" s="32" t="s">
        <v>174</v>
      </c>
    </row>
    <row r="109" spans="2:7" ht="13">
      <c r="B109" s="20" t="s">
        <v>211</v>
      </c>
      <c r="C109" s="25" t="s">
        <v>210</v>
      </c>
    </row>
    <row r="110" spans="2:7">
      <c r="B110" s="22" t="s">
        <v>174</v>
      </c>
      <c r="C110" s="32" t="s">
        <v>174</v>
      </c>
    </row>
    <row r="112" spans="2:7" ht="13">
      <c r="B112" s="20" t="s">
        <v>212</v>
      </c>
      <c r="C112" s="25" t="s">
        <v>213</v>
      </c>
    </row>
    <row r="113" spans="2:7">
      <c r="B113" s="22" t="s">
        <v>174</v>
      </c>
      <c r="C113" s="32" t="s">
        <v>174</v>
      </c>
    </row>
    <row r="115" spans="2:7" ht="13">
      <c r="B115" s="26" t="s">
        <v>214</v>
      </c>
      <c r="C115" s="25" t="s">
        <v>213</v>
      </c>
    </row>
    <row r="116" spans="2:7">
      <c r="B116" s="23" t="s">
        <v>174</v>
      </c>
      <c r="C116" s="32" t="s">
        <v>174</v>
      </c>
    </row>
    <row r="118" spans="2:7" ht="13">
      <c r="B118" s="20" t="s">
        <v>215</v>
      </c>
      <c r="C118" s="25" t="s">
        <v>174</v>
      </c>
    </row>
    <row r="120" spans="2:7" ht="13">
      <c r="B120" s="20" t="s">
        <v>216</v>
      </c>
      <c r="C120" s="21">
        <v>46053</v>
      </c>
      <c r="D120" s="22"/>
      <c r="E120" s="23"/>
      <c r="F120" s="24"/>
    </row>
    <row r="121" spans="2:7" ht="13">
      <c r="B121" s="20" t="s">
        <v>202</v>
      </c>
      <c r="C121" s="25" t="s">
        <v>203</v>
      </c>
      <c r="D121" s="20" t="s">
        <v>204</v>
      </c>
      <c r="E121" s="26" t="s">
        <v>205</v>
      </c>
      <c r="F121" s="27" t="s">
        <v>206</v>
      </c>
      <c r="G121" s="14"/>
    </row>
    <row r="122" spans="2:7">
      <c r="B122" s="28" t="s">
        <v>174</v>
      </c>
      <c r="C122" s="29" t="s">
        <v>174</v>
      </c>
      <c r="D122" s="28" t="s">
        <v>174</v>
      </c>
      <c r="E122" s="30" t="s">
        <v>174</v>
      </c>
      <c r="F122" s="31" t="s">
        <v>174</v>
      </c>
    </row>
    <row r="123" spans="2:7" ht="13">
      <c r="B123" s="2" t="s">
        <v>207</v>
      </c>
    </row>
    <row r="124" spans="2:7" ht="13">
      <c r="B124" s="2"/>
    </row>
    <row r="125" spans="2:7" ht="13">
      <c r="B125" s="2" t="s">
        <v>208</v>
      </c>
    </row>
    <row r="126" spans="2:7" ht="13">
      <c r="B126" s="20" t="s">
        <v>209</v>
      </c>
      <c r="C126" s="25" t="s">
        <v>210</v>
      </c>
      <c r="D126" s="2"/>
    </row>
    <row r="127" spans="2:7">
      <c r="B127" s="22" t="s">
        <v>174</v>
      </c>
      <c r="C127" s="32" t="s">
        <v>174</v>
      </c>
    </row>
    <row r="129" spans="2:6" ht="13">
      <c r="B129" s="20" t="s">
        <v>211</v>
      </c>
      <c r="C129" s="25" t="s">
        <v>210</v>
      </c>
    </row>
    <row r="130" spans="2:6">
      <c r="B130" s="22" t="s">
        <v>174</v>
      </c>
      <c r="C130" s="32" t="s">
        <v>174</v>
      </c>
    </row>
    <row r="132" spans="2:6" ht="13">
      <c r="B132" s="20" t="s">
        <v>212</v>
      </c>
      <c r="C132" s="25" t="s">
        <v>213</v>
      </c>
    </row>
    <row r="133" spans="2:6">
      <c r="B133" s="22" t="s">
        <v>174</v>
      </c>
      <c r="C133" s="32" t="s">
        <v>174</v>
      </c>
    </row>
    <row r="135" spans="2:6" ht="13">
      <c r="B135" s="26" t="s">
        <v>214</v>
      </c>
      <c r="C135" s="25" t="s">
        <v>213</v>
      </c>
    </row>
    <row r="136" spans="2:6">
      <c r="B136" s="23" t="s">
        <v>174</v>
      </c>
      <c r="C136" s="32" t="s">
        <v>174</v>
      </c>
    </row>
    <row r="138" spans="2:6" ht="13">
      <c r="B138" s="20" t="s">
        <v>215</v>
      </c>
      <c r="C138" s="25" t="s">
        <v>174</v>
      </c>
    </row>
    <row r="141" spans="2:6" ht="13">
      <c r="B141" s="2" t="s">
        <v>217</v>
      </c>
    </row>
    <row r="143" spans="2:6" ht="13">
      <c r="B143" s="20" t="s">
        <v>202</v>
      </c>
      <c r="C143" s="25" t="s">
        <v>218</v>
      </c>
      <c r="D143" s="20" t="s">
        <v>219</v>
      </c>
      <c r="E143" s="20" t="s">
        <v>220</v>
      </c>
      <c r="F143" s="14"/>
    </row>
    <row r="144" spans="2:6">
      <c r="B144" s="22" t="s">
        <v>174</v>
      </c>
      <c r="C144" s="32" t="s">
        <v>174</v>
      </c>
      <c r="D144" s="22" t="s">
        <v>174</v>
      </c>
      <c r="E144" s="22" t="s">
        <v>174</v>
      </c>
    </row>
    <row r="147" spans="2:80" ht="13">
      <c r="B147" s="2" t="s">
        <v>221</v>
      </c>
      <c r="C147" s="12" t="s">
        <v>174</v>
      </c>
      <c r="D147" s="2"/>
      <c r="E147" s="2"/>
      <c r="F147" s="14"/>
      <c r="G147" s="14"/>
      <c r="H147" s="14"/>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row>
    <row r="149" spans="2:80" ht="13">
      <c r="B149" s="2" t="s">
        <v>222</v>
      </c>
    </row>
    <row r="151" spans="2:80" ht="13">
      <c r="B151" s="20" t="s">
        <v>223</v>
      </c>
      <c r="C151" s="25" t="s">
        <v>210</v>
      </c>
      <c r="D151" s="2"/>
    </row>
    <row r="152" spans="2:80">
      <c r="B152" s="22" t="s">
        <v>174</v>
      </c>
      <c r="C152" s="32" t="s">
        <v>174</v>
      </c>
    </row>
    <row r="155" spans="2:80" ht="13">
      <c r="B155" s="20" t="s">
        <v>224</v>
      </c>
      <c r="C155" s="25" t="s">
        <v>225</v>
      </c>
      <c r="D155" s="2"/>
    </row>
    <row r="156" spans="2:80">
      <c r="B156" s="22" t="s">
        <v>174</v>
      </c>
      <c r="C156" s="32" t="s">
        <v>174</v>
      </c>
    </row>
    <row r="159" spans="2:80" ht="13">
      <c r="B159" s="2" t="s">
        <v>226</v>
      </c>
    </row>
    <row r="162" spans="2:80" ht="13">
      <c r="B162" s="2" t="s">
        <v>227</v>
      </c>
    </row>
    <row r="164" spans="2:80" ht="13">
      <c r="B164" s="20" t="s">
        <v>202</v>
      </c>
      <c r="C164" s="25" t="s">
        <v>228</v>
      </c>
      <c r="D164" s="20" t="s">
        <v>218</v>
      </c>
      <c r="E164" s="20" t="s">
        <v>219</v>
      </c>
      <c r="F164" s="27" t="s">
        <v>220</v>
      </c>
      <c r="G164" s="14"/>
    </row>
    <row r="165" spans="2:80">
      <c r="B165" s="22" t="s">
        <v>174</v>
      </c>
      <c r="C165" s="32" t="s">
        <v>174</v>
      </c>
      <c r="D165" s="22" t="s">
        <v>174</v>
      </c>
      <c r="E165" s="22" t="s">
        <v>174</v>
      </c>
      <c r="F165" s="33" t="s">
        <v>174</v>
      </c>
    </row>
    <row r="168" spans="2:80" ht="13">
      <c r="B168" s="2" t="s">
        <v>221</v>
      </c>
      <c r="C168" s="12" t="s">
        <v>174</v>
      </c>
      <c r="D168" s="2"/>
      <c r="E168" s="2"/>
      <c r="F168" s="14"/>
      <c r="G168" s="14"/>
      <c r="H168" s="14"/>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row>
    <row r="170" spans="2:80" ht="13">
      <c r="B170" s="2" t="s">
        <v>222</v>
      </c>
    </row>
    <row r="172" spans="2:80" ht="13">
      <c r="B172" s="20" t="s">
        <v>223</v>
      </c>
      <c r="C172" s="25" t="s">
        <v>210</v>
      </c>
      <c r="D172" s="2"/>
    </row>
    <row r="173" spans="2:80">
      <c r="B173" s="22" t="s">
        <v>174</v>
      </c>
      <c r="C173" s="32" t="s">
        <v>174</v>
      </c>
    </row>
    <row r="176" spans="2:80" ht="13">
      <c r="B176" s="20" t="s">
        <v>224</v>
      </c>
      <c r="C176" s="25" t="s">
        <v>225</v>
      </c>
      <c r="D176" s="2"/>
    </row>
    <row r="177" spans="2:7">
      <c r="B177" s="22" t="s">
        <v>174</v>
      </c>
      <c r="C177" s="32" t="s">
        <v>174</v>
      </c>
    </row>
    <row r="180" spans="2:7" ht="13">
      <c r="B180" s="2" t="s">
        <v>226</v>
      </c>
    </row>
    <row r="183" spans="2:7" ht="13">
      <c r="B183" s="2" t="s">
        <v>229</v>
      </c>
    </row>
    <row r="184" spans="2:7" ht="13">
      <c r="B184" s="20" t="s">
        <v>202</v>
      </c>
      <c r="C184" s="25" t="s">
        <v>230</v>
      </c>
      <c r="D184" s="20" t="s">
        <v>231</v>
      </c>
      <c r="E184" s="20" t="s">
        <v>3673</v>
      </c>
      <c r="F184" s="27" t="s">
        <v>232</v>
      </c>
      <c r="G184" s="14"/>
    </row>
    <row r="185" spans="2:7">
      <c r="B185" s="22" t="s">
        <v>174</v>
      </c>
      <c r="C185" s="32" t="s">
        <v>174</v>
      </c>
      <c r="D185" s="22" t="s">
        <v>174</v>
      </c>
      <c r="E185" s="22" t="s">
        <v>174</v>
      </c>
      <c r="F185" s="33" t="s">
        <v>174</v>
      </c>
    </row>
    <row r="186" spans="2:7">
      <c r="B186" s="1" t="s">
        <v>3674</v>
      </c>
    </row>
  </sheetData>
  <mergeCells count="3">
    <mergeCell ref="B1:E1"/>
    <mergeCell ref="C3:C7"/>
    <mergeCell ref="D3:D7"/>
  </mergeCells>
  <hyperlinks>
    <hyperlink ref="A1" location="Index!A1" display="Index" xr:uid="{78D37AAC-92DC-4B79-ADEF-66FB2755C125}"/>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12009-9B30-4225-9663-8B5EAF6347C2}">
  <sheetPr codeName="Sheet46"/>
  <dimension ref="A1:CB213"/>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87</v>
      </c>
      <c r="C1" s="229"/>
      <c r="D1" s="229"/>
      <c r="E1" s="229"/>
    </row>
    <row r="3" spans="1:9" ht="14.5">
      <c r="B3" s="5" t="s">
        <v>87</v>
      </c>
      <c r="C3" s="230"/>
      <c r="D3" s="231"/>
      <c r="E3" s="6"/>
    </row>
    <row r="4" spans="1:9" ht="14.5">
      <c r="B4" s="35" t="s">
        <v>1575</v>
      </c>
      <c r="C4" s="230"/>
      <c r="D4" s="231"/>
      <c r="E4" s="6"/>
    </row>
    <row r="5" spans="1:9" ht="14.5">
      <c r="B5" s="35" t="s">
        <v>144</v>
      </c>
      <c r="C5" s="230"/>
      <c r="D5" s="231"/>
      <c r="E5" s="6"/>
    </row>
    <row r="6" spans="1:9" ht="14.5">
      <c r="B6" s="35" t="s">
        <v>1576</v>
      </c>
      <c r="C6" s="230"/>
      <c r="D6" s="231"/>
      <c r="E6" s="6"/>
    </row>
    <row r="7" spans="1:9" ht="14.5">
      <c r="B7" s="7" t="s">
        <v>1577</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475</v>
      </c>
      <c r="C15" s="9" t="s">
        <v>156</v>
      </c>
      <c r="D15" s="1" t="s">
        <v>434</v>
      </c>
      <c r="E15" s="1" t="s">
        <v>476</v>
      </c>
      <c r="F15" s="4">
        <v>1240000</v>
      </c>
      <c r="G15" s="4">
        <v>13356.66</v>
      </c>
      <c r="H15" s="4">
        <v>4.26</v>
      </c>
    </row>
    <row r="16" spans="1:9">
      <c r="B16" s="1" t="s">
        <v>1157</v>
      </c>
      <c r="C16" s="9" t="s">
        <v>156</v>
      </c>
      <c r="D16" s="1" t="s">
        <v>434</v>
      </c>
      <c r="E16" s="1" t="s">
        <v>1158</v>
      </c>
      <c r="F16" s="4">
        <v>900000</v>
      </c>
      <c r="G16" s="4">
        <v>12333.6</v>
      </c>
      <c r="H16" s="4">
        <v>3.93</v>
      </c>
    </row>
    <row r="17" spans="2:8">
      <c r="B17" s="1" t="s">
        <v>730</v>
      </c>
      <c r="C17" s="9" t="s">
        <v>156</v>
      </c>
      <c r="D17" s="1" t="s">
        <v>595</v>
      </c>
      <c r="E17" s="1" t="s">
        <v>731</v>
      </c>
      <c r="F17" s="4">
        <v>800000</v>
      </c>
      <c r="G17" s="4">
        <v>11358.4</v>
      </c>
      <c r="H17" s="4">
        <v>3.62</v>
      </c>
    </row>
    <row r="18" spans="2:8">
      <c r="B18" s="1" t="s">
        <v>694</v>
      </c>
      <c r="C18" s="9" t="s">
        <v>156</v>
      </c>
      <c r="D18" s="1" t="s">
        <v>442</v>
      </c>
      <c r="E18" s="1" t="s">
        <v>695</v>
      </c>
      <c r="F18" s="4">
        <v>700000</v>
      </c>
      <c r="G18" s="4">
        <v>9767.7999999999993</v>
      </c>
      <c r="H18" s="4">
        <v>3.11</v>
      </c>
    </row>
    <row r="19" spans="2:8">
      <c r="B19" s="1" t="s">
        <v>439</v>
      </c>
      <c r="C19" s="9" t="s">
        <v>156</v>
      </c>
      <c r="D19" s="1" t="s">
        <v>434</v>
      </c>
      <c r="E19" s="1" t="s">
        <v>440</v>
      </c>
      <c r="F19" s="4">
        <v>950000</v>
      </c>
      <c r="G19" s="4">
        <v>8827.8799999999992</v>
      </c>
      <c r="H19" s="4">
        <v>2.81</v>
      </c>
    </row>
    <row r="20" spans="2:8">
      <c r="B20" s="1" t="s">
        <v>502</v>
      </c>
      <c r="C20" s="9" t="s">
        <v>156</v>
      </c>
      <c r="D20" s="1" t="s">
        <v>458</v>
      </c>
      <c r="E20" s="1" t="s">
        <v>503</v>
      </c>
      <c r="F20" s="4">
        <v>505470</v>
      </c>
      <c r="G20" s="4">
        <v>8294.76</v>
      </c>
      <c r="H20" s="4">
        <v>2.64</v>
      </c>
    </row>
    <row r="21" spans="2:8">
      <c r="B21" s="1" t="s">
        <v>463</v>
      </c>
      <c r="C21" s="9" t="s">
        <v>156</v>
      </c>
      <c r="D21" s="1" t="s">
        <v>464</v>
      </c>
      <c r="E21" s="1" t="s">
        <v>465</v>
      </c>
      <c r="F21" s="4">
        <v>2325000</v>
      </c>
      <c r="G21" s="4">
        <v>8277</v>
      </c>
      <c r="H21" s="4">
        <v>2.64</v>
      </c>
    </row>
    <row r="22" spans="2:8">
      <c r="B22" s="1" t="s">
        <v>880</v>
      </c>
      <c r="C22" s="9" t="s">
        <v>156</v>
      </c>
      <c r="D22" s="1" t="s">
        <v>445</v>
      </c>
      <c r="E22" s="1" t="s">
        <v>881</v>
      </c>
      <c r="F22" s="4">
        <v>400000</v>
      </c>
      <c r="G22" s="4">
        <v>7874.8</v>
      </c>
      <c r="H22" s="4">
        <v>2.5099999999999998</v>
      </c>
    </row>
    <row r="23" spans="2:8">
      <c r="B23" s="1" t="s">
        <v>905</v>
      </c>
      <c r="C23" s="9" t="s">
        <v>156</v>
      </c>
      <c r="D23" s="1" t="s">
        <v>592</v>
      </c>
      <c r="E23" s="1" t="s">
        <v>906</v>
      </c>
      <c r="F23" s="4">
        <v>109914</v>
      </c>
      <c r="G23" s="4">
        <v>7650.56</v>
      </c>
      <c r="H23" s="4">
        <v>2.44</v>
      </c>
    </row>
    <row r="24" spans="2:8">
      <c r="B24" s="1" t="s">
        <v>1250</v>
      </c>
      <c r="C24" s="9" t="s">
        <v>156</v>
      </c>
      <c r="D24" s="1" t="s">
        <v>592</v>
      </c>
      <c r="E24" s="1" t="s">
        <v>1251</v>
      </c>
      <c r="F24" s="4">
        <v>537338</v>
      </c>
      <c r="G24" s="4">
        <v>7573.78</v>
      </c>
      <c r="H24" s="4">
        <v>2.41</v>
      </c>
    </row>
    <row r="25" spans="2:8">
      <c r="B25" s="1" t="s">
        <v>1001</v>
      </c>
      <c r="C25" s="9" t="s">
        <v>156</v>
      </c>
      <c r="D25" s="1" t="s">
        <v>461</v>
      </c>
      <c r="E25" s="1" t="s">
        <v>1002</v>
      </c>
      <c r="F25" s="4">
        <v>195000</v>
      </c>
      <c r="G25" s="4">
        <v>6692.01</v>
      </c>
      <c r="H25" s="4">
        <v>2.13</v>
      </c>
    </row>
    <row r="26" spans="2:8">
      <c r="B26" s="1" t="s">
        <v>1159</v>
      </c>
      <c r="C26" s="9" t="s">
        <v>156</v>
      </c>
      <c r="D26" s="1" t="s">
        <v>434</v>
      </c>
      <c r="E26" s="1" t="s">
        <v>1160</v>
      </c>
      <c r="F26" s="4">
        <v>2300000</v>
      </c>
      <c r="G26" s="4">
        <v>6618.25</v>
      </c>
      <c r="H26" s="4">
        <v>2.11</v>
      </c>
    </row>
    <row r="27" spans="2:8">
      <c r="B27" s="1" t="s">
        <v>1473</v>
      </c>
      <c r="C27" s="9" t="s">
        <v>156</v>
      </c>
      <c r="D27" s="1" t="s">
        <v>458</v>
      </c>
      <c r="E27" s="1" t="s">
        <v>1474</v>
      </c>
      <c r="F27" s="4">
        <v>379000</v>
      </c>
      <c r="G27" s="4">
        <v>6606.35</v>
      </c>
      <c r="H27" s="4">
        <v>2.1</v>
      </c>
    </row>
    <row r="28" spans="2:8">
      <c r="B28" s="1" t="s">
        <v>500</v>
      </c>
      <c r="C28" s="9" t="s">
        <v>156</v>
      </c>
      <c r="D28" s="1" t="s">
        <v>437</v>
      </c>
      <c r="E28" s="1" t="s">
        <v>501</v>
      </c>
      <c r="F28" s="4">
        <v>1661428</v>
      </c>
      <c r="G28" s="4">
        <v>6302.63</v>
      </c>
      <c r="H28" s="4">
        <v>2.0099999999999998</v>
      </c>
    </row>
    <row r="29" spans="2:8">
      <c r="B29" s="1" t="s">
        <v>1097</v>
      </c>
      <c r="C29" s="9" t="s">
        <v>156</v>
      </c>
      <c r="D29" s="1" t="s">
        <v>434</v>
      </c>
      <c r="E29" s="1" t="s">
        <v>1098</v>
      </c>
      <c r="F29" s="4">
        <v>650000</v>
      </c>
      <c r="G29" s="4">
        <v>5926.05</v>
      </c>
      <c r="H29" s="4">
        <v>1.89</v>
      </c>
    </row>
    <row r="30" spans="2:8">
      <c r="B30" s="1" t="s">
        <v>433</v>
      </c>
      <c r="C30" s="9" t="s">
        <v>156</v>
      </c>
      <c r="D30" s="1" t="s">
        <v>434</v>
      </c>
      <c r="E30" s="1" t="s">
        <v>435</v>
      </c>
      <c r="F30" s="4">
        <v>415000</v>
      </c>
      <c r="G30" s="4">
        <v>5623.25</v>
      </c>
      <c r="H30" s="4">
        <v>1.79</v>
      </c>
    </row>
    <row r="31" spans="2:8">
      <c r="B31" s="1" t="s">
        <v>1383</v>
      </c>
      <c r="C31" s="9" t="s">
        <v>156</v>
      </c>
      <c r="D31" s="1" t="s">
        <v>751</v>
      </c>
      <c r="E31" s="1" t="s">
        <v>1384</v>
      </c>
      <c r="F31" s="4">
        <v>191370</v>
      </c>
      <c r="G31" s="4">
        <v>5507.63</v>
      </c>
      <c r="H31" s="4">
        <v>1.75</v>
      </c>
    </row>
    <row r="32" spans="2:8">
      <c r="B32" s="1" t="s">
        <v>1578</v>
      </c>
      <c r="C32" s="9" t="s">
        <v>156</v>
      </c>
      <c r="D32" s="1" t="s">
        <v>580</v>
      </c>
      <c r="E32" s="1" t="s">
        <v>1579</v>
      </c>
      <c r="F32" s="4">
        <v>1715768</v>
      </c>
      <c r="G32" s="4">
        <v>5487.88</v>
      </c>
      <c r="H32" s="4">
        <v>1.75</v>
      </c>
    </row>
    <row r="33" spans="2:8">
      <c r="B33" s="1" t="s">
        <v>1580</v>
      </c>
      <c r="C33" s="9" t="s">
        <v>156</v>
      </c>
      <c r="D33" s="1" t="s">
        <v>592</v>
      </c>
      <c r="E33" s="1" t="s">
        <v>1581</v>
      </c>
      <c r="F33" s="4">
        <v>273979</v>
      </c>
      <c r="G33" s="4">
        <v>5131.63</v>
      </c>
      <c r="H33" s="4">
        <v>1.64</v>
      </c>
    </row>
    <row r="34" spans="2:8">
      <c r="B34" s="1" t="s">
        <v>1582</v>
      </c>
      <c r="C34" s="9" t="s">
        <v>156</v>
      </c>
      <c r="D34" s="1" t="s">
        <v>635</v>
      </c>
      <c r="E34" s="1" t="s">
        <v>1583</v>
      </c>
      <c r="F34" s="4">
        <v>307797</v>
      </c>
      <c r="G34" s="4">
        <v>4793.9399999999996</v>
      </c>
      <c r="H34" s="4">
        <v>1.53</v>
      </c>
    </row>
    <row r="35" spans="2:8">
      <c r="B35" s="1" t="s">
        <v>1167</v>
      </c>
      <c r="C35" s="9" t="s">
        <v>156</v>
      </c>
      <c r="D35" s="1" t="s">
        <v>434</v>
      </c>
      <c r="E35" s="1" t="s">
        <v>1168</v>
      </c>
      <c r="F35" s="4">
        <v>3000000</v>
      </c>
      <c r="G35" s="4">
        <v>4639.5</v>
      </c>
      <c r="H35" s="4">
        <v>1.48</v>
      </c>
    </row>
    <row r="36" spans="2:8">
      <c r="B36" s="1" t="s">
        <v>1285</v>
      </c>
      <c r="C36" s="9" t="s">
        <v>156</v>
      </c>
      <c r="D36" s="1" t="s">
        <v>621</v>
      </c>
      <c r="E36" s="1" t="s">
        <v>1286</v>
      </c>
      <c r="F36" s="4">
        <v>625000</v>
      </c>
      <c r="G36" s="4">
        <v>4561.25</v>
      </c>
      <c r="H36" s="4">
        <v>1.45</v>
      </c>
    </row>
    <row r="37" spans="2:8">
      <c r="B37" s="1" t="s">
        <v>1192</v>
      </c>
      <c r="C37" s="9" t="s">
        <v>156</v>
      </c>
      <c r="D37" s="1" t="s">
        <v>437</v>
      </c>
      <c r="E37" s="1" t="s">
        <v>1193</v>
      </c>
      <c r="F37" s="4">
        <v>1250000</v>
      </c>
      <c r="G37" s="4">
        <v>4551.25</v>
      </c>
      <c r="H37" s="4">
        <v>1.45</v>
      </c>
    </row>
    <row r="38" spans="2:8">
      <c r="B38" s="1" t="s">
        <v>1584</v>
      </c>
      <c r="C38" s="9" t="s">
        <v>156</v>
      </c>
      <c r="D38" s="1" t="s">
        <v>437</v>
      </c>
      <c r="E38" s="1" t="s">
        <v>1585</v>
      </c>
      <c r="F38" s="4">
        <v>477876</v>
      </c>
      <c r="G38" s="4">
        <v>4455.95</v>
      </c>
      <c r="H38" s="4">
        <v>1.42</v>
      </c>
    </row>
    <row r="39" spans="2:8">
      <c r="B39" s="1" t="s">
        <v>929</v>
      </c>
      <c r="C39" s="9" t="s">
        <v>156</v>
      </c>
      <c r="D39" s="1" t="s">
        <v>592</v>
      </c>
      <c r="E39" s="1" t="s">
        <v>930</v>
      </c>
      <c r="F39" s="4">
        <v>800000</v>
      </c>
      <c r="G39" s="4">
        <v>4417.2</v>
      </c>
      <c r="H39" s="4">
        <v>1.41</v>
      </c>
    </row>
    <row r="40" spans="2:8">
      <c r="B40" s="1" t="s">
        <v>1198</v>
      </c>
      <c r="C40" s="9" t="s">
        <v>156</v>
      </c>
      <c r="D40" s="1" t="s">
        <v>746</v>
      </c>
      <c r="E40" s="1" t="s">
        <v>1199</v>
      </c>
      <c r="F40" s="4">
        <v>238839</v>
      </c>
      <c r="G40" s="4">
        <v>4332.78</v>
      </c>
      <c r="H40" s="4">
        <v>1.38</v>
      </c>
    </row>
    <row r="41" spans="2:8">
      <c r="B41" s="1" t="s">
        <v>923</v>
      </c>
      <c r="C41" s="9" t="s">
        <v>156</v>
      </c>
      <c r="D41" s="1" t="s">
        <v>489</v>
      </c>
      <c r="E41" s="1" t="s">
        <v>924</v>
      </c>
      <c r="F41" s="4">
        <v>365000</v>
      </c>
      <c r="G41" s="4">
        <v>4315.3999999999996</v>
      </c>
      <c r="H41" s="4">
        <v>1.38</v>
      </c>
    </row>
    <row r="42" spans="2:8">
      <c r="B42" s="1" t="s">
        <v>510</v>
      </c>
      <c r="C42" s="9" t="s">
        <v>156</v>
      </c>
      <c r="D42" s="1" t="s">
        <v>511</v>
      </c>
      <c r="E42" s="1" t="s">
        <v>512</v>
      </c>
      <c r="F42" s="4">
        <v>256000</v>
      </c>
      <c r="G42" s="4">
        <v>4235.5200000000004</v>
      </c>
      <c r="H42" s="4">
        <v>1.35</v>
      </c>
    </row>
    <row r="43" spans="2:8">
      <c r="B43" s="1" t="s">
        <v>1037</v>
      </c>
      <c r="C43" s="9" t="s">
        <v>156</v>
      </c>
      <c r="D43" s="1" t="s">
        <v>675</v>
      </c>
      <c r="E43" s="1" t="s">
        <v>1038</v>
      </c>
      <c r="F43" s="4">
        <v>130000</v>
      </c>
      <c r="G43" s="4">
        <v>4154.0200000000004</v>
      </c>
      <c r="H43" s="4">
        <v>1.32</v>
      </c>
    </row>
    <row r="44" spans="2:8">
      <c r="B44" s="1" t="s">
        <v>743</v>
      </c>
      <c r="C44" s="9" t="s">
        <v>156</v>
      </c>
      <c r="D44" s="1" t="s">
        <v>458</v>
      </c>
      <c r="E44" s="1" t="s">
        <v>744</v>
      </c>
      <c r="F44" s="4">
        <v>246830</v>
      </c>
      <c r="G44" s="4">
        <v>4082.07</v>
      </c>
      <c r="H44" s="4">
        <v>1.3</v>
      </c>
    </row>
    <row r="45" spans="2:8">
      <c r="B45" s="1" t="s">
        <v>1323</v>
      </c>
      <c r="C45" s="9" t="s">
        <v>156</v>
      </c>
      <c r="D45" s="1" t="s">
        <v>486</v>
      </c>
      <c r="E45" s="1" t="s">
        <v>1324</v>
      </c>
      <c r="F45" s="4">
        <v>3205110</v>
      </c>
      <c r="G45" s="4">
        <v>4036.84</v>
      </c>
      <c r="H45" s="4">
        <v>1.29</v>
      </c>
    </row>
    <row r="46" spans="2:8">
      <c r="B46" s="1" t="s">
        <v>1339</v>
      </c>
      <c r="C46" s="9" t="s">
        <v>156</v>
      </c>
      <c r="D46" s="1" t="s">
        <v>489</v>
      </c>
      <c r="E46" s="1" t="s">
        <v>1340</v>
      </c>
      <c r="F46" s="4">
        <v>170000</v>
      </c>
      <c r="G46" s="4">
        <v>3919.86</v>
      </c>
      <c r="H46" s="4">
        <v>1.25</v>
      </c>
    </row>
    <row r="47" spans="2:8">
      <c r="B47" s="1" t="s">
        <v>548</v>
      </c>
      <c r="C47" s="9" t="s">
        <v>156</v>
      </c>
      <c r="D47" s="1" t="s">
        <v>522</v>
      </c>
      <c r="E47" s="1" t="s">
        <v>549</v>
      </c>
      <c r="F47" s="4">
        <v>920000</v>
      </c>
      <c r="G47" s="4">
        <v>3765.1</v>
      </c>
      <c r="H47" s="4">
        <v>1.2</v>
      </c>
    </row>
    <row r="48" spans="2:8">
      <c r="B48" s="1" t="s">
        <v>472</v>
      </c>
      <c r="C48" s="9" t="s">
        <v>156</v>
      </c>
      <c r="D48" s="1" t="s">
        <v>473</v>
      </c>
      <c r="E48" s="1" t="s">
        <v>474</v>
      </c>
      <c r="F48" s="4">
        <v>550000</v>
      </c>
      <c r="G48" s="4">
        <v>3748.53</v>
      </c>
      <c r="H48" s="4">
        <v>1.19</v>
      </c>
    </row>
    <row r="49" spans="2:8">
      <c r="B49" s="1" t="s">
        <v>1586</v>
      </c>
      <c r="C49" s="9" t="s">
        <v>156</v>
      </c>
      <c r="D49" s="1" t="s">
        <v>458</v>
      </c>
      <c r="E49" s="1" t="s">
        <v>1587</v>
      </c>
      <c r="F49" s="4">
        <v>895000</v>
      </c>
      <c r="G49" s="4">
        <v>3741.55</v>
      </c>
      <c r="H49" s="4">
        <v>1.19</v>
      </c>
    </row>
    <row r="50" spans="2:8">
      <c r="B50" s="1" t="s">
        <v>1588</v>
      </c>
      <c r="C50" s="9" t="s">
        <v>156</v>
      </c>
      <c r="D50" s="1" t="s">
        <v>489</v>
      </c>
      <c r="E50" s="1" t="s">
        <v>1589</v>
      </c>
      <c r="F50" s="4">
        <v>131576</v>
      </c>
      <c r="G50" s="4">
        <v>3617.42</v>
      </c>
      <c r="H50" s="4">
        <v>1.1499999999999999</v>
      </c>
    </row>
    <row r="51" spans="2:8">
      <c r="B51" s="1" t="s">
        <v>631</v>
      </c>
      <c r="C51" s="9" t="s">
        <v>156</v>
      </c>
      <c r="D51" s="1" t="s">
        <v>632</v>
      </c>
      <c r="E51" s="1" t="s">
        <v>633</v>
      </c>
      <c r="F51" s="4">
        <v>335000</v>
      </c>
      <c r="G51" s="4">
        <v>3564.4</v>
      </c>
      <c r="H51" s="4">
        <v>1.1399999999999999</v>
      </c>
    </row>
    <row r="52" spans="2:8">
      <c r="B52" s="1" t="s">
        <v>797</v>
      </c>
      <c r="C52" s="9" t="s">
        <v>156</v>
      </c>
      <c r="D52" s="1" t="s">
        <v>508</v>
      </c>
      <c r="E52" s="1" t="s">
        <v>798</v>
      </c>
      <c r="F52" s="4">
        <v>27950</v>
      </c>
      <c r="G52" s="4">
        <v>3547.97</v>
      </c>
      <c r="H52" s="4">
        <v>1.1299999999999999</v>
      </c>
    </row>
    <row r="53" spans="2:8">
      <c r="B53" s="1" t="s">
        <v>1590</v>
      </c>
      <c r="C53" s="9" t="s">
        <v>156</v>
      </c>
      <c r="D53" s="1" t="s">
        <v>505</v>
      </c>
      <c r="E53" s="1" t="s">
        <v>1591</v>
      </c>
      <c r="F53" s="4">
        <v>211558</v>
      </c>
      <c r="G53" s="4">
        <v>3394.24</v>
      </c>
      <c r="H53" s="4">
        <v>1.08</v>
      </c>
    </row>
    <row r="54" spans="2:8">
      <c r="B54" s="1" t="s">
        <v>544</v>
      </c>
      <c r="C54" s="9" t="s">
        <v>156</v>
      </c>
      <c r="D54" s="1" t="s">
        <v>434</v>
      </c>
      <c r="E54" s="1" t="s">
        <v>545</v>
      </c>
      <c r="F54" s="4">
        <v>4050000</v>
      </c>
      <c r="G54" s="4">
        <v>3384.99</v>
      </c>
      <c r="H54" s="4">
        <v>1.08</v>
      </c>
    </row>
    <row r="55" spans="2:8">
      <c r="B55" s="1" t="s">
        <v>1123</v>
      </c>
      <c r="C55" s="9" t="s">
        <v>156</v>
      </c>
      <c r="D55" s="1" t="s">
        <v>455</v>
      </c>
      <c r="E55" s="1" t="s">
        <v>1124</v>
      </c>
      <c r="F55" s="4">
        <v>130000</v>
      </c>
      <c r="G55" s="4">
        <v>3270.41</v>
      </c>
      <c r="H55" s="4">
        <v>1.04</v>
      </c>
    </row>
    <row r="56" spans="2:8">
      <c r="B56" s="1" t="s">
        <v>728</v>
      </c>
      <c r="C56" s="9" t="s">
        <v>156</v>
      </c>
      <c r="D56" s="1" t="s">
        <v>517</v>
      </c>
      <c r="E56" s="1" t="s">
        <v>729</v>
      </c>
      <c r="F56" s="4">
        <v>83015</v>
      </c>
      <c r="G56" s="4">
        <v>3264.4</v>
      </c>
      <c r="H56" s="4">
        <v>1.04</v>
      </c>
    </row>
    <row r="57" spans="2:8">
      <c r="B57" s="1" t="s">
        <v>469</v>
      </c>
      <c r="C57" s="9" t="s">
        <v>156</v>
      </c>
      <c r="D57" s="1" t="s">
        <v>470</v>
      </c>
      <c r="E57" s="1" t="s">
        <v>471</v>
      </c>
      <c r="F57" s="4">
        <v>109637</v>
      </c>
      <c r="G57" s="4">
        <v>3100.64</v>
      </c>
      <c r="H57" s="4">
        <v>0.99</v>
      </c>
    </row>
    <row r="58" spans="2:8">
      <c r="B58" s="1" t="s">
        <v>1313</v>
      </c>
      <c r="C58" s="9" t="s">
        <v>156</v>
      </c>
      <c r="D58" s="1" t="s">
        <v>486</v>
      </c>
      <c r="E58" s="1" t="s">
        <v>1314</v>
      </c>
      <c r="F58" s="4">
        <v>1000000</v>
      </c>
      <c r="G58" s="4">
        <v>3097.5</v>
      </c>
      <c r="H58" s="4">
        <v>0.99</v>
      </c>
    </row>
    <row r="59" spans="2:8">
      <c r="B59" s="1" t="s">
        <v>804</v>
      </c>
      <c r="C59" s="9" t="s">
        <v>156</v>
      </c>
      <c r="D59" s="1" t="s">
        <v>800</v>
      </c>
      <c r="E59" s="1" t="s">
        <v>805</v>
      </c>
      <c r="F59" s="4">
        <v>269850</v>
      </c>
      <c r="G59" s="4">
        <v>3054.7</v>
      </c>
      <c r="H59" s="4">
        <v>0.97</v>
      </c>
    </row>
    <row r="60" spans="2:8">
      <c r="B60" s="1" t="s">
        <v>1183</v>
      </c>
      <c r="C60" s="9" t="s">
        <v>156</v>
      </c>
      <c r="D60" s="1" t="s">
        <v>489</v>
      </c>
      <c r="E60" s="1" t="s">
        <v>1184</v>
      </c>
      <c r="F60" s="4">
        <v>2700000</v>
      </c>
      <c r="G60" s="4">
        <v>3048.3</v>
      </c>
      <c r="H60" s="4">
        <v>0.97</v>
      </c>
    </row>
    <row r="61" spans="2:8">
      <c r="B61" s="1" t="s">
        <v>802</v>
      </c>
      <c r="C61" s="9" t="s">
        <v>156</v>
      </c>
      <c r="D61" s="1" t="s">
        <v>508</v>
      </c>
      <c r="E61" s="1" t="s">
        <v>803</v>
      </c>
      <c r="F61" s="4">
        <v>590000</v>
      </c>
      <c r="G61" s="4">
        <v>3009.89</v>
      </c>
      <c r="H61" s="4">
        <v>0.96</v>
      </c>
    </row>
    <row r="62" spans="2:8">
      <c r="B62" s="1" t="s">
        <v>485</v>
      </c>
      <c r="C62" s="9" t="s">
        <v>156</v>
      </c>
      <c r="D62" s="1" t="s">
        <v>486</v>
      </c>
      <c r="E62" s="1" t="s">
        <v>487</v>
      </c>
      <c r="F62" s="4">
        <v>1100000</v>
      </c>
      <c r="G62" s="4">
        <v>3009.6</v>
      </c>
      <c r="H62" s="4">
        <v>0.96</v>
      </c>
    </row>
    <row r="63" spans="2:8">
      <c r="B63" s="1" t="s">
        <v>1592</v>
      </c>
      <c r="C63" s="9" t="s">
        <v>156</v>
      </c>
      <c r="D63" s="1" t="s">
        <v>458</v>
      </c>
      <c r="E63" s="1" t="s">
        <v>1593</v>
      </c>
      <c r="F63" s="4">
        <v>142139</v>
      </c>
      <c r="G63" s="4">
        <v>2915.41</v>
      </c>
      <c r="H63" s="4">
        <v>0.93</v>
      </c>
    </row>
    <row r="64" spans="2:8">
      <c r="B64" s="1" t="s">
        <v>913</v>
      </c>
      <c r="C64" s="9" t="s">
        <v>156</v>
      </c>
      <c r="D64" s="1" t="s">
        <v>573</v>
      </c>
      <c r="E64" s="1" t="s">
        <v>914</v>
      </c>
      <c r="F64" s="4">
        <v>194606</v>
      </c>
      <c r="G64" s="4">
        <v>2844.17</v>
      </c>
      <c r="H64" s="4">
        <v>0.91</v>
      </c>
    </row>
    <row r="65" spans="2:8">
      <c r="B65" s="1" t="s">
        <v>1594</v>
      </c>
      <c r="C65" s="9" t="s">
        <v>156</v>
      </c>
      <c r="D65" s="1" t="s">
        <v>434</v>
      </c>
      <c r="E65" s="1" t="s">
        <v>1595</v>
      </c>
      <c r="F65" s="4">
        <v>4000000</v>
      </c>
      <c r="G65" s="4">
        <v>2804.4</v>
      </c>
      <c r="H65" s="4">
        <v>0.89</v>
      </c>
    </row>
    <row r="66" spans="2:8">
      <c r="B66" s="1" t="s">
        <v>1596</v>
      </c>
      <c r="C66" s="9" t="s">
        <v>156</v>
      </c>
      <c r="D66" s="1" t="s">
        <v>551</v>
      </c>
      <c r="E66" s="1" t="s">
        <v>1597</v>
      </c>
      <c r="F66" s="4">
        <v>175000</v>
      </c>
      <c r="G66" s="4">
        <v>2671.55</v>
      </c>
      <c r="H66" s="4">
        <v>0.85</v>
      </c>
    </row>
    <row r="67" spans="2:8">
      <c r="B67" s="1" t="s">
        <v>1598</v>
      </c>
      <c r="C67" s="9" t="s">
        <v>156</v>
      </c>
      <c r="D67" s="1" t="s">
        <v>580</v>
      </c>
      <c r="E67" s="1" t="s">
        <v>1599</v>
      </c>
      <c r="F67" s="4">
        <v>462967</v>
      </c>
      <c r="G67" s="4">
        <v>2641.23</v>
      </c>
      <c r="H67" s="4">
        <v>0.84</v>
      </c>
    </row>
    <row r="68" spans="2:8">
      <c r="B68" s="1" t="s">
        <v>846</v>
      </c>
      <c r="C68" s="9" t="s">
        <v>156</v>
      </c>
      <c r="D68" s="1" t="s">
        <v>522</v>
      </c>
      <c r="E68" s="1" t="s">
        <v>847</v>
      </c>
      <c r="F68" s="4">
        <v>127249</v>
      </c>
      <c r="G68" s="4">
        <v>2603.13</v>
      </c>
      <c r="H68" s="4">
        <v>0.83</v>
      </c>
    </row>
    <row r="69" spans="2:8">
      <c r="B69" s="1" t="s">
        <v>822</v>
      </c>
      <c r="C69" s="9" t="s">
        <v>156</v>
      </c>
      <c r="D69" s="1" t="s">
        <v>464</v>
      </c>
      <c r="E69" s="1" t="s">
        <v>823</v>
      </c>
      <c r="F69" s="4">
        <v>286885</v>
      </c>
      <c r="G69" s="4">
        <v>2567.0500000000002</v>
      </c>
      <c r="H69" s="4">
        <v>0.82</v>
      </c>
    </row>
    <row r="70" spans="2:8">
      <c r="B70" s="1" t="s">
        <v>1600</v>
      </c>
      <c r="C70" s="9" t="s">
        <v>156</v>
      </c>
      <c r="D70" s="1" t="s">
        <v>434</v>
      </c>
      <c r="E70" s="1" t="s">
        <v>1601</v>
      </c>
      <c r="F70" s="4">
        <v>3813753</v>
      </c>
      <c r="G70" s="4">
        <v>2493.0500000000002</v>
      </c>
      <c r="H70" s="4">
        <v>0.79</v>
      </c>
    </row>
    <row r="71" spans="2:8">
      <c r="B71" s="1" t="s">
        <v>1291</v>
      </c>
      <c r="C71" s="9" t="s">
        <v>156</v>
      </c>
      <c r="D71" s="1" t="s">
        <v>522</v>
      </c>
      <c r="E71" s="1" t="s">
        <v>1292</v>
      </c>
      <c r="F71" s="4">
        <v>62031</v>
      </c>
      <c r="G71" s="4">
        <v>2474.42</v>
      </c>
      <c r="H71" s="4">
        <v>0.79</v>
      </c>
    </row>
    <row r="72" spans="2:8">
      <c r="B72" s="1" t="s">
        <v>546</v>
      </c>
      <c r="C72" s="9" t="s">
        <v>156</v>
      </c>
      <c r="D72" s="1" t="s">
        <v>522</v>
      </c>
      <c r="E72" s="1" t="s">
        <v>547</v>
      </c>
      <c r="F72" s="4">
        <v>209369</v>
      </c>
      <c r="G72" s="4">
        <v>2388.9</v>
      </c>
      <c r="H72" s="4">
        <v>0.76</v>
      </c>
    </row>
    <row r="73" spans="2:8">
      <c r="B73" s="1" t="s">
        <v>1329</v>
      </c>
      <c r="C73" s="9" t="s">
        <v>156</v>
      </c>
      <c r="D73" s="1" t="s">
        <v>522</v>
      </c>
      <c r="E73" s="1" t="s">
        <v>1330</v>
      </c>
      <c r="F73" s="4">
        <v>57279</v>
      </c>
      <c r="G73" s="4">
        <v>2303.25</v>
      </c>
      <c r="H73" s="4">
        <v>0.73</v>
      </c>
    </row>
    <row r="74" spans="2:8">
      <c r="B74" s="1" t="s">
        <v>483</v>
      </c>
      <c r="C74" s="9" t="s">
        <v>156</v>
      </c>
      <c r="D74" s="1" t="s">
        <v>437</v>
      </c>
      <c r="E74" s="1" t="s">
        <v>484</v>
      </c>
      <c r="F74" s="4">
        <v>276235</v>
      </c>
      <c r="G74" s="4">
        <v>2271.7600000000002</v>
      </c>
      <c r="H74" s="4">
        <v>0.72</v>
      </c>
    </row>
    <row r="75" spans="2:8">
      <c r="B75" s="1" t="s">
        <v>1450</v>
      </c>
      <c r="C75" s="9" t="s">
        <v>156</v>
      </c>
      <c r="D75" s="1" t="s">
        <v>570</v>
      </c>
      <c r="E75" s="1" t="s">
        <v>1451</v>
      </c>
      <c r="F75" s="4">
        <v>159259</v>
      </c>
      <c r="G75" s="4">
        <v>2217.1999999999998</v>
      </c>
      <c r="H75" s="4">
        <v>0.71</v>
      </c>
    </row>
    <row r="76" spans="2:8">
      <c r="B76" s="1" t="s">
        <v>1602</v>
      </c>
      <c r="C76" s="9" t="s">
        <v>156</v>
      </c>
      <c r="D76" s="1" t="s">
        <v>489</v>
      </c>
      <c r="E76" s="1" t="s">
        <v>1603</v>
      </c>
      <c r="F76" s="4">
        <v>28479</v>
      </c>
      <c r="G76" s="4">
        <v>2083.81</v>
      </c>
      <c r="H76" s="4">
        <v>0.66</v>
      </c>
    </row>
    <row r="77" spans="2:8">
      <c r="B77" s="1" t="s">
        <v>1604</v>
      </c>
      <c r="C77" s="9" t="s">
        <v>156</v>
      </c>
      <c r="D77" s="1" t="s">
        <v>598</v>
      </c>
      <c r="E77" s="1" t="s">
        <v>1605</v>
      </c>
      <c r="F77" s="4">
        <v>1150000</v>
      </c>
      <c r="G77" s="4">
        <v>2064.25</v>
      </c>
      <c r="H77" s="4">
        <v>0.66</v>
      </c>
    </row>
    <row r="78" spans="2:8">
      <c r="B78" s="1" t="s">
        <v>1606</v>
      </c>
      <c r="C78" s="9" t="s">
        <v>156</v>
      </c>
      <c r="D78" s="1" t="s">
        <v>592</v>
      </c>
      <c r="E78" s="1" t="s">
        <v>1607</v>
      </c>
      <c r="F78" s="4">
        <v>204137</v>
      </c>
      <c r="G78" s="4">
        <v>1957.06</v>
      </c>
      <c r="H78" s="4">
        <v>0.62</v>
      </c>
    </row>
    <row r="79" spans="2:8">
      <c r="B79" s="1" t="s">
        <v>739</v>
      </c>
      <c r="C79" s="9" t="s">
        <v>156</v>
      </c>
      <c r="D79" s="1" t="s">
        <v>573</v>
      </c>
      <c r="E79" s="1" t="s">
        <v>740</v>
      </c>
      <c r="F79" s="4">
        <v>110000</v>
      </c>
      <c r="G79" s="4">
        <v>1734.48</v>
      </c>
      <c r="H79" s="4">
        <v>0.55000000000000004</v>
      </c>
    </row>
    <row r="80" spans="2:8">
      <c r="B80" s="1" t="s">
        <v>454</v>
      </c>
      <c r="C80" s="9" t="s">
        <v>156</v>
      </c>
      <c r="D80" s="1" t="s">
        <v>455</v>
      </c>
      <c r="E80" s="1" t="s">
        <v>456</v>
      </c>
      <c r="F80" s="4">
        <v>220000</v>
      </c>
      <c r="G80" s="4">
        <v>1657.81</v>
      </c>
      <c r="H80" s="4">
        <v>0.53</v>
      </c>
    </row>
    <row r="81" spans="2:8">
      <c r="B81" s="1" t="s">
        <v>556</v>
      </c>
      <c r="C81" s="9" t="s">
        <v>156</v>
      </c>
      <c r="D81" s="1" t="s">
        <v>557</v>
      </c>
      <c r="E81" s="1" t="s">
        <v>558</v>
      </c>
      <c r="F81" s="4">
        <v>158976</v>
      </c>
      <c r="G81" s="4">
        <v>1548.59</v>
      </c>
      <c r="H81" s="4">
        <v>0.49</v>
      </c>
    </row>
    <row r="82" spans="2:8">
      <c r="B82" s="1" t="s">
        <v>895</v>
      </c>
      <c r="C82" s="9" t="s">
        <v>156</v>
      </c>
      <c r="D82" s="1" t="s">
        <v>632</v>
      </c>
      <c r="E82" s="1" t="s">
        <v>896</v>
      </c>
      <c r="F82" s="4">
        <v>360000</v>
      </c>
      <c r="G82" s="4">
        <v>1522.62</v>
      </c>
      <c r="H82" s="4">
        <v>0.49</v>
      </c>
    </row>
    <row r="83" spans="2:8">
      <c r="B83" s="1" t="s">
        <v>644</v>
      </c>
      <c r="C83" s="9" t="s">
        <v>156</v>
      </c>
      <c r="D83" s="1" t="s">
        <v>522</v>
      </c>
      <c r="E83" s="1" t="s">
        <v>645</v>
      </c>
      <c r="F83" s="4">
        <v>73059</v>
      </c>
      <c r="G83" s="4">
        <v>1003.61</v>
      </c>
      <c r="H83" s="4">
        <v>0.32</v>
      </c>
    </row>
    <row r="84" spans="2:8">
      <c r="B84" s="1" t="s">
        <v>1608</v>
      </c>
      <c r="C84" s="9" t="s">
        <v>156</v>
      </c>
      <c r="D84" s="1" t="s">
        <v>598</v>
      </c>
      <c r="E84" s="1" t="s">
        <v>1609</v>
      </c>
      <c r="F84" s="4">
        <v>321376</v>
      </c>
      <c r="G84" s="4">
        <v>736.24</v>
      </c>
      <c r="H84" s="4">
        <v>0.23</v>
      </c>
    </row>
    <row r="85" spans="2:8">
      <c r="B85" s="1" t="s">
        <v>1610</v>
      </c>
      <c r="C85" s="9" t="s">
        <v>156</v>
      </c>
      <c r="D85" s="1" t="s">
        <v>570</v>
      </c>
      <c r="E85" s="1" t="s">
        <v>1611</v>
      </c>
      <c r="F85" s="4">
        <v>1000000</v>
      </c>
      <c r="G85" s="4">
        <v>634.20000000000005</v>
      </c>
      <c r="H85" s="4">
        <v>0.2</v>
      </c>
    </row>
    <row r="86" spans="2:8">
      <c r="B86" s="1" t="s">
        <v>1612</v>
      </c>
      <c r="C86" s="9" t="s">
        <v>156</v>
      </c>
      <c r="D86" s="1" t="s">
        <v>486</v>
      </c>
      <c r="E86" s="1" t="s">
        <v>1613</v>
      </c>
      <c r="F86" s="4">
        <v>225180</v>
      </c>
      <c r="G86" s="4">
        <v>392.15</v>
      </c>
      <c r="H86" s="4">
        <v>0.12</v>
      </c>
    </row>
    <row r="87" spans="2:8" ht="13">
      <c r="B87" s="2" t="s">
        <v>159</v>
      </c>
      <c r="C87" s="12"/>
      <c r="D87" s="2"/>
      <c r="E87" s="2"/>
      <c r="F87" s="14"/>
      <c r="G87" s="14">
        <f>SUM(G12:G86)</f>
        <v>307856.48000000004</v>
      </c>
      <c r="H87" s="14">
        <f>SUM(H12:H86)</f>
        <v>98.07</v>
      </c>
    </row>
    <row r="88" spans="2:8" ht="13">
      <c r="B88" s="2" t="s">
        <v>160</v>
      </c>
      <c r="C88" s="12"/>
      <c r="D88" s="2"/>
      <c r="E88" s="2"/>
      <c r="F88" s="14"/>
      <c r="G88" s="14">
        <v>2079.77</v>
      </c>
      <c r="H88" s="14">
        <v>0.66</v>
      </c>
    </row>
    <row r="89" spans="2:8" ht="13">
      <c r="B89" s="2" t="s">
        <v>161</v>
      </c>
      <c r="C89" s="12"/>
      <c r="D89" s="2"/>
      <c r="E89" s="2"/>
      <c r="F89" s="14"/>
      <c r="G89" s="14">
        <v>309936.25</v>
      </c>
      <c r="H89" s="14">
        <v>98.73</v>
      </c>
    </row>
    <row r="90" spans="2:8" ht="13">
      <c r="B90" s="2" t="s">
        <v>409</v>
      </c>
      <c r="C90" s="12"/>
      <c r="D90" s="2"/>
      <c r="E90" s="2"/>
      <c r="F90" s="14"/>
      <c r="G90" s="14">
        <v>3907.8767969900114</v>
      </c>
      <c r="H90" s="14">
        <v>1.269999999999996</v>
      </c>
    </row>
    <row r="91" spans="2:8" ht="13">
      <c r="B91" s="2" t="s">
        <v>168</v>
      </c>
      <c r="C91" s="12"/>
      <c r="D91" s="2"/>
      <c r="E91" s="2"/>
      <c r="F91" s="14"/>
      <c r="G91" s="14">
        <v>313844.12679698999</v>
      </c>
      <c r="H91" s="14">
        <v>100</v>
      </c>
    </row>
    <row r="92" spans="2:8">
      <c r="B92" s="1" t="s">
        <v>169</v>
      </c>
    </row>
    <row r="93" spans="2:8" ht="13">
      <c r="B93" s="2" t="s">
        <v>170</v>
      </c>
    </row>
    <row r="94" spans="2:8" ht="13">
      <c r="B94" s="2" t="s">
        <v>171</v>
      </c>
      <c r="C94" s="9" t="s">
        <v>172</v>
      </c>
    </row>
    <row r="95" spans="2:8" ht="13">
      <c r="B95" s="2" t="s">
        <v>175</v>
      </c>
      <c r="C95" s="9" t="s">
        <v>174</v>
      </c>
    </row>
    <row r="96" spans="2:8" ht="13">
      <c r="B96" s="2" t="s">
        <v>176</v>
      </c>
      <c r="C96" s="9" t="s">
        <v>174</v>
      </c>
    </row>
    <row r="97" spans="2:3" ht="13">
      <c r="B97" s="2" t="s">
        <v>177</v>
      </c>
      <c r="C97" s="9" t="s">
        <v>178</v>
      </c>
    </row>
    <row r="98" spans="2:3" ht="13">
      <c r="B98" s="2" t="s">
        <v>1614</v>
      </c>
      <c r="C98" s="12"/>
    </row>
    <row r="99" spans="2:3" ht="13">
      <c r="B99" s="2" t="s">
        <v>1615</v>
      </c>
      <c r="C99" s="12"/>
    </row>
    <row r="100" spans="2:3" ht="13">
      <c r="B100" s="2" t="s">
        <v>1616</v>
      </c>
      <c r="C100" s="12"/>
    </row>
    <row r="101" spans="2:3" ht="13">
      <c r="B101" s="2" t="s">
        <v>1617</v>
      </c>
      <c r="C101" s="12"/>
    </row>
    <row r="102" spans="2:3" ht="13">
      <c r="B102" s="2" t="s">
        <v>1618</v>
      </c>
      <c r="C102" s="12"/>
    </row>
    <row r="103" spans="2:3" ht="13">
      <c r="B103" s="2" t="s">
        <v>1619</v>
      </c>
      <c r="C103" s="12"/>
    </row>
    <row r="104" spans="2:3" ht="13">
      <c r="B104" s="2" t="s">
        <v>1620</v>
      </c>
      <c r="C104" s="12"/>
    </row>
    <row r="105" spans="2:3" ht="13">
      <c r="B105" s="2" t="s">
        <v>1621</v>
      </c>
      <c r="C105" s="12"/>
    </row>
    <row r="106" spans="2:3" ht="13">
      <c r="B106" s="2" t="s">
        <v>4073</v>
      </c>
      <c r="C106" s="12"/>
    </row>
    <row r="107" spans="2:3">
      <c r="B107" s="1" t="s">
        <v>188</v>
      </c>
    </row>
    <row r="108" spans="2:3">
      <c r="B108" s="1" t="s">
        <v>412</v>
      </c>
    </row>
    <row r="111" spans="2:3" ht="14.5">
      <c r="B111" s="43" t="s">
        <v>413</v>
      </c>
      <c r="C111" s="45"/>
    </row>
    <row r="112" spans="2:3" ht="14.5">
      <c r="B112" s="43" t="s">
        <v>4098</v>
      </c>
      <c r="C112" s="46" t="s">
        <v>414</v>
      </c>
    </row>
    <row r="113" spans="2:7" ht="14.5">
      <c r="B113" s="16" t="s">
        <v>415</v>
      </c>
      <c r="C113" s="17" t="s">
        <v>416</v>
      </c>
    </row>
    <row r="114" spans="2:7" ht="14.5">
      <c r="B114" s="16" t="s">
        <v>417</v>
      </c>
      <c r="C114" s="17" t="s">
        <v>416</v>
      </c>
    </row>
    <row r="115" spans="2:7" ht="14.5">
      <c r="B115" s="16" t="s">
        <v>418</v>
      </c>
      <c r="C115" s="17" t="s">
        <v>416</v>
      </c>
    </row>
    <row r="116" spans="2:7" ht="14.5">
      <c r="B116" s="16" t="s">
        <v>419</v>
      </c>
      <c r="C116" s="17" t="s">
        <v>416</v>
      </c>
    </row>
    <row r="117" spans="2:7" ht="14.5">
      <c r="B117" s="16" t="s">
        <v>420</v>
      </c>
      <c r="C117" s="17" t="s">
        <v>416</v>
      </c>
    </row>
    <row r="118" spans="2:7" ht="14.5">
      <c r="B118" s="16" t="s">
        <v>421</v>
      </c>
      <c r="C118" s="17" t="s">
        <v>416</v>
      </c>
    </row>
    <row r="119" spans="2:7" ht="14.5">
      <c r="B119" s="43" t="s">
        <v>422</v>
      </c>
      <c r="C119" s="45" t="s">
        <v>416</v>
      </c>
    </row>
    <row r="121" spans="2:7" ht="14.5">
      <c r="B121" s="16" t="s">
        <v>197</v>
      </c>
      <c r="C121" s="17"/>
      <c r="D121" s="16"/>
    </row>
    <row r="122" spans="2:7" ht="29">
      <c r="B122" s="19" t="s">
        <v>198</v>
      </c>
      <c r="C122" s="18" t="s">
        <v>199</v>
      </c>
      <c r="D122" s="19" t="s">
        <v>200</v>
      </c>
    </row>
    <row r="123" spans="2:7" ht="14.5">
      <c r="B123" s="16" t="s">
        <v>174</v>
      </c>
      <c r="C123" s="17" t="s">
        <v>174</v>
      </c>
      <c r="D123" s="16" t="s">
        <v>174</v>
      </c>
    </row>
    <row r="125" spans="2:7" ht="13">
      <c r="B125" s="20" t="s">
        <v>201</v>
      </c>
      <c r="C125" s="21">
        <v>46053</v>
      </c>
      <c r="D125" s="22"/>
      <c r="E125" s="23"/>
      <c r="F125" s="24"/>
    </row>
    <row r="126" spans="2:7" ht="13">
      <c r="B126" s="20" t="s">
        <v>202</v>
      </c>
      <c r="C126" s="25" t="s">
        <v>203</v>
      </c>
      <c r="D126" s="20" t="s">
        <v>204</v>
      </c>
      <c r="E126" s="26" t="s">
        <v>205</v>
      </c>
      <c r="F126" s="27" t="s">
        <v>206</v>
      </c>
      <c r="G126" s="14"/>
    </row>
    <row r="127" spans="2:7">
      <c r="B127" s="28" t="s">
        <v>174</v>
      </c>
      <c r="C127" s="29" t="s">
        <v>174</v>
      </c>
      <c r="D127" s="28" t="s">
        <v>174</v>
      </c>
      <c r="E127" s="30" t="s">
        <v>174</v>
      </c>
      <c r="F127" s="31" t="s">
        <v>174</v>
      </c>
    </row>
    <row r="130" spans="2:4" ht="13">
      <c r="B130" s="2" t="s">
        <v>207</v>
      </c>
    </row>
    <row r="131" spans="2:4" ht="13">
      <c r="B131" s="2"/>
    </row>
    <row r="132" spans="2:4" ht="13">
      <c r="B132" s="2" t="s">
        <v>208</v>
      </c>
    </row>
    <row r="133" spans="2:4" ht="13">
      <c r="B133" s="20" t="s">
        <v>209</v>
      </c>
      <c r="C133" s="25" t="s">
        <v>210</v>
      </c>
      <c r="D133" s="2"/>
    </row>
    <row r="134" spans="2:4">
      <c r="B134" s="22" t="s">
        <v>174</v>
      </c>
      <c r="C134" s="32" t="s">
        <v>174</v>
      </c>
    </row>
    <row r="136" spans="2:4" ht="13">
      <c r="B136" s="20" t="s">
        <v>211</v>
      </c>
      <c r="C136" s="25" t="s">
        <v>210</v>
      </c>
    </row>
    <row r="137" spans="2:4">
      <c r="B137" s="22" t="s">
        <v>174</v>
      </c>
      <c r="C137" s="32" t="s">
        <v>174</v>
      </c>
    </row>
    <row r="139" spans="2:4" ht="13">
      <c r="B139" s="20" t="s">
        <v>212</v>
      </c>
      <c r="C139" s="25" t="s">
        <v>213</v>
      </c>
    </row>
    <row r="140" spans="2:4">
      <c r="B140" s="22" t="s">
        <v>174</v>
      </c>
      <c r="C140" s="32" t="s">
        <v>174</v>
      </c>
    </row>
    <row r="142" spans="2:4" ht="13">
      <c r="B142" s="26" t="s">
        <v>214</v>
      </c>
      <c r="C142" s="25" t="s">
        <v>213</v>
      </c>
    </row>
    <row r="143" spans="2:4">
      <c r="B143" s="23" t="s">
        <v>174</v>
      </c>
      <c r="C143" s="32" t="s">
        <v>174</v>
      </c>
    </row>
    <row r="145" spans="2:7" ht="13">
      <c r="B145" s="20" t="s">
        <v>215</v>
      </c>
      <c r="C145" s="25" t="s">
        <v>174</v>
      </c>
    </row>
    <row r="147" spans="2:7" ht="13">
      <c r="B147" s="20" t="s">
        <v>216</v>
      </c>
      <c r="C147" s="21">
        <v>46053</v>
      </c>
      <c r="D147" s="22"/>
      <c r="E147" s="23"/>
      <c r="F147" s="24"/>
    </row>
    <row r="148" spans="2:7" ht="13">
      <c r="B148" s="20" t="s">
        <v>202</v>
      </c>
      <c r="C148" s="25" t="s">
        <v>203</v>
      </c>
      <c r="D148" s="20" t="s">
        <v>204</v>
      </c>
      <c r="E148" s="26" t="s">
        <v>205</v>
      </c>
      <c r="F148" s="27" t="s">
        <v>206</v>
      </c>
      <c r="G148" s="14"/>
    </row>
    <row r="149" spans="2:7">
      <c r="B149" s="28" t="s">
        <v>174</v>
      </c>
      <c r="C149" s="29" t="s">
        <v>174</v>
      </c>
      <c r="D149" s="28" t="s">
        <v>174</v>
      </c>
      <c r="E149" s="30" t="s">
        <v>174</v>
      </c>
      <c r="F149" s="31" t="s">
        <v>174</v>
      </c>
    </row>
    <row r="150" spans="2:7" ht="13">
      <c r="B150" s="2" t="s">
        <v>207</v>
      </c>
    </row>
    <row r="151" spans="2:7" ht="13">
      <c r="B151" s="2"/>
    </row>
    <row r="152" spans="2:7" ht="13">
      <c r="B152" s="2" t="s">
        <v>208</v>
      </c>
    </row>
    <row r="153" spans="2:7" ht="13">
      <c r="B153" s="20" t="s">
        <v>209</v>
      </c>
      <c r="C153" s="25" t="s">
        <v>210</v>
      </c>
      <c r="D153" s="2"/>
    </row>
    <row r="154" spans="2:7">
      <c r="B154" s="22" t="s">
        <v>174</v>
      </c>
      <c r="C154" s="32" t="s">
        <v>174</v>
      </c>
    </row>
    <row r="156" spans="2:7" ht="13">
      <c r="B156" s="20" t="s">
        <v>211</v>
      </c>
      <c r="C156" s="25" t="s">
        <v>210</v>
      </c>
    </row>
    <row r="157" spans="2:7">
      <c r="B157" s="22" t="s">
        <v>174</v>
      </c>
      <c r="C157" s="32" t="s">
        <v>174</v>
      </c>
    </row>
    <row r="159" spans="2:7" ht="13">
      <c r="B159" s="20" t="s">
        <v>212</v>
      </c>
      <c r="C159" s="25" t="s">
        <v>213</v>
      </c>
    </row>
    <row r="160" spans="2:7">
      <c r="B160" s="22" t="s">
        <v>174</v>
      </c>
      <c r="C160" s="32" t="s">
        <v>174</v>
      </c>
    </row>
    <row r="162" spans="2:80" ht="13">
      <c r="B162" s="26" t="s">
        <v>214</v>
      </c>
      <c r="C162" s="25" t="s">
        <v>213</v>
      </c>
    </row>
    <row r="163" spans="2:80">
      <c r="B163" s="23" t="s">
        <v>174</v>
      </c>
      <c r="C163" s="32" t="s">
        <v>174</v>
      </c>
    </row>
    <row r="165" spans="2:80" ht="13">
      <c r="B165" s="20" t="s">
        <v>215</v>
      </c>
      <c r="C165" s="25" t="s">
        <v>174</v>
      </c>
    </row>
    <row r="168" spans="2:80" ht="13">
      <c r="B168" s="2" t="s">
        <v>217</v>
      </c>
    </row>
    <row r="170" spans="2:80" ht="13">
      <c r="B170" s="20" t="s">
        <v>202</v>
      </c>
      <c r="C170" s="25" t="s">
        <v>218</v>
      </c>
      <c r="D170" s="20" t="s">
        <v>219</v>
      </c>
      <c r="E170" s="20" t="s">
        <v>220</v>
      </c>
      <c r="F170" s="14"/>
    </row>
    <row r="171" spans="2:80">
      <c r="B171" s="22" t="s">
        <v>174</v>
      </c>
      <c r="C171" s="32" t="s">
        <v>174</v>
      </c>
      <c r="D171" s="22" t="s">
        <v>174</v>
      </c>
      <c r="E171" s="22" t="s">
        <v>174</v>
      </c>
    </row>
    <row r="174" spans="2:80" ht="13">
      <c r="B174" s="2" t="s">
        <v>221</v>
      </c>
      <c r="C174" s="12" t="s">
        <v>174</v>
      </c>
      <c r="D174" s="2"/>
      <c r="E174" s="2"/>
      <c r="F174" s="14"/>
      <c r="G174" s="14"/>
      <c r="H174" s="14"/>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row>
    <row r="176" spans="2:80" ht="13">
      <c r="B176" s="2" t="s">
        <v>222</v>
      </c>
    </row>
    <row r="178" spans="2:7" ht="13">
      <c r="B178" s="20" t="s">
        <v>223</v>
      </c>
      <c r="C178" s="25" t="s">
        <v>210</v>
      </c>
      <c r="D178" s="2"/>
    </row>
    <row r="179" spans="2:7">
      <c r="B179" s="22" t="s">
        <v>174</v>
      </c>
      <c r="C179" s="32" t="s">
        <v>174</v>
      </c>
    </row>
    <row r="182" spans="2:7" ht="13">
      <c r="B182" s="20" t="s">
        <v>224</v>
      </c>
      <c r="C182" s="25" t="s">
        <v>225</v>
      </c>
      <c r="D182" s="2"/>
    </row>
    <row r="183" spans="2:7">
      <c r="B183" s="22" t="s">
        <v>174</v>
      </c>
      <c r="C183" s="32" t="s">
        <v>174</v>
      </c>
    </row>
    <row r="186" spans="2:7" ht="13">
      <c r="B186" s="2" t="s">
        <v>226</v>
      </c>
    </row>
    <row r="189" spans="2:7" ht="13">
      <c r="B189" s="2" t="s">
        <v>227</v>
      </c>
    </row>
    <row r="191" spans="2:7" ht="13">
      <c r="B191" s="20" t="s">
        <v>202</v>
      </c>
      <c r="C191" s="25" t="s">
        <v>228</v>
      </c>
      <c r="D191" s="20" t="s">
        <v>218</v>
      </c>
      <c r="E191" s="20" t="s">
        <v>219</v>
      </c>
      <c r="F191" s="27" t="s">
        <v>220</v>
      </c>
      <c r="G191" s="14"/>
    </row>
    <row r="192" spans="2:7">
      <c r="B192" s="22" t="s">
        <v>174</v>
      </c>
      <c r="C192" s="32" t="s">
        <v>174</v>
      </c>
      <c r="D192" s="22" t="s">
        <v>174</v>
      </c>
      <c r="E192" s="22" t="s">
        <v>174</v>
      </c>
      <c r="F192" s="33" t="s">
        <v>174</v>
      </c>
    </row>
    <row r="195" spans="2:80" ht="13">
      <c r="B195" s="2" t="s">
        <v>221</v>
      </c>
      <c r="C195" s="12" t="s">
        <v>174</v>
      </c>
      <c r="D195" s="2"/>
      <c r="E195" s="2"/>
      <c r="F195" s="14"/>
      <c r="G195" s="14"/>
      <c r="H195" s="14"/>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row>
    <row r="197" spans="2:80" ht="13">
      <c r="B197" s="2" t="s">
        <v>222</v>
      </c>
    </row>
    <row r="199" spans="2:80" ht="13">
      <c r="B199" s="20" t="s">
        <v>223</v>
      </c>
      <c r="C199" s="25" t="s">
        <v>210</v>
      </c>
      <c r="D199" s="2"/>
    </row>
    <row r="200" spans="2:80">
      <c r="B200" s="22" t="s">
        <v>174</v>
      </c>
      <c r="C200" s="32" t="s">
        <v>174</v>
      </c>
    </row>
    <row r="203" spans="2:80" ht="13">
      <c r="B203" s="20" t="s">
        <v>224</v>
      </c>
      <c r="C203" s="25" t="s">
        <v>225</v>
      </c>
      <c r="D203" s="2"/>
    </row>
    <row r="204" spans="2:80">
      <c r="B204" s="22" t="s">
        <v>174</v>
      </c>
      <c r="C204" s="32" t="s">
        <v>174</v>
      </c>
    </row>
    <row r="207" spans="2:80" ht="13">
      <c r="B207" s="2" t="s">
        <v>226</v>
      </c>
    </row>
    <row r="210" spans="2:7" ht="13">
      <c r="B210" s="2" t="s">
        <v>229</v>
      </c>
    </row>
    <row r="211" spans="2:7" ht="13">
      <c r="B211" s="20" t="s">
        <v>202</v>
      </c>
      <c r="C211" s="25" t="s">
        <v>230</v>
      </c>
      <c r="D211" s="20" t="s">
        <v>231</v>
      </c>
      <c r="E211" s="20" t="s">
        <v>3673</v>
      </c>
      <c r="F211" s="27" t="s">
        <v>232</v>
      </c>
      <c r="G211" s="14"/>
    </row>
    <row r="212" spans="2:7">
      <c r="B212" s="22" t="s">
        <v>174</v>
      </c>
      <c r="C212" s="32" t="s">
        <v>174</v>
      </c>
      <c r="D212" s="22" t="s">
        <v>174</v>
      </c>
      <c r="E212" s="22" t="s">
        <v>174</v>
      </c>
      <c r="F212" s="33" t="s">
        <v>174</v>
      </c>
    </row>
    <row r="213" spans="2:7">
      <c r="B213" s="1" t="s">
        <v>3674</v>
      </c>
    </row>
  </sheetData>
  <mergeCells count="3">
    <mergeCell ref="B1:E1"/>
    <mergeCell ref="C3:C7"/>
    <mergeCell ref="D3:D7"/>
  </mergeCells>
  <hyperlinks>
    <hyperlink ref="A1" location="Index!A1" display="Index" xr:uid="{8BCF1AAD-6E56-40D6-8429-58869668875A}"/>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269ED-2012-44B4-A5ED-8D372E38E919}">
  <sheetPr codeName="Sheet45"/>
  <dimension ref="A1:CB384"/>
  <sheetViews>
    <sheetView workbookViewId="0"/>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85</v>
      </c>
      <c r="C1" s="229"/>
      <c r="D1" s="229"/>
      <c r="E1" s="229"/>
    </row>
    <row r="3" spans="1:9" ht="14.5">
      <c r="B3" s="5" t="s">
        <v>1622</v>
      </c>
      <c r="C3" s="230"/>
      <c r="D3" s="231"/>
      <c r="E3" s="6"/>
    </row>
    <row r="4" spans="1:9" ht="14.5">
      <c r="B4" s="7" t="s">
        <v>1623</v>
      </c>
      <c r="C4" s="230"/>
      <c r="D4" s="231"/>
      <c r="E4" s="6"/>
    </row>
    <row r="5" spans="1:9" ht="14.5">
      <c r="B5" s="7" t="s">
        <v>144</v>
      </c>
      <c r="C5" s="230"/>
      <c r="D5" s="231"/>
      <c r="E5" s="6"/>
    </row>
    <row r="6" spans="1:9" ht="14.5">
      <c r="B6" s="7" t="s">
        <v>542</v>
      </c>
      <c r="C6" s="230"/>
      <c r="D6" s="231"/>
      <c r="E6" s="6"/>
    </row>
    <row r="7" spans="1:9" ht="29">
      <c r="B7" s="7" t="s">
        <v>1624</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1998578</v>
      </c>
      <c r="G15" s="4">
        <v>18571.79</v>
      </c>
      <c r="H15" s="4">
        <v>3.8</v>
      </c>
    </row>
    <row r="16" spans="1:9">
      <c r="B16" s="1" t="s">
        <v>694</v>
      </c>
      <c r="C16" s="9" t="s">
        <v>156</v>
      </c>
      <c r="D16" s="1" t="s">
        <v>442</v>
      </c>
      <c r="E16" s="1" t="s">
        <v>695</v>
      </c>
      <c r="F16" s="4">
        <v>1296852</v>
      </c>
      <c r="G16" s="4">
        <v>18096.27</v>
      </c>
      <c r="H16" s="4">
        <v>3.7</v>
      </c>
    </row>
    <row r="17" spans="2:8">
      <c r="B17" s="1" t="s">
        <v>433</v>
      </c>
      <c r="C17" s="9" t="s">
        <v>156</v>
      </c>
      <c r="D17" s="1" t="s">
        <v>434</v>
      </c>
      <c r="E17" s="1" t="s">
        <v>435</v>
      </c>
      <c r="F17" s="4">
        <v>1319475</v>
      </c>
      <c r="G17" s="4">
        <v>17878.89</v>
      </c>
      <c r="H17" s="4">
        <v>3.66</v>
      </c>
    </row>
    <row r="18" spans="2:8">
      <c r="B18" s="1" t="s">
        <v>67</v>
      </c>
      <c r="C18" s="9" t="s">
        <v>156</v>
      </c>
      <c r="D18" s="1" t="s">
        <v>157</v>
      </c>
      <c r="E18" s="1" t="s">
        <v>235</v>
      </c>
      <c r="F18" s="4">
        <v>105000000</v>
      </c>
      <c r="G18" s="4">
        <v>16558.5</v>
      </c>
      <c r="H18" s="4">
        <v>3.39</v>
      </c>
    </row>
    <row r="19" spans="2:8">
      <c r="B19" s="1" t="s">
        <v>475</v>
      </c>
      <c r="C19" s="9" t="s">
        <v>156</v>
      </c>
      <c r="D19" s="1" t="s">
        <v>434</v>
      </c>
      <c r="E19" s="1" t="s">
        <v>476</v>
      </c>
      <c r="F19" s="4">
        <v>1315500</v>
      </c>
      <c r="G19" s="4">
        <v>14169.91</v>
      </c>
      <c r="H19" s="4">
        <v>2.9</v>
      </c>
    </row>
    <row r="20" spans="2:8">
      <c r="B20" s="1" t="s">
        <v>880</v>
      </c>
      <c r="C20" s="9" t="s">
        <v>156</v>
      </c>
      <c r="D20" s="1" t="s">
        <v>445</v>
      </c>
      <c r="E20" s="1" t="s">
        <v>881</v>
      </c>
      <c r="F20" s="4">
        <v>715551</v>
      </c>
      <c r="G20" s="4">
        <v>14087.05</v>
      </c>
      <c r="H20" s="4">
        <v>2.88</v>
      </c>
    </row>
    <row r="21" spans="2:8">
      <c r="B21" s="1" t="s">
        <v>1157</v>
      </c>
      <c r="C21" s="9" t="s">
        <v>156</v>
      </c>
      <c r="D21" s="1" t="s">
        <v>434</v>
      </c>
      <c r="E21" s="1" t="s">
        <v>1158</v>
      </c>
      <c r="F21" s="4">
        <v>991900</v>
      </c>
      <c r="G21" s="4">
        <v>13593</v>
      </c>
      <c r="H21" s="4">
        <v>2.78</v>
      </c>
    </row>
    <row r="22" spans="2:8">
      <c r="B22" s="1" t="s">
        <v>1159</v>
      </c>
      <c r="C22" s="9" t="s">
        <v>156</v>
      </c>
      <c r="D22" s="1" t="s">
        <v>434</v>
      </c>
      <c r="E22" s="1" t="s">
        <v>1160</v>
      </c>
      <c r="F22" s="4">
        <v>2835132</v>
      </c>
      <c r="G22" s="4">
        <v>8158.09</v>
      </c>
      <c r="H22" s="4">
        <v>1.67</v>
      </c>
    </row>
    <row r="23" spans="2:8">
      <c r="B23" s="1" t="s">
        <v>449</v>
      </c>
      <c r="C23" s="9" t="s">
        <v>156</v>
      </c>
      <c r="D23" s="1" t="s">
        <v>434</v>
      </c>
      <c r="E23" s="1" t="s">
        <v>450</v>
      </c>
      <c r="F23" s="4">
        <v>1816000</v>
      </c>
      <c r="G23" s="4">
        <v>7409.28</v>
      </c>
      <c r="H23" s="4">
        <v>1.52</v>
      </c>
    </row>
    <row r="24" spans="2:8">
      <c r="B24" s="1" t="s">
        <v>472</v>
      </c>
      <c r="C24" s="9" t="s">
        <v>156</v>
      </c>
      <c r="D24" s="1" t="s">
        <v>473</v>
      </c>
      <c r="E24" s="1" t="s">
        <v>474</v>
      </c>
      <c r="F24" s="4">
        <v>1075050</v>
      </c>
      <c r="G24" s="4">
        <v>7327</v>
      </c>
      <c r="H24" s="4">
        <v>1.5</v>
      </c>
    </row>
    <row r="25" spans="2:8">
      <c r="B25" s="1" t="s">
        <v>728</v>
      </c>
      <c r="C25" s="9" t="s">
        <v>156</v>
      </c>
      <c r="D25" s="1" t="s">
        <v>517</v>
      </c>
      <c r="E25" s="1" t="s">
        <v>729</v>
      </c>
      <c r="F25" s="4">
        <v>172473</v>
      </c>
      <c r="G25" s="4">
        <v>6782.16</v>
      </c>
      <c r="H25" s="4">
        <v>1.39</v>
      </c>
    </row>
    <row r="26" spans="2:8">
      <c r="B26" s="1" t="s">
        <v>1023</v>
      </c>
      <c r="C26" s="9" t="s">
        <v>156</v>
      </c>
      <c r="D26" s="1" t="s">
        <v>461</v>
      </c>
      <c r="E26" s="1" t="s">
        <v>1024</v>
      </c>
      <c r="F26" s="4">
        <v>1912800</v>
      </c>
      <c r="G26" s="4">
        <v>6695.76</v>
      </c>
      <c r="H26" s="4">
        <v>1.37</v>
      </c>
    </row>
    <row r="27" spans="2:8">
      <c r="B27" s="1" t="s">
        <v>1161</v>
      </c>
      <c r="C27" s="9" t="s">
        <v>156</v>
      </c>
      <c r="D27" s="1" t="s">
        <v>434</v>
      </c>
      <c r="E27" s="1" t="s">
        <v>1162</v>
      </c>
      <c r="F27" s="4">
        <v>708738</v>
      </c>
      <c r="G27" s="4">
        <v>6351</v>
      </c>
      <c r="H27" s="4">
        <v>1.3</v>
      </c>
    </row>
    <row r="28" spans="2:8">
      <c r="B28" s="1" t="s">
        <v>502</v>
      </c>
      <c r="C28" s="9" t="s">
        <v>156</v>
      </c>
      <c r="D28" s="1" t="s">
        <v>458</v>
      </c>
      <c r="E28" s="1" t="s">
        <v>503</v>
      </c>
      <c r="F28" s="4">
        <v>366144</v>
      </c>
      <c r="G28" s="4">
        <v>6008.42</v>
      </c>
      <c r="H28" s="4">
        <v>1.23</v>
      </c>
    </row>
    <row r="29" spans="2:8">
      <c r="B29" s="1" t="s">
        <v>1625</v>
      </c>
      <c r="C29" s="9" t="s">
        <v>156</v>
      </c>
      <c r="D29" s="1" t="s">
        <v>746</v>
      </c>
      <c r="E29" s="1" t="s">
        <v>1626</v>
      </c>
      <c r="F29" s="4">
        <v>7611444</v>
      </c>
      <c r="G29" s="4">
        <v>6003.15</v>
      </c>
      <c r="H29" s="4">
        <v>1.23</v>
      </c>
    </row>
    <row r="30" spans="2:8">
      <c r="B30" s="1" t="s">
        <v>799</v>
      </c>
      <c r="C30" s="9" t="s">
        <v>156</v>
      </c>
      <c r="D30" s="1" t="s">
        <v>800</v>
      </c>
      <c r="E30" s="1" t="s">
        <v>801</v>
      </c>
      <c r="F30" s="4">
        <v>2898500</v>
      </c>
      <c r="G30" s="4">
        <v>5597.87</v>
      </c>
      <c r="H30" s="4">
        <v>1.1499999999999999</v>
      </c>
    </row>
    <row r="31" spans="2:8">
      <c r="B31" s="1" t="s">
        <v>1001</v>
      </c>
      <c r="C31" s="9" t="s">
        <v>156</v>
      </c>
      <c r="D31" s="1" t="s">
        <v>461</v>
      </c>
      <c r="E31" s="1" t="s">
        <v>1002</v>
      </c>
      <c r="F31" s="4">
        <v>157000</v>
      </c>
      <c r="G31" s="4">
        <v>5387.93</v>
      </c>
      <c r="H31" s="4">
        <v>1.1000000000000001</v>
      </c>
    </row>
    <row r="32" spans="2:8">
      <c r="B32" s="1" t="s">
        <v>730</v>
      </c>
      <c r="C32" s="9" t="s">
        <v>156</v>
      </c>
      <c r="D32" s="1" t="s">
        <v>595</v>
      </c>
      <c r="E32" s="1" t="s">
        <v>731</v>
      </c>
      <c r="F32" s="4">
        <v>369400</v>
      </c>
      <c r="G32" s="4">
        <v>5244.74</v>
      </c>
      <c r="H32" s="4">
        <v>1.07</v>
      </c>
    </row>
    <row r="33" spans="2:8">
      <c r="B33" s="1" t="s">
        <v>460</v>
      </c>
      <c r="C33" s="9" t="s">
        <v>156</v>
      </c>
      <c r="D33" s="1" t="s">
        <v>461</v>
      </c>
      <c r="E33" s="1" t="s">
        <v>462</v>
      </c>
      <c r="F33" s="4">
        <v>93800</v>
      </c>
      <c r="G33" s="4">
        <v>5190.8900000000003</v>
      </c>
      <c r="H33" s="4">
        <v>1.06</v>
      </c>
    </row>
    <row r="34" spans="2:8">
      <c r="B34" s="1" t="s">
        <v>797</v>
      </c>
      <c r="C34" s="9" t="s">
        <v>156</v>
      </c>
      <c r="D34" s="1" t="s">
        <v>508</v>
      </c>
      <c r="E34" s="1" t="s">
        <v>798</v>
      </c>
      <c r="F34" s="4">
        <v>40300</v>
      </c>
      <c r="G34" s="4">
        <v>5115.68</v>
      </c>
      <c r="H34" s="4">
        <v>1.05</v>
      </c>
    </row>
    <row r="35" spans="2:8">
      <c r="B35" s="1" t="s">
        <v>734</v>
      </c>
      <c r="C35" s="9" t="s">
        <v>156</v>
      </c>
      <c r="D35" s="1" t="s">
        <v>434</v>
      </c>
      <c r="E35" s="1" t="s">
        <v>735</v>
      </c>
      <c r="F35" s="4">
        <v>1575000</v>
      </c>
      <c r="G35" s="4">
        <v>4715.55</v>
      </c>
      <c r="H35" s="4">
        <v>0.97</v>
      </c>
    </row>
    <row r="36" spans="2:8">
      <c r="B36" s="1" t="s">
        <v>1627</v>
      </c>
      <c r="C36" s="9" t="s">
        <v>156</v>
      </c>
      <c r="D36" s="1" t="s">
        <v>592</v>
      </c>
      <c r="E36" s="1" t="s">
        <v>1628</v>
      </c>
      <c r="F36" s="4">
        <v>1073087</v>
      </c>
      <c r="G36" s="4">
        <v>4643.78</v>
      </c>
      <c r="H36" s="4">
        <v>0.95</v>
      </c>
    </row>
    <row r="37" spans="2:8">
      <c r="B37" s="1" t="s">
        <v>1165</v>
      </c>
      <c r="C37" s="9" t="s">
        <v>156</v>
      </c>
      <c r="D37" s="1" t="s">
        <v>434</v>
      </c>
      <c r="E37" s="1" t="s">
        <v>1166</v>
      </c>
      <c r="F37" s="4">
        <v>1513083</v>
      </c>
      <c r="G37" s="4">
        <v>4520.34</v>
      </c>
      <c r="H37" s="4">
        <v>0.93</v>
      </c>
    </row>
    <row r="38" spans="2:8">
      <c r="B38" s="1" t="s">
        <v>887</v>
      </c>
      <c r="C38" s="9" t="s">
        <v>156</v>
      </c>
      <c r="D38" s="1" t="s">
        <v>522</v>
      </c>
      <c r="E38" s="1" t="s">
        <v>888</v>
      </c>
      <c r="F38" s="4">
        <v>109622</v>
      </c>
      <c r="G38" s="4">
        <v>4508.2</v>
      </c>
      <c r="H38" s="4">
        <v>0.92</v>
      </c>
    </row>
    <row r="39" spans="2:8">
      <c r="B39" s="1" t="s">
        <v>444</v>
      </c>
      <c r="C39" s="9" t="s">
        <v>156</v>
      </c>
      <c r="D39" s="1" t="s">
        <v>445</v>
      </c>
      <c r="E39" s="1" t="s">
        <v>446</v>
      </c>
      <c r="F39" s="4">
        <v>983200</v>
      </c>
      <c r="G39" s="4">
        <v>4368.3599999999997</v>
      </c>
      <c r="H39" s="4">
        <v>0.89</v>
      </c>
    </row>
    <row r="40" spans="2:8">
      <c r="B40" s="1" t="s">
        <v>510</v>
      </c>
      <c r="C40" s="9" t="s">
        <v>156</v>
      </c>
      <c r="D40" s="1" t="s">
        <v>511</v>
      </c>
      <c r="E40" s="1" t="s">
        <v>512</v>
      </c>
      <c r="F40" s="4">
        <v>262452</v>
      </c>
      <c r="G40" s="4">
        <v>4342.2700000000004</v>
      </c>
      <c r="H40" s="4">
        <v>0.89</v>
      </c>
    </row>
    <row r="41" spans="2:8">
      <c r="B41" s="1" t="s">
        <v>463</v>
      </c>
      <c r="C41" s="9" t="s">
        <v>156</v>
      </c>
      <c r="D41" s="1" t="s">
        <v>464</v>
      </c>
      <c r="E41" s="1" t="s">
        <v>465</v>
      </c>
      <c r="F41" s="4">
        <v>1140000</v>
      </c>
      <c r="G41" s="4">
        <v>4058.4</v>
      </c>
      <c r="H41" s="4">
        <v>0.83</v>
      </c>
    </row>
    <row r="42" spans="2:8">
      <c r="B42" s="1" t="s">
        <v>804</v>
      </c>
      <c r="C42" s="9" t="s">
        <v>156</v>
      </c>
      <c r="D42" s="1" t="s">
        <v>800</v>
      </c>
      <c r="E42" s="1" t="s">
        <v>805</v>
      </c>
      <c r="F42" s="4">
        <v>350000</v>
      </c>
      <c r="G42" s="4">
        <v>3962</v>
      </c>
      <c r="H42" s="4">
        <v>0.81</v>
      </c>
    </row>
    <row r="43" spans="2:8">
      <c r="B43" s="1" t="s">
        <v>495</v>
      </c>
      <c r="C43" s="9" t="s">
        <v>156</v>
      </c>
      <c r="D43" s="1" t="s">
        <v>458</v>
      </c>
      <c r="E43" s="1" t="s">
        <v>496</v>
      </c>
      <c r="F43" s="4">
        <v>123425</v>
      </c>
      <c r="G43" s="4">
        <v>3855.67</v>
      </c>
      <c r="H43" s="4">
        <v>0.79</v>
      </c>
    </row>
    <row r="44" spans="2:8">
      <c r="B44" s="1" t="s">
        <v>491</v>
      </c>
      <c r="C44" s="9" t="s">
        <v>156</v>
      </c>
      <c r="D44" s="1" t="s">
        <v>464</v>
      </c>
      <c r="E44" s="1" t="s">
        <v>492</v>
      </c>
      <c r="F44" s="4">
        <v>1499888</v>
      </c>
      <c r="G44" s="4">
        <v>3847.21</v>
      </c>
      <c r="H44" s="4">
        <v>0.79</v>
      </c>
    </row>
    <row r="45" spans="2:8">
      <c r="B45" s="1" t="s">
        <v>1250</v>
      </c>
      <c r="C45" s="9" t="s">
        <v>156</v>
      </c>
      <c r="D45" s="1" t="s">
        <v>592</v>
      </c>
      <c r="E45" s="1" t="s">
        <v>1251</v>
      </c>
      <c r="F45" s="4">
        <v>267876</v>
      </c>
      <c r="G45" s="4">
        <v>3775.71</v>
      </c>
      <c r="H45" s="4">
        <v>0.77</v>
      </c>
    </row>
    <row r="46" spans="2:8">
      <c r="B46" s="1" t="s">
        <v>718</v>
      </c>
      <c r="C46" s="9" t="s">
        <v>156</v>
      </c>
      <c r="D46" s="1" t="s">
        <v>437</v>
      </c>
      <c r="E46" s="1" t="s">
        <v>719</v>
      </c>
      <c r="F46" s="4">
        <v>1073729</v>
      </c>
      <c r="G46" s="4">
        <v>3673.23</v>
      </c>
      <c r="H46" s="4">
        <v>0.75</v>
      </c>
    </row>
    <row r="47" spans="2:8">
      <c r="B47" s="1" t="s">
        <v>1629</v>
      </c>
      <c r="C47" s="9" t="s">
        <v>156</v>
      </c>
      <c r="D47" s="1" t="s">
        <v>517</v>
      </c>
      <c r="E47" s="1" t="s">
        <v>1630</v>
      </c>
      <c r="F47" s="4">
        <v>1072635</v>
      </c>
      <c r="G47" s="4">
        <v>3556.86</v>
      </c>
      <c r="H47" s="4">
        <v>0.73</v>
      </c>
    </row>
    <row r="48" spans="2:8">
      <c r="B48" s="1" t="s">
        <v>929</v>
      </c>
      <c r="C48" s="9" t="s">
        <v>156</v>
      </c>
      <c r="D48" s="1" t="s">
        <v>592</v>
      </c>
      <c r="E48" s="1" t="s">
        <v>930</v>
      </c>
      <c r="F48" s="4">
        <v>637939</v>
      </c>
      <c r="G48" s="4">
        <v>3522.38</v>
      </c>
      <c r="H48" s="4">
        <v>0.72</v>
      </c>
    </row>
    <row r="49" spans="2:8">
      <c r="B49" s="1" t="s">
        <v>967</v>
      </c>
      <c r="C49" s="9" t="s">
        <v>156</v>
      </c>
      <c r="D49" s="1" t="s">
        <v>517</v>
      </c>
      <c r="E49" s="1" t="s">
        <v>968</v>
      </c>
      <c r="F49" s="4">
        <v>523322</v>
      </c>
      <c r="G49" s="4">
        <v>3491.34</v>
      </c>
      <c r="H49" s="4">
        <v>0.71</v>
      </c>
    </row>
    <row r="50" spans="2:8">
      <c r="B50" s="1" t="s">
        <v>1473</v>
      </c>
      <c r="C50" s="9" t="s">
        <v>156</v>
      </c>
      <c r="D50" s="1" t="s">
        <v>458</v>
      </c>
      <c r="E50" s="1" t="s">
        <v>1474</v>
      </c>
      <c r="F50" s="4">
        <v>198000</v>
      </c>
      <c r="G50" s="4">
        <v>3451.34</v>
      </c>
      <c r="H50" s="4">
        <v>0.71</v>
      </c>
    </row>
    <row r="51" spans="2:8">
      <c r="B51" s="1" t="s">
        <v>802</v>
      </c>
      <c r="C51" s="9" t="s">
        <v>156</v>
      </c>
      <c r="D51" s="1" t="s">
        <v>508</v>
      </c>
      <c r="E51" s="1" t="s">
        <v>803</v>
      </c>
      <c r="F51" s="4">
        <v>663748</v>
      </c>
      <c r="G51" s="4">
        <v>3386.11</v>
      </c>
      <c r="H51" s="4">
        <v>0.69</v>
      </c>
    </row>
    <row r="52" spans="2:8">
      <c r="B52" s="1" t="s">
        <v>441</v>
      </c>
      <c r="C52" s="9" t="s">
        <v>156</v>
      </c>
      <c r="D52" s="1" t="s">
        <v>442</v>
      </c>
      <c r="E52" s="1" t="s">
        <v>443</v>
      </c>
      <c r="F52" s="4">
        <v>925000</v>
      </c>
      <c r="G52" s="4">
        <v>3371.63</v>
      </c>
      <c r="H52" s="4">
        <v>0.69</v>
      </c>
    </row>
    <row r="53" spans="2:8">
      <c r="B53" s="1" t="s">
        <v>1631</v>
      </c>
      <c r="C53" s="9" t="s">
        <v>156</v>
      </c>
      <c r="D53" s="1" t="s">
        <v>570</v>
      </c>
      <c r="E53" s="1" t="s">
        <v>1632</v>
      </c>
      <c r="F53" s="4">
        <v>1612903</v>
      </c>
      <c r="G53" s="4">
        <v>3338.71</v>
      </c>
      <c r="H53" s="4">
        <v>0.68</v>
      </c>
    </row>
    <row r="54" spans="2:8">
      <c r="B54" s="1" t="s">
        <v>1099</v>
      </c>
      <c r="C54" s="9" t="s">
        <v>156</v>
      </c>
      <c r="D54" s="1" t="s">
        <v>437</v>
      </c>
      <c r="E54" s="1" t="s">
        <v>1100</v>
      </c>
      <c r="F54" s="4">
        <v>352500</v>
      </c>
      <c r="G54" s="4">
        <v>3277.72</v>
      </c>
      <c r="H54" s="4">
        <v>0.67</v>
      </c>
    </row>
    <row r="55" spans="2:8">
      <c r="B55" s="1" t="s">
        <v>1633</v>
      </c>
      <c r="C55" s="9" t="s">
        <v>156</v>
      </c>
      <c r="D55" s="1" t="s">
        <v>1634</v>
      </c>
      <c r="E55" s="1" t="s">
        <v>1635</v>
      </c>
      <c r="F55" s="4">
        <v>2730410</v>
      </c>
      <c r="G55" s="4">
        <v>3261.47</v>
      </c>
      <c r="H55" s="4">
        <v>0.67</v>
      </c>
    </row>
    <row r="56" spans="2:8">
      <c r="B56" s="1" t="s">
        <v>905</v>
      </c>
      <c r="C56" s="9" t="s">
        <v>156</v>
      </c>
      <c r="D56" s="1" t="s">
        <v>592</v>
      </c>
      <c r="E56" s="1" t="s">
        <v>906</v>
      </c>
      <c r="F56" s="4">
        <v>45449</v>
      </c>
      <c r="G56" s="4">
        <v>3163.48</v>
      </c>
      <c r="H56" s="4">
        <v>0.65</v>
      </c>
    </row>
    <row r="57" spans="2:8">
      <c r="B57" s="1" t="s">
        <v>1198</v>
      </c>
      <c r="C57" s="9" t="s">
        <v>156</v>
      </c>
      <c r="D57" s="1" t="s">
        <v>746</v>
      </c>
      <c r="E57" s="1" t="s">
        <v>1199</v>
      </c>
      <c r="F57" s="4">
        <v>173000</v>
      </c>
      <c r="G57" s="4">
        <v>3138.39</v>
      </c>
      <c r="H57" s="4">
        <v>0.64</v>
      </c>
    </row>
    <row r="58" spans="2:8">
      <c r="B58" s="1" t="s">
        <v>745</v>
      </c>
      <c r="C58" s="9" t="s">
        <v>156</v>
      </c>
      <c r="D58" s="1" t="s">
        <v>746</v>
      </c>
      <c r="E58" s="1" t="s">
        <v>747</v>
      </c>
      <c r="F58" s="4">
        <v>428558</v>
      </c>
      <c r="G58" s="4">
        <v>3132.76</v>
      </c>
      <c r="H58" s="4">
        <v>0.64</v>
      </c>
    </row>
    <row r="59" spans="2:8">
      <c r="B59" s="1" t="s">
        <v>610</v>
      </c>
      <c r="C59" s="9" t="s">
        <v>156</v>
      </c>
      <c r="D59" s="1" t="s">
        <v>508</v>
      </c>
      <c r="E59" s="1" t="s">
        <v>611</v>
      </c>
      <c r="F59" s="4">
        <v>279177</v>
      </c>
      <c r="G59" s="4">
        <v>3129.57</v>
      </c>
      <c r="H59" s="4">
        <v>0.64</v>
      </c>
    </row>
    <row r="60" spans="2:8">
      <c r="B60" s="1" t="s">
        <v>1636</v>
      </c>
      <c r="C60" s="9" t="s">
        <v>156</v>
      </c>
      <c r="D60" s="1" t="s">
        <v>511</v>
      </c>
      <c r="E60" s="1" t="s">
        <v>1637</v>
      </c>
      <c r="F60" s="4">
        <v>1357487</v>
      </c>
      <c r="G60" s="4">
        <v>3096.56</v>
      </c>
      <c r="H60" s="4">
        <v>0.63</v>
      </c>
    </row>
    <row r="61" spans="2:8">
      <c r="B61" s="1" t="s">
        <v>553</v>
      </c>
      <c r="C61" s="9" t="s">
        <v>156</v>
      </c>
      <c r="D61" s="1" t="s">
        <v>554</v>
      </c>
      <c r="E61" s="1" t="s">
        <v>555</v>
      </c>
      <c r="F61" s="4">
        <v>181462</v>
      </c>
      <c r="G61" s="4">
        <v>3089.39</v>
      </c>
      <c r="H61" s="4">
        <v>0.63</v>
      </c>
    </row>
    <row r="62" spans="2:8">
      <c r="B62" s="1" t="s">
        <v>1105</v>
      </c>
      <c r="C62" s="9" t="s">
        <v>156</v>
      </c>
      <c r="D62" s="1" t="s">
        <v>746</v>
      </c>
      <c r="E62" s="1" t="s">
        <v>1106</v>
      </c>
      <c r="F62" s="4">
        <v>185000</v>
      </c>
      <c r="G62" s="4">
        <v>2985.16</v>
      </c>
      <c r="H62" s="4">
        <v>0.61</v>
      </c>
    </row>
    <row r="63" spans="2:8">
      <c r="B63" s="1" t="s">
        <v>822</v>
      </c>
      <c r="C63" s="9" t="s">
        <v>156</v>
      </c>
      <c r="D63" s="1" t="s">
        <v>464</v>
      </c>
      <c r="E63" s="1" t="s">
        <v>823</v>
      </c>
      <c r="F63" s="4">
        <v>330932</v>
      </c>
      <c r="G63" s="4">
        <v>2961.18</v>
      </c>
      <c r="H63" s="4">
        <v>0.61</v>
      </c>
    </row>
    <row r="64" spans="2:8">
      <c r="B64" s="1" t="s">
        <v>739</v>
      </c>
      <c r="C64" s="9" t="s">
        <v>156</v>
      </c>
      <c r="D64" s="1" t="s">
        <v>573</v>
      </c>
      <c r="E64" s="1" t="s">
        <v>740</v>
      </c>
      <c r="F64" s="4">
        <v>180000</v>
      </c>
      <c r="G64" s="4">
        <v>2838.24</v>
      </c>
      <c r="H64" s="4">
        <v>0.57999999999999996</v>
      </c>
    </row>
    <row r="65" spans="2:8">
      <c r="B65" s="1" t="s">
        <v>561</v>
      </c>
      <c r="C65" s="9" t="s">
        <v>156</v>
      </c>
      <c r="D65" s="1" t="s">
        <v>514</v>
      </c>
      <c r="E65" s="1" t="s">
        <v>562</v>
      </c>
      <c r="F65" s="4">
        <v>194908</v>
      </c>
      <c r="G65" s="4">
        <v>2694.02</v>
      </c>
      <c r="H65" s="4">
        <v>0.55000000000000004</v>
      </c>
    </row>
    <row r="66" spans="2:8">
      <c r="B66" s="1" t="s">
        <v>466</v>
      </c>
      <c r="C66" s="9" t="s">
        <v>156</v>
      </c>
      <c r="D66" s="1" t="s">
        <v>467</v>
      </c>
      <c r="E66" s="1" t="s">
        <v>468</v>
      </c>
      <c r="F66" s="4">
        <v>782600</v>
      </c>
      <c r="G66" s="4">
        <v>2521.15</v>
      </c>
      <c r="H66" s="4">
        <v>0.52</v>
      </c>
    </row>
    <row r="67" spans="2:8">
      <c r="B67" s="1" t="s">
        <v>854</v>
      </c>
      <c r="C67" s="9" t="s">
        <v>156</v>
      </c>
      <c r="D67" s="1" t="s">
        <v>675</v>
      </c>
      <c r="E67" s="1" t="s">
        <v>855</v>
      </c>
      <c r="F67" s="4">
        <v>1808100</v>
      </c>
      <c r="G67" s="4">
        <v>2513.08</v>
      </c>
      <c r="H67" s="4">
        <v>0.51</v>
      </c>
    </row>
    <row r="68" spans="2:8">
      <c r="B68" s="1" t="s">
        <v>1005</v>
      </c>
      <c r="C68" s="9" t="s">
        <v>156</v>
      </c>
      <c r="D68" s="1" t="s">
        <v>514</v>
      </c>
      <c r="E68" s="1" t="s">
        <v>1006</v>
      </c>
      <c r="F68" s="4">
        <v>155000</v>
      </c>
      <c r="G68" s="4">
        <v>2472.7199999999998</v>
      </c>
      <c r="H68" s="4">
        <v>0.51</v>
      </c>
    </row>
    <row r="69" spans="2:8">
      <c r="B69" s="1" t="s">
        <v>702</v>
      </c>
      <c r="C69" s="9" t="s">
        <v>156</v>
      </c>
      <c r="D69" s="1" t="s">
        <v>458</v>
      </c>
      <c r="E69" s="1" t="s">
        <v>703</v>
      </c>
      <c r="F69" s="4">
        <v>138600</v>
      </c>
      <c r="G69" s="4">
        <v>2350.1</v>
      </c>
      <c r="H69" s="4">
        <v>0.48</v>
      </c>
    </row>
    <row r="70" spans="2:8">
      <c r="B70" s="1" t="s">
        <v>1638</v>
      </c>
      <c r="C70" s="9" t="s">
        <v>156</v>
      </c>
      <c r="D70" s="1" t="s">
        <v>437</v>
      </c>
      <c r="E70" s="1" t="s">
        <v>1639</v>
      </c>
      <c r="F70" s="4">
        <v>284000</v>
      </c>
      <c r="G70" s="4">
        <v>2279.2399999999998</v>
      </c>
      <c r="H70" s="4">
        <v>0.47</v>
      </c>
    </row>
    <row r="71" spans="2:8">
      <c r="B71" s="1" t="s">
        <v>1037</v>
      </c>
      <c r="C71" s="9" t="s">
        <v>156</v>
      </c>
      <c r="D71" s="1" t="s">
        <v>675</v>
      </c>
      <c r="E71" s="1" t="s">
        <v>1038</v>
      </c>
      <c r="F71" s="4">
        <v>67689</v>
      </c>
      <c r="G71" s="4">
        <v>2162.9299999999998</v>
      </c>
      <c r="H71" s="4">
        <v>0.44</v>
      </c>
    </row>
    <row r="72" spans="2:8">
      <c r="B72" s="1" t="s">
        <v>1501</v>
      </c>
      <c r="C72" s="9" t="s">
        <v>156</v>
      </c>
      <c r="D72" s="1" t="s">
        <v>437</v>
      </c>
      <c r="E72" s="1" t="s">
        <v>1502</v>
      </c>
      <c r="F72" s="4">
        <v>102000</v>
      </c>
      <c r="G72" s="4">
        <v>1991.65</v>
      </c>
      <c r="H72" s="4">
        <v>0.41</v>
      </c>
    </row>
    <row r="73" spans="2:8">
      <c r="B73" s="1" t="s">
        <v>565</v>
      </c>
      <c r="C73" s="9" t="s">
        <v>156</v>
      </c>
      <c r="D73" s="1" t="s">
        <v>522</v>
      </c>
      <c r="E73" s="1" t="s">
        <v>566</v>
      </c>
      <c r="F73" s="4">
        <v>319011</v>
      </c>
      <c r="G73" s="4">
        <v>1969.25</v>
      </c>
      <c r="H73" s="4">
        <v>0.4</v>
      </c>
    </row>
    <row r="74" spans="2:8">
      <c r="B74" s="1" t="s">
        <v>1555</v>
      </c>
      <c r="C74" s="9" t="s">
        <v>156</v>
      </c>
      <c r="D74" s="1" t="s">
        <v>467</v>
      </c>
      <c r="E74" s="1" t="s">
        <v>1556</v>
      </c>
      <c r="F74" s="4">
        <v>80400</v>
      </c>
      <c r="G74" s="4">
        <v>1907.89</v>
      </c>
      <c r="H74" s="4">
        <v>0.39</v>
      </c>
    </row>
    <row r="75" spans="2:8">
      <c r="B75" s="1" t="s">
        <v>951</v>
      </c>
      <c r="C75" s="9" t="s">
        <v>156</v>
      </c>
      <c r="D75" s="1" t="s">
        <v>573</v>
      </c>
      <c r="E75" s="1" t="s">
        <v>952</v>
      </c>
      <c r="F75" s="4">
        <v>227102</v>
      </c>
      <c r="G75" s="4">
        <v>1708.37</v>
      </c>
      <c r="H75" s="4">
        <v>0.35</v>
      </c>
    </row>
    <row r="76" spans="2:8">
      <c r="B76" s="1" t="s">
        <v>724</v>
      </c>
      <c r="C76" s="9" t="s">
        <v>156</v>
      </c>
      <c r="D76" s="1" t="s">
        <v>489</v>
      </c>
      <c r="E76" s="1" t="s">
        <v>725</v>
      </c>
      <c r="F76" s="4">
        <v>531000</v>
      </c>
      <c r="G76" s="4">
        <v>1707.7</v>
      </c>
      <c r="H76" s="4">
        <v>0.35</v>
      </c>
    </row>
    <row r="77" spans="2:8">
      <c r="B77" s="1" t="s">
        <v>644</v>
      </c>
      <c r="C77" s="9" t="s">
        <v>156</v>
      </c>
      <c r="D77" s="1" t="s">
        <v>522</v>
      </c>
      <c r="E77" s="1" t="s">
        <v>645</v>
      </c>
      <c r="F77" s="4">
        <v>117571</v>
      </c>
      <c r="G77" s="4">
        <v>1615.07</v>
      </c>
      <c r="H77" s="4">
        <v>0.33</v>
      </c>
    </row>
    <row r="78" spans="2:8">
      <c r="B78" s="1" t="s">
        <v>1590</v>
      </c>
      <c r="C78" s="9" t="s">
        <v>156</v>
      </c>
      <c r="D78" s="1" t="s">
        <v>505</v>
      </c>
      <c r="E78" s="1" t="s">
        <v>1591</v>
      </c>
      <c r="F78" s="4">
        <v>100000</v>
      </c>
      <c r="G78" s="4">
        <v>1604.4</v>
      </c>
      <c r="H78" s="4">
        <v>0.33</v>
      </c>
    </row>
    <row r="79" spans="2:8">
      <c r="B79" s="1" t="s">
        <v>1598</v>
      </c>
      <c r="C79" s="9" t="s">
        <v>156</v>
      </c>
      <c r="D79" s="1" t="s">
        <v>580</v>
      </c>
      <c r="E79" s="1" t="s">
        <v>1599</v>
      </c>
      <c r="F79" s="4">
        <v>277794</v>
      </c>
      <c r="G79" s="4">
        <v>1584.81</v>
      </c>
      <c r="H79" s="4">
        <v>0.32</v>
      </c>
    </row>
    <row r="80" spans="2:8">
      <c r="B80" s="1" t="s">
        <v>1285</v>
      </c>
      <c r="C80" s="9" t="s">
        <v>156</v>
      </c>
      <c r="D80" s="1" t="s">
        <v>621</v>
      </c>
      <c r="E80" s="1" t="s">
        <v>1286</v>
      </c>
      <c r="F80" s="4">
        <v>200000</v>
      </c>
      <c r="G80" s="4">
        <v>1459.6</v>
      </c>
      <c r="H80" s="4">
        <v>0.3</v>
      </c>
    </row>
    <row r="81" spans="2:8">
      <c r="B81" s="1" t="s">
        <v>1640</v>
      </c>
      <c r="C81" s="9" t="s">
        <v>156</v>
      </c>
      <c r="D81" s="1" t="s">
        <v>437</v>
      </c>
      <c r="E81" s="1" t="s">
        <v>1641</v>
      </c>
      <c r="F81" s="4">
        <v>290479</v>
      </c>
      <c r="G81" s="4">
        <v>1324.44</v>
      </c>
      <c r="H81" s="4">
        <v>0.27</v>
      </c>
    </row>
    <row r="82" spans="2:8">
      <c r="B82" s="1" t="s">
        <v>913</v>
      </c>
      <c r="C82" s="9" t="s">
        <v>156</v>
      </c>
      <c r="D82" s="1" t="s">
        <v>573</v>
      </c>
      <c r="E82" s="1" t="s">
        <v>914</v>
      </c>
      <c r="F82" s="4">
        <v>85000</v>
      </c>
      <c r="G82" s="4">
        <v>1242.28</v>
      </c>
      <c r="H82" s="4">
        <v>0.25</v>
      </c>
    </row>
    <row r="83" spans="2:8">
      <c r="B83" s="1" t="s">
        <v>1642</v>
      </c>
      <c r="C83" s="9" t="s">
        <v>156</v>
      </c>
      <c r="D83" s="1" t="s">
        <v>517</v>
      </c>
      <c r="E83" s="1" t="s">
        <v>1643</v>
      </c>
      <c r="F83" s="4">
        <v>159600</v>
      </c>
      <c r="G83" s="4">
        <v>1024.23</v>
      </c>
      <c r="H83" s="4">
        <v>0.21</v>
      </c>
    </row>
    <row r="84" spans="2:8">
      <c r="B84" s="1" t="s">
        <v>1109</v>
      </c>
      <c r="C84" s="9" t="s">
        <v>156</v>
      </c>
      <c r="D84" s="1" t="s">
        <v>437</v>
      </c>
      <c r="E84" s="1" t="s">
        <v>1110</v>
      </c>
      <c r="F84" s="4">
        <v>105268</v>
      </c>
      <c r="G84" s="4">
        <v>301.43</v>
      </c>
      <c r="H84" s="4">
        <v>0.06</v>
      </c>
    </row>
    <row r="85" spans="2:8">
      <c r="B85" s="1" t="s">
        <v>1564</v>
      </c>
      <c r="C85" s="9" t="s">
        <v>156</v>
      </c>
      <c r="D85" s="1" t="s">
        <v>467</v>
      </c>
      <c r="E85" s="1" t="s">
        <v>4099</v>
      </c>
      <c r="F85" s="4">
        <v>80400</v>
      </c>
      <c r="G85" s="4">
        <v>99.37</v>
      </c>
      <c r="H85" s="4">
        <v>0.02</v>
      </c>
    </row>
    <row r="86" spans="2:8">
      <c r="B86" s="1" t="s">
        <v>1650</v>
      </c>
      <c r="C86" s="9" t="s">
        <v>156</v>
      </c>
      <c r="D86" s="1" t="s">
        <v>461</v>
      </c>
      <c r="E86" s="1" t="s">
        <v>1024</v>
      </c>
      <c r="F86" s="4">
        <v>-163200</v>
      </c>
      <c r="G86" s="4">
        <v>-572.51</v>
      </c>
      <c r="H86" s="4">
        <v>-0.12</v>
      </c>
    </row>
    <row r="87" spans="2:8">
      <c r="B87" s="1" t="s">
        <v>1651</v>
      </c>
      <c r="C87" s="9" t="s">
        <v>156</v>
      </c>
      <c r="D87" s="1" t="s">
        <v>445</v>
      </c>
      <c r="E87" s="1" t="s">
        <v>881</v>
      </c>
      <c r="F87" s="4">
        <v>-51775</v>
      </c>
      <c r="G87" s="4">
        <v>-1022.25</v>
      </c>
      <c r="H87" s="4">
        <v>-0.21</v>
      </c>
    </row>
    <row r="88" spans="2:8">
      <c r="B88" s="1" t="s">
        <v>1652</v>
      </c>
      <c r="C88" s="9" t="s">
        <v>156</v>
      </c>
      <c r="D88" s="1" t="s">
        <v>489</v>
      </c>
      <c r="E88" s="1" t="s">
        <v>725</v>
      </c>
      <c r="F88" s="4">
        <v>-531000</v>
      </c>
      <c r="G88" s="4">
        <v>-1716.46</v>
      </c>
      <c r="H88" s="4">
        <v>-0.35</v>
      </c>
    </row>
    <row r="89" spans="2:8">
      <c r="B89" s="1" t="s">
        <v>1653</v>
      </c>
      <c r="C89" s="9" t="s">
        <v>156</v>
      </c>
      <c r="D89" s="1" t="s">
        <v>800</v>
      </c>
      <c r="E89" s="1" t="s">
        <v>801</v>
      </c>
      <c r="F89" s="4">
        <v>-1303500</v>
      </c>
      <c r="G89" s="4">
        <v>-2523.0500000000002</v>
      </c>
      <c r="H89" s="4">
        <v>-0.52</v>
      </c>
    </row>
    <row r="90" spans="2:8">
      <c r="B90" s="1" t="s">
        <v>1654</v>
      </c>
      <c r="C90" s="9" t="s">
        <v>156</v>
      </c>
      <c r="D90" s="1" t="s">
        <v>434</v>
      </c>
      <c r="E90" s="1" t="s">
        <v>450</v>
      </c>
      <c r="F90" s="4">
        <v>-1216000</v>
      </c>
      <c r="G90" s="4">
        <v>-4985.6000000000004</v>
      </c>
      <c r="H90" s="4">
        <v>-1.02</v>
      </c>
    </row>
    <row r="91" spans="2:8">
      <c r="B91" s="1" t="s">
        <v>1655</v>
      </c>
      <c r="C91" s="9" t="s">
        <v>156</v>
      </c>
      <c r="D91" s="1" t="s">
        <v>434</v>
      </c>
      <c r="E91" s="1" t="s">
        <v>476</v>
      </c>
      <c r="F91" s="4">
        <v>-508500</v>
      </c>
      <c r="G91" s="4">
        <v>-5504</v>
      </c>
      <c r="H91" s="4">
        <v>-1.1299999999999999</v>
      </c>
    </row>
    <row r="92" spans="2:8">
      <c r="B92" s="1" t="s">
        <v>1656</v>
      </c>
      <c r="C92" s="9" t="s">
        <v>156</v>
      </c>
      <c r="D92" s="1" t="s">
        <v>434</v>
      </c>
      <c r="E92" s="1" t="s">
        <v>1162</v>
      </c>
      <c r="F92" s="4">
        <v>-708400</v>
      </c>
      <c r="G92" s="4">
        <v>-6349.04</v>
      </c>
      <c r="H92" s="4">
        <v>-1.3</v>
      </c>
    </row>
    <row r="93" spans="2:8">
      <c r="B93" s="1" t="s">
        <v>1657</v>
      </c>
      <c r="C93" s="9" t="s">
        <v>156</v>
      </c>
      <c r="D93" s="1" t="s">
        <v>434</v>
      </c>
      <c r="E93" s="1" t="s">
        <v>1158</v>
      </c>
      <c r="F93" s="4">
        <v>-485000</v>
      </c>
      <c r="G93" s="4">
        <v>-6660.02</v>
      </c>
      <c r="H93" s="4">
        <v>-1.36</v>
      </c>
    </row>
    <row r="94" spans="2:8">
      <c r="B94" s="1" t="s">
        <v>1658</v>
      </c>
      <c r="C94" s="9" t="s">
        <v>156</v>
      </c>
      <c r="D94" s="1" t="s">
        <v>434</v>
      </c>
      <c r="E94" s="1" t="s">
        <v>435</v>
      </c>
      <c r="F94" s="4">
        <v>-533400</v>
      </c>
      <c r="G94" s="4">
        <v>-7263.31</v>
      </c>
      <c r="H94" s="4">
        <v>-1.49</v>
      </c>
    </row>
    <row r="95" spans="2:8" ht="13">
      <c r="B95" s="2" t="s">
        <v>159</v>
      </c>
      <c r="C95" s="12"/>
      <c r="D95" s="2"/>
      <c r="E95" s="2"/>
      <c r="F95" s="14"/>
      <c r="G95" s="14">
        <f>SUM(G15:G85)</f>
        <v>339224.11999999994</v>
      </c>
      <c r="H95" s="14">
        <f>SUM(H15:H85)</f>
        <v>69.409999999999968</v>
      </c>
    </row>
    <row r="96" spans="2:8" ht="13">
      <c r="B96" s="2" t="s">
        <v>3529</v>
      </c>
      <c r="C96" s="12"/>
      <c r="D96" s="2"/>
      <c r="E96" s="2"/>
      <c r="F96" s="14"/>
      <c r="G96" s="14"/>
      <c r="H96" s="14"/>
    </row>
    <row r="97" spans="2:8" ht="13">
      <c r="B97" s="71" t="s">
        <v>3530</v>
      </c>
      <c r="C97" s="12"/>
      <c r="D97" s="2"/>
      <c r="E97" s="2"/>
      <c r="F97" s="14"/>
      <c r="G97" s="14"/>
      <c r="H97" s="14"/>
    </row>
    <row r="98" spans="2:8">
      <c r="B98" s="1" t="s">
        <v>1644</v>
      </c>
      <c r="C98" s="9" t="s">
        <v>156</v>
      </c>
      <c r="D98" s="1" t="s">
        <v>408</v>
      </c>
      <c r="F98" s="4">
        <v>18700</v>
      </c>
      <c r="G98" s="4">
        <v>27985.11</v>
      </c>
      <c r="H98" s="4">
        <v>5.73</v>
      </c>
    </row>
    <row r="99" spans="2:8">
      <c r="B99" s="1" t="s">
        <v>1645</v>
      </c>
      <c r="C99" s="9" t="s">
        <v>156</v>
      </c>
      <c r="D99" s="1" t="s">
        <v>408</v>
      </c>
      <c r="F99" s="4">
        <v>6000</v>
      </c>
      <c r="G99" s="4">
        <v>17515.5</v>
      </c>
      <c r="H99" s="4">
        <v>3.59</v>
      </c>
    </row>
    <row r="100" spans="2:8">
      <c r="B100" s="1" t="s">
        <v>1646</v>
      </c>
      <c r="C100" s="9" t="s">
        <v>156</v>
      </c>
      <c r="D100" s="1" t="s">
        <v>408</v>
      </c>
      <c r="F100" s="4">
        <v>3500</v>
      </c>
      <c r="G100" s="4">
        <v>12033.28</v>
      </c>
      <c r="H100" s="4">
        <v>2.46</v>
      </c>
    </row>
    <row r="101" spans="2:8">
      <c r="B101" s="1" t="s">
        <v>1647</v>
      </c>
      <c r="C101" s="9" t="s">
        <v>156</v>
      </c>
      <c r="D101" s="1" t="s">
        <v>1648</v>
      </c>
      <c r="E101" s="1" t="s">
        <v>1649</v>
      </c>
      <c r="F101" s="4">
        <v>837500</v>
      </c>
      <c r="G101" s="4">
        <v>12029.85</v>
      </c>
      <c r="H101" s="4">
        <v>2.46</v>
      </c>
    </row>
    <row r="102" spans="2:8">
      <c r="B102" s="1" t="s">
        <v>1646</v>
      </c>
      <c r="C102" s="9" t="s">
        <v>156</v>
      </c>
      <c r="D102" s="1" t="s">
        <v>408</v>
      </c>
      <c r="F102" s="4">
        <v>2780</v>
      </c>
      <c r="G102" s="4">
        <v>8677.3799999999992</v>
      </c>
      <c r="H102" s="4">
        <v>1.78</v>
      </c>
    </row>
    <row r="103" spans="2:8">
      <c r="B103" s="1" t="s">
        <v>1647</v>
      </c>
      <c r="C103" s="9" t="s">
        <v>156</v>
      </c>
      <c r="D103" s="1" t="s">
        <v>1648</v>
      </c>
      <c r="E103" s="1" t="s">
        <v>1649</v>
      </c>
      <c r="F103" s="4">
        <v>-207500</v>
      </c>
      <c r="G103" s="4">
        <v>-2871.28</v>
      </c>
      <c r="H103" s="4">
        <v>-0.59</v>
      </c>
    </row>
    <row r="104" spans="2:8">
      <c r="B104" s="1" t="s">
        <v>1646</v>
      </c>
      <c r="C104" s="9" t="s">
        <v>156</v>
      </c>
      <c r="D104" s="1" t="s">
        <v>408</v>
      </c>
      <c r="F104" s="4">
        <v>-2280</v>
      </c>
      <c r="G104" s="4">
        <v>-7491.33</v>
      </c>
      <c r="H104" s="4">
        <v>-1.53</v>
      </c>
    </row>
    <row r="105" spans="2:8">
      <c r="B105" s="1" t="s">
        <v>1644</v>
      </c>
      <c r="C105" s="9" t="s">
        <v>156</v>
      </c>
      <c r="D105" s="1" t="s">
        <v>408</v>
      </c>
      <c r="F105" s="4">
        <v>-5000</v>
      </c>
      <c r="G105" s="4">
        <v>-7617.25</v>
      </c>
      <c r="H105" s="4">
        <v>-1.56</v>
      </c>
    </row>
    <row r="106" spans="2:8">
      <c r="B106" s="1" t="s">
        <v>1645</v>
      </c>
      <c r="C106" s="9" t="s">
        <v>156</v>
      </c>
      <c r="D106" s="1" t="s">
        <v>408</v>
      </c>
      <c r="F106" s="4">
        <v>-6000</v>
      </c>
      <c r="G106" s="4">
        <v>-18622.919999999998</v>
      </c>
      <c r="H106" s="4">
        <v>-3.81</v>
      </c>
    </row>
    <row r="107" spans="2:8" ht="13">
      <c r="B107" s="2" t="s">
        <v>4097</v>
      </c>
      <c r="G107" s="14">
        <f>SUM(G98:G102)</f>
        <v>78241.12000000001</v>
      </c>
      <c r="H107" s="14">
        <f>SUM(H98:H102)</f>
        <v>16.020000000000003</v>
      </c>
    </row>
    <row r="108" spans="2:8" ht="13">
      <c r="B108" s="2" t="s">
        <v>274</v>
      </c>
    </row>
    <row r="109" spans="2:8" ht="13">
      <c r="B109" s="2" t="s">
        <v>155</v>
      </c>
    </row>
    <row r="110" spans="2:8" ht="13">
      <c r="B110" s="2" t="s">
        <v>275</v>
      </c>
    </row>
    <row r="111" spans="2:8">
      <c r="B111" s="1" t="s">
        <v>1660</v>
      </c>
      <c r="C111" s="9">
        <v>7.46</v>
      </c>
      <c r="D111" s="1" t="s">
        <v>277</v>
      </c>
      <c r="E111" s="1" t="s">
        <v>1661</v>
      </c>
      <c r="F111" s="4">
        <v>12000000</v>
      </c>
      <c r="G111" s="4">
        <v>11378.29</v>
      </c>
      <c r="H111" s="4">
        <v>2.33</v>
      </c>
    </row>
    <row r="112" spans="2:8">
      <c r="B112" s="1" t="s">
        <v>1662</v>
      </c>
      <c r="C112" s="9">
        <v>6.74</v>
      </c>
      <c r="D112" s="1" t="s">
        <v>277</v>
      </c>
      <c r="E112" s="1" t="s">
        <v>1663</v>
      </c>
      <c r="F112" s="4">
        <v>5000000</v>
      </c>
      <c r="G112" s="4">
        <v>5112.45</v>
      </c>
      <c r="H112" s="4">
        <v>1.05</v>
      </c>
    </row>
    <row r="113" spans="2:8">
      <c r="B113" s="1" t="s">
        <v>763</v>
      </c>
      <c r="C113" s="9">
        <v>6.73</v>
      </c>
      <c r="D113" s="1" t="s">
        <v>277</v>
      </c>
      <c r="E113" s="1" t="s">
        <v>764</v>
      </c>
      <c r="F113" s="4">
        <v>3000000</v>
      </c>
      <c r="G113" s="4">
        <v>3010.5</v>
      </c>
      <c r="H113" s="4">
        <v>0.62</v>
      </c>
    </row>
    <row r="114" spans="2:8">
      <c r="B114" s="1" t="s">
        <v>276</v>
      </c>
      <c r="C114" s="9">
        <v>5.44</v>
      </c>
      <c r="D114" s="1" t="s">
        <v>277</v>
      </c>
      <c r="E114" s="1" t="s">
        <v>278</v>
      </c>
      <c r="F114" s="4">
        <v>2500000</v>
      </c>
      <c r="G114" s="4">
        <v>2501.1999999999998</v>
      </c>
      <c r="H114" s="4">
        <v>0.51</v>
      </c>
    </row>
    <row r="115" spans="2:8">
      <c r="B115" s="1" t="s">
        <v>1664</v>
      </c>
      <c r="C115" s="9">
        <v>6.72</v>
      </c>
      <c r="D115" s="1" t="s">
        <v>277</v>
      </c>
      <c r="E115" s="1" t="s">
        <v>1665</v>
      </c>
      <c r="F115" s="4">
        <v>2000000</v>
      </c>
      <c r="G115" s="4">
        <v>2060.02</v>
      </c>
      <c r="H115" s="4">
        <v>0.42</v>
      </c>
    </row>
    <row r="116" spans="2:8">
      <c r="B116" s="1" t="s">
        <v>1666</v>
      </c>
      <c r="C116" s="9">
        <v>6.73</v>
      </c>
      <c r="D116" s="1" t="s">
        <v>277</v>
      </c>
      <c r="E116" s="1" t="s">
        <v>1667</v>
      </c>
      <c r="F116" s="4">
        <v>2000000</v>
      </c>
      <c r="G116" s="4">
        <v>2052.85</v>
      </c>
      <c r="H116" s="4">
        <v>0.42</v>
      </c>
    </row>
    <row r="117" spans="2:8">
      <c r="B117" s="1" t="s">
        <v>279</v>
      </c>
      <c r="C117" s="9">
        <v>5.55</v>
      </c>
      <c r="D117" s="1" t="s">
        <v>277</v>
      </c>
      <c r="E117" s="1" t="s">
        <v>280</v>
      </c>
      <c r="F117" s="4">
        <v>1800000</v>
      </c>
      <c r="G117" s="4">
        <v>1805.81</v>
      </c>
      <c r="H117" s="4">
        <v>0.37</v>
      </c>
    </row>
    <row r="118" spans="2:8">
      <c r="B118" s="1" t="s">
        <v>1668</v>
      </c>
      <c r="C118" s="9">
        <v>6.69</v>
      </c>
      <c r="D118" s="1" t="s">
        <v>277</v>
      </c>
      <c r="E118" s="1" t="s">
        <v>1669</v>
      </c>
      <c r="F118" s="4">
        <v>1466600</v>
      </c>
      <c r="G118" s="4">
        <v>1430.3</v>
      </c>
      <c r="H118" s="4">
        <v>0.28999999999999998</v>
      </c>
    </row>
    <row r="119" spans="2:8">
      <c r="B119" s="1" t="s">
        <v>1670</v>
      </c>
      <c r="C119" s="9">
        <v>6.52</v>
      </c>
      <c r="D119" s="1" t="s">
        <v>277</v>
      </c>
      <c r="E119" s="1" t="s">
        <v>1671</v>
      </c>
      <c r="F119" s="4">
        <v>1342600</v>
      </c>
      <c r="G119" s="4">
        <v>1372.26</v>
      </c>
      <c r="H119" s="4">
        <v>0.28000000000000003</v>
      </c>
    </row>
    <row r="120" spans="2:8">
      <c r="B120" s="1" t="s">
        <v>1672</v>
      </c>
      <c r="C120" s="9">
        <v>7.34</v>
      </c>
      <c r="D120" s="1" t="s">
        <v>277</v>
      </c>
      <c r="E120" s="1" t="s">
        <v>1673</v>
      </c>
      <c r="F120" s="4">
        <v>873800</v>
      </c>
      <c r="G120" s="4">
        <v>879.06</v>
      </c>
      <c r="H120" s="4">
        <v>0.18</v>
      </c>
    </row>
    <row r="121" spans="2:8">
      <c r="B121" s="1" t="s">
        <v>1674</v>
      </c>
      <c r="C121" s="9">
        <v>6.93</v>
      </c>
      <c r="D121" s="1" t="s">
        <v>277</v>
      </c>
      <c r="E121" s="1" t="s">
        <v>1675</v>
      </c>
      <c r="F121" s="4">
        <v>547800</v>
      </c>
      <c r="G121" s="4">
        <v>558.48</v>
      </c>
      <c r="H121" s="4">
        <v>0.11</v>
      </c>
    </row>
    <row r="122" spans="2:8">
      <c r="B122" s="1" t="s">
        <v>1676</v>
      </c>
      <c r="C122" s="9">
        <v>7.44</v>
      </c>
      <c r="D122" s="1" t="s">
        <v>277</v>
      </c>
      <c r="E122" s="1" t="s">
        <v>1677</v>
      </c>
      <c r="F122" s="4">
        <v>454160</v>
      </c>
      <c r="G122" s="4">
        <v>455.75</v>
      </c>
      <c r="H122" s="4">
        <v>0.09</v>
      </c>
    </row>
    <row r="123" spans="2:8">
      <c r="B123" s="1" t="s">
        <v>1678</v>
      </c>
      <c r="C123" s="9">
        <v>7.6</v>
      </c>
      <c r="D123" s="1" t="s">
        <v>277</v>
      </c>
      <c r="E123" s="1" t="s">
        <v>1679</v>
      </c>
      <c r="F123" s="4">
        <v>399500</v>
      </c>
      <c r="G123" s="4">
        <v>394.76</v>
      </c>
      <c r="H123" s="4">
        <v>0.08</v>
      </c>
    </row>
    <row r="124" spans="2:8">
      <c r="B124" s="1" t="s">
        <v>1680</v>
      </c>
      <c r="C124" s="9">
        <v>7.52</v>
      </c>
      <c r="D124" s="1" t="s">
        <v>277</v>
      </c>
      <c r="E124" s="1" t="s">
        <v>1681</v>
      </c>
      <c r="F124" s="4">
        <v>329400</v>
      </c>
      <c r="G124" s="4">
        <v>327.82</v>
      </c>
      <c r="H124" s="4">
        <v>7.0000000000000007E-2</v>
      </c>
    </row>
    <row r="125" spans="2:8">
      <c r="B125" s="1" t="s">
        <v>1682</v>
      </c>
      <c r="C125" s="9">
        <v>7.43</v>
      </c>
      <c r="D125" s="1" t="s">
        <v>277</v>
      </c>
      <c r="E125" s="1" t="s">
        <v>1683</v>
      </c>
      <c r="F125" s="4">
        <v>170200</v>
      </c>
      <c r="G125" s="4">
        <v>170.76</v>
      </c>
      <c r="H125" s="4">
        <v>0.03</v>
      </c>
    </row>
    <row r="126" spans="2:8">
      <c r="B126" s="1" t="s">
        <v>1684</v>
      </c>
      <c r="C126" s="9">
        <v>7.44</v>
      </c>
      <c r="D126" s="1" t="s">
        <v>277</v>
      </c>
      <c r="E126" s="1" t="s">
        <v>1685</v>
      </c>
      <c r="F126" s="4">
        <v>153100</v>
      </c>
      <c r="G126" s="4">
        <v>155.13</v>
      </c>
      <c r="H126" s="4">
        <v>0.03</v>
      </c>
    </row>
    <row r="127" spans="2:8">
      <c r="B127" s="1" t="s">
        <v>1686</v>
      </c>
      <c r="C127" s="9">
        <v>7.43</v>
      </c>
      <c r="D127" s="1" t="s">
        <v>277</v>
      </c>
      <c r="E127" s="1" t="s">
        <v>1687</v>
      </c>
      <c r="F127" s="4">
        <v>107500</v>
      </c>
      <c r="G127" s="4">
        <v>108.9</v>
      </c>
      <c r="H127" s="4">
        <v>0.02</v>
      </c>
    </row>
    <row r="128" spans="2:8">
      <c r="B128" s="1" t="s">
        <v>1688</v>
      </c>
      <c r="C128" s="9">
        <v>6.4</v>
      </c>
      <c r="D128" s="1" t="s">
        <v>277</v>
      </c>
      <c r="E128" s="1" t="s">
        <v>1689</v>
      </c>
      <c r="F128" s="4">
        <v>79500</v>
      </c>
      <c r="G128" s="4">
        <v>77.56</v>
      </c>
      <c r="H128" s="4">
        <v>0.02</v>
      </c>
    </row>
    <row r="129" spans="2:8" ht="13">
      <c r="B129" s="2" t="s">
        <v>283</v>
      </c>
      <c r="C129" s="12"/>
      <c r="D129" s="2"/>
      <c r="E129" s="2"/>
      <c r="F129" s="14"/>
      <c r="G129" s="14">
        <f>SUM(G108:G128)</f>
        <v>33851.9</v>
      </c>
      <c r="H129" s="14">
        <f>SUM(H108:H128)</f>
        <v>6.92</v>
      </c>
    </row>
    <row r="130" spans="2:8" ht="13">
      <c r="B130" s="2" t="s">
        <v>284</v>
      </c>
    </row>
    <row r="131" spans="2:8">
      <c r="B131" s="1" t="s">
        <v>1690</v>
      </c>
      <c r="C131" s="9">
        <v>10.48</v>
      </c>
      <c r="D131" s="1" t="s">
        <v>1691</v>
      </c>
      <c r="E131" s="1" t="s">
        <v>1692</v>
      </c>
      <c r="F131" s="4">
        <v>3500</v>
      </c>
      <c r="G131" s="4">
        <v>3579.01</v>
      </c>
      <c r="H131" s="4">
        <v>0.73</v>
      </c>
    </row>
    <row r="132" spans="2:8">
      <c r="B132" s="1" t="s">
        <v>1693</v>
      </c>
      <c r="C132" s="9">
        <v>7.76</v>
      </c>
      <c r="D132" s="1" t="s">
        <v>286</v>
      </c>
      <c r="E132" s="1" t="s">
        <v>1694</v>
      </c>
      <c r="F132" s="4">
        <v>2500</v>
      </c>
      <c r="G132" s="4">
        <v>2576.83</v>
      </c>
      <c r="H132" s="4">
        <v>0.53</v>
      </c>
    </row>
    <row r="133" spans="2:8">
      <c r="B133" s="1" t="s">
        <v>1695</v>
      </c>
      <c r="C133" s="9">
        <v>7.03</v>
      </c>
      <c r="D133" s="1" t="s">
        <v>286</v>
      </c>
      <c r="E133" s="1" t="s">
        <v>1696</v>
      </c>
      <c r="F133" s="4">
        <v>2500</v>
      </c>
      <c r="G133" s="4">
        <v>2521.4899999999998</v>
      </c>
      <c r="H133" s="4">
        <v>0.52</v>
      </c>
    </row>
    <row r="134" spans="2:8">
      <c r="B134" s="1" t="s">
        <v>1697</v>
      </c>
      <c r="C134" s="9">
        <v>7.45</v>
      </c>
      <c r="D134" s="1" t="s">
        <v>286</v>
      </c>
      <c r="E134" s="1" t="s">
        <v>1698</v>
      </c>
      <c r="F134" s="4">
        <v>2500</v>
      </c>
      <c r="G134" s="4">
        <v>2498.4899999999998</v>
      </c>
      <c r="H134" s="4">
        <v>0.51</v>
      </c>
    </row>
    <row r="135" spans="2:8">
      <c r="B135" s="1" t="s">
        <v>1699</v>
      </c>
      <c r="C135" s="9">
        <v>8.61</v>
      </c>
      <c r="D135" s="1" t="s">
        <v>1700</v>
      </c>
      <c r="E135" s="1" t="s">
        <v>1701</v>
      </c>
      <c r="F135" s="4">
        <v>2500</v>
      </c>
      <c r="G135" s="4">
        <v>2490.65</v>
      </c>
      <c r="H135" s="4">
        <v>0.51</v>
      </c>
    </row>
    <row r="136" spans="2:8">
      <c r="B136" s="1" t="s">
        <v>777</v>
      </c>
      <c r="C136" s="9">
        <v>7.49</v>
      </c>
      <c r="D136" s="1" t="s">
        <v>286</v>
      </c>
      <c r="E136" s="1" t="s">
        <v>778</v>
      </c>
      <c r="F136" s="4">
        <v>500</v>
      </c>
      <c r="G136" s="4">
        <v>508.31</v>
      </c>
      <c r="H136" s="4">
        <v>0.1</v>
      </c>
    </row>
    <row r="137" spans="2:8" ht="13">
      <c r="B137" s="2" t="s">
        <v>290</v>
      </c>
      <c r="C137" s="12"/>
      <c r="D137" s="2"/>
      <c r="E137" s="2"/>
      <c r="F137" s="14"/>
      <c r="G137" s="14">
        <f>SUM(G130:G136)</f>
        <v>14174.779999999999</v>
      </c>
      <c r="H137" s="14">
        <f>SUM(H130:H136)</f>
        <v>2.9</v>
      </c>
    </row>
    <row r="138" spans="2:8" ht="13">
      <c r="B138" s="2" t="s">
        <v>246</v>
      </c>
    </row>
    <row r="139" spans="2:8">
      <c r="B139" s="1" t="s">
        <v>28</v>
      </c>
      <c r="C139" s="9" t="s">
        <v>156</v>
      </c>
      <c r="D139" s="1" t="s">
        <v>157</v>
      </c>
      <c r="E139" s="1" t="s">
        <v>1659</v>
      </c>
      <c r="F139" s="4">
        <v>72434.116999999998</v>
      </c>
      <c r="G139" s="4">
        <v>3030.5</v>
      </c>
      <c r="H139" s="4">
        <v>0.62</v>
      </c>
    </row>
    <row r="140" spans="2:8" ht="13">
      <c r="B140" s="2" t="s">
        <v>249</v>
      </c>
      <c r="C140" s="12"/>
      <c r="D140" s="2"/>
      <c r="E140" s="2"/>
      <c r="F140" s="14"/>
      <c r="G140" s="14">
        <f>SUM(G138:G139)</f>
        <v>3030.5</v>
      </c>
      <c r="H140" s="14">
        <f>SUM(H138:H139)</f>
        <v>0.62</v>
      </c>
    </row>
    <row r="141" spans="2:8" ht="13">
      <c r="B141" s="2" t="s">
        <v>682</v>
      </c>
      <c r="C141" s="12"/>
      <c r="D141" s="2"/>
      <c r="E141" s="2"/>
      <c r="F141" s="14"/>
      <c r="G141" s="14">
        <v>66563.789999999994</v>
      </c>
      <c r="H141" s="14">
        <v>13.62</v>
      </c>
    </row>
    <row r="142" spans="2:8" ht="13">
      <c r="B142" s="2" t="s">
        <v>161</v>
      </c>
      <c r="C142" s="12"/>
      <c r="D142" s="2"/>
      <c r="E142" s="2"/>
      <c r="F142" s="14"/>
      <c r="G142" s="14">
        <f>G141+G140+G137+G129+G107+G95</f>
        <v>535086.21</v>
      </c>
      <c r="H142" s="14">
        <f>H141+H140+H137+H129+H107+H95</f>
        <v>109.48999999999997</v>
      </c>
    </row>
    <row r="143" spans="2:8" ht="13">
      <c r="B143" s="2" t="s">
        <v>167</v>
      </c>
      <c r="C143" s="12"/>
      <c r="D143" s="2"/>
      <c r="E143" s="2"/>
      <c r="F143" s="14"/>
      <c r="G143" s="14">
        <f>G144-G142</f>
        <v>-46522.376079709968</v>
      </c>
      <c r="H143" s="14">
        <f>H144-H142</f>
        <v>-9.4899999999999665</v>
      </c>
    </row>
    <row r="144" spans="2:8" ht="13">
      <c r="B144" s="2" t="s">
        <v>168</v>
      </c>
      <c r="C144" s="12"/>
      <c r="D144" s="2"/>
      <c r="E144" s="2"/>
      <c r="F144" s="14"/>
      <c r="G144" s="14">
        <v>488563.83392029</v>
      </c>
      <c r="H144" s="14">
        <v>100</v>
      </c>
    </row>
    <row r="145" spans="2:3">
      <c r="B145" s="1" t="s">
        <v>169</v>
      </c>
    </row>
    <row r="146" spans="2:3" ht="13">
      <c r="B146" s="2" t="s">
        <v>170</v>
      </c>
    </row>
    <row r="147" spans="2:3" ht="13">
      <c r="B147" s="2" t="s">
        <v>171</v>
      </c>
      <c r="C147" s="9" t="s">
        <v>172</v>
      </c>
    </row>
    <row r="148" spans="2:3" ht="13">
      <c r="B148" s="2" t="s">
        <v>175</v>
      </c>
      <c r="C148" s="9" t="s">
        <v>174</v>
      </c>
    </row>
    <row r="149" spans="2:3" ht="13">
      <c r="B149" s="2" t="s">
        <v>176</v>
      </c>
      <c r="C149" s="9" t="s">
        <v>174</v>
      </c>
    </row>
    <row r="150" spans="2:3" ht="13">
      <c r="B150" s="2" t="s">
        <v>177</v>
      </c>
      <c r="C150" s="9" t="s">
        <v>178</v>
      </c>
    </row>
    <row r="151" spans="2:3" ht="13">
      <c r="B151" s="2" t="s">
        <v>1702</v>
      </c>
      <c r="C151" s="12"/>
    </row>
    <row r="152" spans="2:3" ht="13">
      <c r="B152" s="2" t="s">
        <v>1703</v>
      </c>
      <c r="C152" s="12"/>
    </row>
    <row r="153" spans="2:3" ht="13">
      <c r="B153" s="2" t="s">
        <v>1704</v>
      </c>
      <c r="C153" s="12"/>
    </row>
    <row r="154" spans="2:3" ht="13">
      <c r="B154" s="2" t="s">
        <v>1705</v>
      </c>
      <c r="C154" s="12"/>
    </row>
    <row r="155" spans="2:3" ht="13">
      <c r="B155" s="2" t="s">
        <v>1706</v>
      </c>
      <c r="C155" s="12"/>
    </row>
    <row r="156" spans="2:3" ht="13">
      <c r="B156" s="2" t="s">
        <v>1707</v>
      </c>
      <c r="C156" s="12"/>
    </row>
    <row r="157" spans="2:3" ht="13">
      <c r="B157" s="2" t="s">
        <v>1708</v>
      </c>
      <c r="C157" s="12"/>
    </row>
    <row r="158" spans="2:3" ht="13">
      <c r="B158" s="2" t="s">
        <v>1709</v>
      </c>
      <c r="C158" s="12"/>
    </row>
    <row r="159" spans="2:3" ht="13">
      <c r="B159" s="2" t="s">
        <v>1710</v>
      </c>
      <c r="C159" s="12"/>
    </row>
    <row r="160" spans="2:3">
      <c r="B160" s="1" t="s">
        <v>4074</v>
      </c>
    </row>
    <row r="161" spans="2:4">
      <c r="B161" s="1" t="s">
        <v>188</v>
      </c>
    </row>
    <row r="162" spans="2:4">
      <c r="B162" s="1" t="s">
        <v>412</v>
      </c>
    </row>
    <row r="165" spans="2:4" ht="14.5">
      <c r="B165" s="43" t="s">
        <v>413</v>
      </c>
      <c r="C165" s="45"/>
    </row>
    <row r="166" spans="2:4" ht="14.5">
      <c r="B166" s="43" t="s">
        <v>4098</v>
      </c>
      <c r="C166" s="46" t="s">
        <v>414</v>
      </c>
    </row>
    <row r="167" spans="2:4" ht="14.5">
      <c r="B167" s="16" t="s">
        <v>415</v>
      </c>
      <c r="C167" s="17">
        <v>37024</v>
      </c>
    </row>
    <row r="168" spans="2:4" ht="14.5">
      <c r="B168" s="16" t="s">
        <v>417</v>
      </c>
      <c r="C168" s="17">
        <v>0</v>
      </c>
    </row>
    <row r="169" spans="2:4" ht="14.5">
      <c r="B169" s="16" t="s">
        <v>418</v>
      </c>
      <c r="C169" s="17">
        <v>17879.150000000001</v>
      </c>
    </row>
    <row r="170" spans="2:4" ht="14.5">
      <c r="B170" s="16" t="s">
        <v>419</v>
      </c>
      <c r="C170" s="17">
        <v>0</v>
      </c>
    </row>
    <row r="171" spans="2:4" ht="14.5">
      <c r="B171" s="16" t="s">
        <v>420</v>
      </c>
      <c r="C171" s="17">
        <v>3029.9359501999998</v>
      </c>
    </row>
    <row r="172" spans="2:4" ht="14.5">
      <c r="B172" s="16" t="s">
        <v>421</v>
      </c>
      <c r="C172" s="17">
        <v>68716.853373000005</v>
      </c>
    </row>
    <row r="173" spans="2:4" ht="14.5">
      <c r="B173" s="43" t="s">
        <v>422</v>
      </c>
      <c r="C173" s="45">
        <v>126649.9393232</v>
      </c>
    </row>
    <row r="175" spans="2:4" ht="14.5">
      <c r="B175" s="16" t="s">
        <v>197</v>
      </c>
      <c r="C175" s="17"/>
      <c r="D175" s="16"/>
    </row>
    <row r="176" spans="2:4" ht="29">
      <c r="B176" s="19" t="s">
        <v>198</v>
      </c>
      <c r="C176" s="18" t="s">
        <v>199</v>
      </c>
      <c r="D176" s="19" t="s">
        <v>200</v>
      </c>
    </row>
    <row r="177" spans="2:7" ht="14.5">
      <c r="B177" s="16" t="s">
        <v>174</v>
      </c>
      <c r="C177" s="17" t="s">
        <v>174</v>
      </c>
      <c r="D177" s="16" t="s">
        <v>174</v>
      </c>
    </row>
    <row r="179" spans="2:7" ht="13">
      <c r="B179" s="2" t="s">
        <v>201</v>
      </c>
      <c r="C179" s="49">
        <v>46053</v>
      </c>
    </row>
    <row r="180" spans="2:7" ht="13">
      <c r="B180" s="20" t="s">
        <v>202</v>
      </c>
      <c r="C180" s="25" t="s">
        <v>203</v>
      </c>
      <c r="D180" s="20" t="s">
        <v>204</v>
      </c>
      <c r="E180" s="26" t="s">
        <v>205</v>
      </c>
      <c r="F180" s="50" t="s">
        <v>206</v>
      </c>
      <c r="G180" s="14"/>
    </row>
    <row r="181" spans="2:7">
      <c r="B181" s="22" t="s">
        <v>1711</v>
      </c>
      <c r="C181" s="32">
        <v>-485000</v>
      </c>
      <c r="D181" s="22">
        <v>1292.99</v>
      </c>
      <c r="E181" s="23">
        <v>1373.2</v>
      </c>
      <c r="F181" s="24">
        <f>C173</f>
        <v>126649.9393232</v>
      </c>
    </row>
    <row r="182" spans="2:7">
      <c r="B182" s="22" t="s">
        <v>1712</v>
      </c>
      <c r="C182" s="32">
        <v>-51775</v>
      </c>
      <c r="D182" s="22">
        <v>2000.23</v>
      </c>
      <c r="E182" s="23">
        <v>1974.4</v>
      </c>
      <c r="F182" s="51"/>
    </row>
    <row r="183" spans="2:7">
      <c r="B183" s="22" t="s">
        <v>1713</v>
      </c>
      <c r="C183" s="32">
        <v>-531000</v>
      </c>
      <c r="D183" s="22">
        <v>335.62</v>
      </c>
      <c r="E183" s="23">
        <v>323.25</v>
      </c>
      <c r="F183" s="51"/>
    </row>
    <row r="184" spans="2:7">
      <c r="B184" s="22" t="s">
        <v>1714</v>
      </c>
      <c r="C184" s="32">
        <v>-533400</v>
      </c>
      <c r="D184" s="22">
        <v>1361.35</v>
      </c>
      <c r="E184" s="23">
        <v>1361.7</v>
      </c>
      <c r="F184" s="51"/>
    </row>
    <row r="185" spans="2:7">
      <c r="B185" s="22" t="s">
        <v>1715</v>
      </c>
      <c r="C185" s="32">
        <v>-708400</v>
      </c>
      <c r="D185" s="22">
        <v>910.39</v>
      </c>
      <c r="E185" s="23">
        <v>896.25</v>
      </c>
      <c r="F185" s="51"/>
    </row>
    <row r="186" spans="2:7">
      <c r="B186" s="22" t="s">
        <v>1716</v>
      </c>
      <c r="C186" s="32">
        <v>-1216000</v>
      </c>
      <c r="D186" s="22">
        <v>426.56</v>
      </c>
      <c r="E186" s="23">
        <v>410</v>
      </c>
      <c r="F186" s="51"/>
    </row>
    <row r="187" spans="2:7">
      <c r="B187" s="22" t="s">
        <v>1717</v>
      </c>
      <c r="C187" s="32">
        <v>-508500</v>
      </c>
      <c r="D187" s="22">
        <v>1041.8499999999999</v>
      </c>
      <c r="E187" s="23">
        <v>1082.4000000000001</v>
      </c>
      <c r="F187" s="51"/>
    </row>
    <row r="188" spans="2:7">
      <c r="B188" s="22" t="s">
        <v>1718</v>
      </c>
      <c r="C188" s="32">
        <v>-163200</v>
      </c>
      <c r="D188" s="22">
        <v>340.64</v>
      </c>
      <c r="E188" s="23">
        <v>350.8</v>
      </c>
      <c r="F188" s="51"/>
    </row>
    <row r="189" spans="2:7">
      <c r="B189" s="22" t="s">
        <v>1719</v>
      </c>
      <c r="C189" s="32">
        <v>-1303500</v>
      </c>
      <c r="D189" s="22">
        <v>185.78</v>
      </c>
      <c r="E189" s="23">
        <v>193.56</v>
      </c>
      <c r="F189" s="31"/>
    </row>
    <row r="192" spans="2:7" ht="13">
      <c r="B192" s="2" t="s">
        <v>207</v>
      </c>
      <c r="C192" s="212">
        <v>7.4999999999999997E-2</v>
      </c>
    </row>
    <row r="193" spans="2:4" ht="13">
      <c r="B193" s="2"/>
    </row>
    <row r="194" spans="2:4" ht="13">
      <c r="B194" s="2" t="s">
        <v>208</v>
      </c>
    </row>
    <row r="195" spans="2:4" ht="13">
      <c r="B195" s="26" t="s">
        <v>209</v>
      </c>
      <c r="C195" s="25" t="s">
        <v>210</v>
      </c>
      <c r="D195" s="2"/>
    </row>
    <row r="196" spans="2:4">
      <c r="B196" s="23" t="s">
        <v>1718</v>
      </c>
      <c r="C196" s="32">
        <v>2187</v>
      </c>
    </row>
    <row r="197" spans="2:4">
      <c r="B197" s="23" t="s">
        <v>1719</v>
      </c>
      <c r="C197" s="32">
        <v>290</v>
      </c>
    </row>
    <row r="198" spans="2:4">
      <c r="B198" s="23" t="s">
        <v>1720</v>
      </c>
      <c r="C198" s="32">
        <v>714</v>
      </c>
    </row>
    <row r="199" spans="2:4">
      <c r="B199" s="23" t="s">
        <v>1721</v>
      </c>
      <c r="C199" s="32">
        <v>109</v>
      </c>
    </row>
    <row r="200" spans="2:4">
      <c r="B200" s="23" t="s">
        <v>1722</v>
      </c>
      <c r="C200" s="32">
        <v>295</v>
      </c>
    </row>
    <row r="201" spans="2:4">
      <c r="B201" s="23" t="s">
        <v>1723</v>
      </c>
      <c r="C201" s="32">
        <v>597</v>
      </c>
    </row>
    <row r="202" spans="2:4">
      <c r="B202" s="23" t="s">
        <v>1724</v>
      </c>
      <c r="C202" s="32">
        <v>657</v>
      </c>
    </row>
    <row r="203" spans="2:4">
      <c r="B203" s="23" t="s">
        <v>1725</v>
      </c>
      <c r="C203" s="32">
        <v>854</v>
      </c>
    </row>
    <row r="204" spans="2:4">
      <c r="B204" s="23" t="s">
        <v>1726</v>
      </c>
      <c r="C204" s="32">
        <v>608</v>
      </c>
    </row>
    <row r="205" spans="2:4">
      <c r="B205" s="23" t="s">
        <v>1727</v>
      </c>
      <c r="C205" s="32">
        <v>68</v>
      </c>
    </row>
    <row r="206" spans="2:4">
      <c r="B206" s="23" t="s">
        <v>1728</v>
      </c>
      <c r="C206" s="32">
        <v>678</v>
      </c>
    </row>
    <row r="207" spans="2:4">
      <c r="B207" s="23" t="s">
        <v>1729</v>
      </c>
      <c r="C207" s="32">
        <v>2391</v>
      </c>
    </row>
    <row r="208" spans="2:4">
      <c r="B208" s="23" t="s">
        <v>1730</v>
      </c>
      <c r="C208" s="32">
        <v>527</v>
      </c>
    </row>
    <row r="209" spans="2:3">
      <c r="B209" s="23" t="s">
        <v>1731</v>
      </c>
      <c r="C209" s="32">
        <v>268</v>
      </c>
    </row>
    <row r="211" spans="2:3" ht="13">
      <c r="B211" s="26" t="s">
        <v>211</v>
      </c>
      <c r="C211" s="25" t="s">
        <v>210</v>
      </c>
    </row>
    <row r="212" spans="2:3">
      <c r="B212" s="23" t="s">
        <v>1718</v>
      </c>
      <c r="C212" s="32">
        <v>2187</v>
      </c>
    </row>
    <row r="213" spans="2:3">
      <c r="B213" s="23" t="s">
        <v>1719</v>
      </c>
      <c r="C213" s="32">
        <v>290</v>
      </c>
    </row>
    <row r="214" spans="2:3">
      <c r="B214" s="23" t="s">
        <v>1720</v>
      </c>
      <c r="C214" s="32">
        <v>714</v>
      </c>
    </row>
    <row r="215" spans="2:3">
      <c r="B215" s="23" t="s">
        <v>1721</v>
      </c>
      <c r="C215" s="32">
        <v>109</v>
      </c>
    </row>
    <row r="216" spans="2:3">
      <c r="B216" s="23" t="s">
        <v>1722</v>
      </c>
      <c r="C216" s="32">
        <v>295</v>
      </c>
    </row>
    <row r="217" spans="2:3">
      <c r="B217" s="23" t="s">
        <v>1723</v>
      </c>
      <c r="C217" s="32">
        <v>597</v>
      </c>
    </row>
    <row r="218" spans="2:3">
      <c r="B218" s="23" t="s">
        <v>1724</v>
      </c>
      <c r="C218" s="32">
        <v>657</v>
      </c>
    </row>
    <row r="219" spans="2:3">
      <c r="B219" s="23" t="s">
        <v>1725</v>
      </c>
      <c r="C219" s="32">
        <v>854</v>
      </c>
    </row>
    <row r="220" spans="2:3">
      <c r="B220" s="23" t="s">
        <v>1726</v>
      </c>
      <c r="C220" s="32">
        <v>608</v>
      </c>
    </row>
    <row r="221" spans="2:3">
      <c r="B221" s="23" t="s">
        <v>1727</v>
      </c>
      <c r="C221" s="32">
        <v>68</v>
      </c>
    </row>
    <row r="222" spans="2:3">
      <c r="B222" s="23" t="s">
        <v>1728</v>
      </c>
      <c r="C222" s="32">
        <v>678</v>
      </c>
    </row>
    <row r="223" spans="2:3">
      <c r="B223" s="23" t="s">
        <v>1729</v>
      </c>
      <c r="C223" s="32">
        <v>2391</v>
      </c>
    </row>
    <row r="224" spans="2:3">
      <c r="B224" s="23" t="s">
        <v>1730</v>
      </c>
      <c r="C224" s="32">
        <v>527</v>
      </c>
    </row>
    <row r="225" spans="2:3">
      <c r="B225" s="23" t="s">
        <v>1731</v>
      </c>
      <c r="C225" s="32">
        <v>268</v>
      </c>
    </row>
    <row r="228" spans="2:3" ht="13">
      <c r="B228" s="26" t="s">
        <v>212</v>
      </c>
      <c r="C228" s="25" t="s">
        <v>213</v>
      </c>
    </row>
    <row r="229" spans="2:3">
      <c r="B229" s="23" t="s">
        <v>1718</v>
      </c>
      <c r="C229" s="32">
        <v>606216687.36000001</v>
      </c>
    </row>
    <row r="230" spans="2:3">
      <c r="B230" s="23" t="s">
        <v>1719</v>
      </c>
      <c r="C230" s="32">
        <v>307890302.5</v>
      </c>
    </row>
    <row r="231" spans="2:3">
      <c r="B231" s="23" t="s">
        <v>1720</v>
      </c>
      <c r="C231" s="32">
        <v>573392738.63</v>
      </c>
    </row>
    <row r="232" spans="2:3">
      <c r="B232" s="23" t="s">
        <v>1721</v>
      </c>
      <c r="C232" s="32">
        <v>103006507.47</v>
      </c>
    </row>
    <row r="233" spans="2:3">
      <c r="B233" s="23" t="s">
        <v>1722</v>
      </c>
      <c r="C233" s="32">
        <v>177309912.59999999</v>
      </c>
    </row>
    <row r="234" spans="2:3">
      <c r="B234" s="23" t="s">
        <v>1723</v>
      </c>
      <c r="C234" s="32">
        <v>322486765.16000003</v>
      </c>
    </row>
    <row r="235" spans="2:3">
      <c r="B235" s="23" t="s">
        <v>1724</v>
      </c>
      <c r="C235" s="32">
        <v>623151760.76999998</v>
      </c>
    </row>
    <row r="236" spans="2:3">
      <c r="B236" s="23" t="s">
        <v>1725</v>
      </c>
      <c r="C236" s="32">
        <v>541652352.36000001</v>
      </c>
    </row>
    <row r="237" spans="2:3">
      <c r="B237" s="23" t="s">
        <v>1726</v>
      </c>
      <c r="C237" s="32">
        <v>515683590.39999998</v>
      </c>
    </row>
    <row r="238" spans="2:3">
      <c r="B238" s="23" t="s">
        <v>1727</v>
      </c>
      <c r="C238" s="32">
        <v>54376200</v>
      </c>
    </row>
    <row r="239" spans="2:3">
      <c r="B239" s="23" t="s">
        <v>1728</v>
      </c>
      <c r="C239" s="32">
        <v>526858222.94999999</v>
      </c>
    </row>
    <row r="240" spans="2:3">
      <c r="B240" s="23" t="s">
        <v>1729</v>
      </c>
      <c r="C240" s="32">
        <v>648948387.36000001</v>
      </c>
    </row>
    <row r="241" spans="2:3">
      <c r="B241" s="23" t="s">
        <v>1730</v>
      </c>
      <c r="C241" s="32">
        <v>535507150.19999999</v>
      </c>
    </row>
    <row r="242" spans="2:3">
      <c r="B242" s="23" t="s">
        <v>1731</v>
      </c>
      <c r="C242" s="32">
        <v>162574800.52000001</v>
      </c>
    </row>
    <row r="243" spans="2:3" ht="13">
      <c r="C243" s="25">
        <f>SUM(C228:C242)</f>
        <v>5699055378.2799997</v>
      </c>
    </row>
    <row r="245" spans="2:3" ht="13">
      <c r="B245" s="26" t="s">
        <v>214</v>
      </c>
      <c r="C245" s="25" t="s">
        <v>213</v>
      </c>
    </row>
    <row r="246" spans="2:3">
      <c r="B246" s="23" t="s">
        <v>1718</v>
      </c>
      <c r="C246" s="32">
        <v>595984968.72000003</v>
      </c>
    </row>
    <row r="247" spans="2:3">
      <c r="B247" s="23" t="s">
        <v>1719</v>
      </c>
      <c r="C247" s="32">
        <v>296316069.5</v>
      </c>
    </row>
    <row r="248" spans="2:3">
      <c r="B248" s="23" t="s">
        <v>1720</v>
      </c>
      <c r="C248" s="32">
        <v>549750991.88</v>
      </c>
    </row>
    <row r="249" spans="2:3">
      <c r="B249" s="23" t="s">
        <v>1721</v>
      </c>
      <c r="C249" s="32">
        <v>109950575.65000001</v>
      </c>
    </row>
    <row r="250" spans="2:3">
      <c r="B250" s="23" t="s">
        <v>1722</v>
      </c>
      <c r="C250" s="32">
        <v>194882841</v>
      </c>
    </row>
    <row r="251" spans="2:3">
      <c r="B251" s="23" t="s">
        <v>1723</v>
      </c>
      <c r="C251" s="32">
        <v>327833007.75999999</v>
      </c>
    </row>
    <row r="252" spans="2:3">
      <c r="B252" s="23" t="s">
        <v>1724</v>
      </c>
      <c r="C252" s="32">
        <v>626225962.32000005</v>
      </c>
    </row>
    <row r="253" spans="2:3">
      <c r="B253" s="23" t="s">
        <v>1725</v>
      </c>
      <c r="C253" s="32">
        <v>511274125.38999999</v>
      </c>
    </row>
    <row r="254" spans="2:3">
      <c r="B254" s="23" t="s">
        <v>1726</v>
      </c>
      <c r="C254" s="32">
        <v>529522837.75999999</v>
      </c>
    </row>
    <row r="255" spans="2:3">
      <c r="B255" s="23" t="s">
        <v>1727</v>
      </c>
      <c r="C255" s="32">
        <v>53335300.200000003</v>
      </c>
    </row>
    <row r="256" spans="2:3">
      <c r="B256" s="23" t="s">
        <v>1728</v>
      </c>
      <c r="C256" s="32">
        <v>495771736.5</v>
      </c>
    </row>
    <row r="257" spans="2:6">
      <c r="B257" s="23" t="s">
        <v>1729</v>
      </c>
      <c r="C257" s="32">
        <v>688814566.32000005</v>
      </c>
    </row>
    <row r="258" spans="2:6">
      <c r="B258" s="23" t="s">
        <v>1730</v>
      </c>
      <c r="C258" s="32">
        <v>492753985.35000002</v>
      </c>
    </row>
    <row r="259" spans="2:6">
      <c r="B259" s="23" t="s">
        <v>1731</v>
      </c>
      <c r="C259" s="32">
        <v>159561199.47999999</v>
      </c>
    </row>
    <row r="260" spans="2:6" ht="13">
      <c r="C260" s="25">
        <f>SUM(C245:C259)</f>
        <v>5631978167.829999</v>
      </c>
    </row>
    <row r="263" spans="2:6" ht="13">
      <c r="B263" s="20" t="s">
        <v>215</v>
      </c>
      <c r="C263" s="25">
        <f xml:space="preserve"> C260-C243</f>
        <v>-67077210.450000763</v>
      </c>
    </row>
    <row r="265" spans="2:6" s="34" customFormat="1" ht="14.5">
      <c r="B265" s="20" t="s">
        <v>4029</v>
      </c>
      <c r="C265" s="211">
        <v>46053</v>
      </c>
      <c r="D265" s="210"/>
      <c r="E265" s="209"/>
      <c r="F265" s="208"/>
    </row>
    <row r="266" spans="2:6" s="34" customFormat="1" ht="14.5">
      <c r="B266" s="207" t="s">
        <v>202</v>
      </c>
      <c r="C266" s="206" t="s">
        <v>4028</v>
      </c>
      <c r="D266" s="205" t="s">
        <v>204</v>
      </c>
      <c r="E266" s="204" t="s">
        <v>4027</v>
      </c>
      <c r="F266" s="38" t="s">
        <v>206</v>
      </c>
    </row>
    <row r="267" spans="2:6" s="34" customFormat="1" ht="14.5">
      <c r="B267" s="102" t="s">
        <v>4031</v>
      </c>
      <c r="C267" s="203">
        <v>837500</v>
      </c>
      <c r="D267" s="203">
        <v>1364.1379999999999</v>
      </c>
      <c r="E267" s="202">
        <v>1436.4</v>
      </c>
      <c r="F267" s="237" t="s">
        <v>4026</v>
      </c>
    </row>
    <row r="268" spans="2:6" s="34" customFormat="1" ht="14.5">
      <c r="B268" s="102" t="s">
        <v>4032</v>
      </c>
      <c r="C268" s="203">
        <v>-207500</v>
      </c>
      <c r="D268" s="203">
        <v>1360.3130000000001</v>
      </c>
      <c r="E268" s="202">
        <v>1383.75</v>
      </c>
      <c r="F268" s="237"/>
    </row>
    <row r="269" spans="2:6" s="34" customFormat="1" ht="14.5">
      <c r="B269" s="102" t="s">
        <v>4033</v>
      </c>
      <c r="C269" s="203">
        <v>-5000</v>
      </c>
      <c r="D269" s="203">
        <v>137808.05499999999</v>
      </c>
      <c r="E269" s="202">
        <v>152345</v>
      </c>
      <c r="F269" s="237"/>
    </row>
    <row r="270" spans="2:6" s="34" customFormat="1" ht="14.5">
      <c r="B270" s="102" t="s">
        <v>4034</v>
      </c>
      <c r="C270" s="203">
        <v>18700</v>
      </c>
      <c r="D270" s="203">
        <v>138793.04459999999</v>
      </c>
      <c r="E270" s="202">
        <v>149653</v>
      </c>
      <c r="F270" s="237"/>
    </row>
    <row r="271" spans="2:6" s="34" customFormat="1" ht="14.5">
      <c r="B271" s="102" t="s">
        <v>4035</v>
      </c>
      <c r="C271" s="203">
        <v>2780</v>
      </c>
      <c r="D271" s="203">
        <v>161365.34080000001</v>
      </c>
      <c r="E271" s="202">
        <v>312136</v>
      </c>
      <c r="F271" s="237"/>
    </row>
    <row r="272" spans="2:6" s="34" customFormat="1" ht="14.5">
      <c r="B272" s="102" t="s">
        <v>4036</v>
      </c>
      <c r="C272" s="203">
        <v>-2280</v>
      </c>
      <c r="D272" s="203">
        <v>165194.62729999999</v>
      </c>
      <c r="E272" s="202">
        <v>328567</v>
      </c>
      <c r="F272" s="237"/>
    </row>
    <row r="273" spans="2:6" s="34" customFormat="1" ht="14.5">
      <c r="B273" s="102" t="s">
        <v>4037</v>
      </c>
      <c r="C273" s="203">
        <v>3500</v>
      </c>
      <c r="D273" s="203">
        <v>259300.19570000001</v>
      </c>
      <c r="E273" s="202">
        <v>343808</v>
      </c>
      <c r="F273" s="237"/>
    </row>
    <row r="274" spans="2:6" s="34" customFormat="1" ht="14.5">
      <c r="B274" s="201" t="s">
        <v>4030</v>
      </c>
      <c r="C274" s="200"/>
      <c r="D274" s="200"/>
      <c r="E274" s="200"/>
      <c r="F274" s="199"/>
    </row>
    <row r="275" spans="2:6" s="34" customFormat="1" ht="14.5">
      <c r="C275" s="44"/>
      <c r="F275" s="67"/>
    </row>
    <row r="276" spans="2:6" s="34" customFormat="1" ht="14.5">
      <c r="B276" s="198" t="s">
        <v>4025</v>
      </c>
      <c r="C276" s="197">
        <v>8.5300000000000001E-2</v>
      </c>
      <c r="F276" s="67"/>
    </row>
    <row r="277" spans="2:6" s="34" customFormat="1" ht="14.5">
      <c r="B277" s="198"/>
      <c r="C277" s="197"/>
      <c r="F277" s="67"/>
    </row>
    <row r="278" spans="2:6" s="34" customFormat="1" ht="14.5">
      <c r="B278" s="2" t="s">
        <v>208</v>
      </c>
      <c r="C278" s="196"/>
      <c r="F278" s="67"/>
    </row>
    <row r="279" spans="2:6" s="34" customFormat="1" ht="14.5">
      <c r="B279" s="193" t="s">
        <v>4024</v>
      </c>
      <c r="C279" s="192" t="s">
        <v>4022</v>
      </c>
      <c r="F279" s="67"/>
    </row>
    <row r="280" spans="2:6" s="34" customFormat="1" ht="14.5">
      <c r="B280" s="191" t="s">
        <v>4019</v>
      </c>
      <c r="C280" s="195">
        <v>1346</v>
      </c>
      <c r="F280" s="67"/>
    </row>
    <row r="281" spans="2:6" s="34" customFormat="1" ht="14.5">
      <c r="B281" s="191" t="s">
        <v>4018</v>
      </c>
      <c r="C281" s="195">
        <v>1646</v>
      </c>
      <c r="F281" s="67"/>
    </row>
    <row r="282" spans="2:6" s="34" customFormat="1" ht="14.5">
      <c r="B282" s="191" t="s">
        <v>4017</v>
      </c>
      <c r="C282" s="195">
        <v>317</v>
      </c>
      <c r="F282" s="67"/>
    </row>
    <row r="283" spans="2:6" s="34" customFormat="1" ht="14.5">
      <c r="B283" s="191" t="s">
        <v>4040</v>
      </c>
      <c r="C283" s="195">
        <v>67</v>
      </c>
      <c r="F283" s="67"/>
    </row>
    <row r="284" spans="2:6" s="34" customFormat="1" ht="14.5">
      <c r="B284" s="191" t="s">
        <v>4041</v>
      </c>
      <c r="C284" s="195">
        <v>200</v>
      </c>
      <c r="F284" s="67"/>
    </row>
    <row r="285" spans="2:6" s="34" customFormat="1" ht="14.5">
      <c r="B285" s="191" t="s">
        <v>4042</v>
      </c>
      <c r="C285" s="195">
        <v>150</v>
      </c>
      <c r="F285" s="67"/>
    </row>
    <row r="286" spans="2:6" s="34" customFormat="1" ht="14.5">
      <c r="C286" s="44"/>
    </row>
    <row r="287" spans="2:6" s="34" customFormat="1" ht="14.5">
      <c r="B287" s="193" t="s">
        <v>4023</v>
      </c>
      <c r="C287" s="192" t="s">
        <v>4022</v>
      </c>
    </row>
    <row r="288" spans="2:6" s="34" customFormat="1" ht="14.5">
      <c r="B288" s="191" t="s">
        <v>4019</v>
      </c>
      <c r="C288" s="195">
        <v>1346</v>
      </c>
    </row>
    <row r="289" spans="2:6" s="34" customFormat="1" ht="14.5">
      <c r="B289" s="191" t="s">
        <v>4018</v>
      </c>
      <c r="C289" s="195">
        <v>1646</v>
      </c>
    </row>
    <row r="290" spans="2:6" s="34" customFormat="1" ht="14.5">
      <c r="B290" s="191" t="s">
        <v>4017</v>
      </c>
      <c r="C290" s="195">
        <v>317</v>
      </c>
    </row>
    <row r="291" spans="2:6" s="34" customFormat="1" ht="14.5">
      <c r="B291" s="191" t="s">
        <v>4040</v>
      </c>
      <c r="C291" s="195">
        <v>67</v>
      </c>
    </row>
    <row r="292" spans="2:6" s="34" customFormat="1" ht="14.5">
      <c r="B292" s="191" t="s">
        <v>4041</v>
      </c>
      <c r="C292" s="195">
        <v>200</v>
      </c>
    </row>
    <row r="293" spans="2:6" s="34" customFormat="1" ht="14.5">
      <c r="B293" s="191" t="s">
        <v>4042</v>
      </c>
      <c r="C293" s="195">
        <v>150</v>
      </c>
    </row>
    <row r="294" spans="2:6" s="34" customFormat="1" ht="14.5">
      <c r="C294" s="44"/>
      <c r="F294" s="67"/>
    </row>
    <row r="295" spans="2:6" s="34" customFormat="1" ht="14.5">
      <c r="B295" s="193" t="s">
        <v>4021</v>
      </c>
      <c r="C295" s="192" t="s">
        <v>225</v>
      </c>
    </row>
    <row r="296" spans="2:6" s="34" customFormat="1" ht="14.5">
      <c r="B296" s="191" t="s">
        <v>4019</v>
      </c>
      <c r="C296" s="194">
        <v>2161136720.04</v>
      </c>
    </row>
    <row r="297" spans="2:6" s="34" customFormat="1" ht="14.5">
      <c r="B297" s="191" t="s">
        <v>4018</v>
      </c>
      <c r="C297" s="194">
        <v>2605517004.96</v>
      </c>
    </row>
    <row r="298" spans="2:6" s="34" customFormat="1" ht="14.5">
      <c r="B298" s="191" t="s">
        <v>4017</v>
      </c>
      <c r="C298" s="194">
        <v>1078190126</v>
      </c>
    </row>
    <row r="299" spans="2:6" s="34" customFormat="1" ht="14.5">
      <c r="B299" s="191" t="s">
        <v>4040</v>
      </c>
      <c r="C299" s="194">
        <v>230088870.75</v>
      </c>
    </row>
    <row r="300" spans="2:6" s="34" customFormat="1" ht="14.5">
      <c r="B300" s="191" t="s">
        <v>4041</v>
      </c>
      <c r="C300" s="194">
        <v>3020448600</v>
      </c>
    </row>
    <row r="301" spans="2:6" s="34" customFormat="1" ht="14.5">
      <c r="B301" s="191" t="s">
        <v>4042</v>
      </c>
      <c r="C301" s="194">
        <v>2421728600</v>
      </c>
    </row>
    <row r="302" spans="2:6" s="34" customFormat="1" ht="14.5">
      <c r="C302" s="190">
        <f>SUM(C296:C301)</f>
        <v>11517109921.75</v>
      </c>
    </row>
    <row r="303" spans="2:6" s="34" customFormat="1" ht="14.5">
      <c r="C303" s="44"/>
    </row>
    <row r="304" spans="2:6" s="34" customFormat="1" ht="14.5">
      <c r="C304" s="44"/>
    </row>
    <row r="305" spans="2:7" s="34" customFormat="1" ht="14.5">
      <c r="B305" s="193" t="s">
        <v>4020</v>
      </c>
      <c r="C305" s="192" t="s">
        <v>225</v>
      </c>
    </row>
    <row r="306" spans="2:7" s="34" customFormat="1" ht="14.5">
      <c r="B306" s="191" t="s">
        <v>4019</v>
      </c>
      <c r="C306" s="183">
        <v>1110336966.25</v>
      </c>
    </row>
    <row r="307" spans="2:7" s="34" customFormat="1" ht="14.5">
      <c r="B307" s="191" t="s">
        <v>4018</v>
      </c>
      <c r="C307" s="183">
        <v>3883944900.9399996</v>
      </c>
    </row>
    <row r="308" spans="2:7" s="34" customFormat="1" ht="14.5">
      <c r="B308" s="191" t="s">
        <v>4017</v>
      </c>
      <c r="C308" s="183">
        <v>1144137551.0900002</v>
      </c>
    </row>
    <row r="309" spans="2:7" s="34" customFormat="1" ht="14.5">
      <c r="B309" s="191" t="s">
        <v>4040</v>
      </c>
      <c r="C309" s="183">
        <v>231850820</v>
      </c>
    </row>
    <row r="310" spans="2:7" s="34" customFormat="1" ht="14.5">
      <c r="B310" s="191" t="s">
        <v>4041</v>
      </c>
      <c r="C310" s="183">
        <v>3448903134.6399999</v>
      </c>
    </row>
    <row r="311" spans="2:7" s="34" customFormat="1" ht="14.5">
      <c r="B311" s="191" t="s">
        <v>4042</v>
      </c>
      <c r="C311" s="183">
        <v>2067120825.3800001</v>
      </c>
    </row>
    <row r="312" spans="2:7" s="34" customFormat="1" ht="14.5">
      <c r="C312" s="190">
        <f>SUM(C306:C311)</f>
        <v>11886294198.299999</v>
      </c>
      <c r="F312" s="67"/>
    </row>
    <row r="313" spans="2:7" s="34" customFormat="1" ht="14.5">
      <c r="C313" s="44"/>
      <c r="F313" s="189"/>
    </row>
    <row r="314" spans="2:7" s="34" customFormat="1" ht="14.5">
      <c r="B314" s="188" t="s">
        <v>215</v>
      </c>
      <c r="C314" s="187">
        <f>C312-C302</f>
        <v>369184276.54999924</v>
      </c>
      <c r="D314" s="186"/>
      <c r="E314" s="185"/>
      <c r="F314" s="184"/>
    </row>
    <row r="315" spans="2:7" s="34" customFormat="1" ht="14.5">
      <c r="C315" s="44"/>
      <c r="D315" s="186"/>
      <c r="E315" s="185"/>
      <c r="F315" s="184"/>
    </row>
    <row r="316" spans="2:7" ht="13">
      <c r="B316" s="20" t="s">
        <v>216</v>
      </c>
      <c r="C316" s="21">
        <v>46053</v>
      </c>
      <c r="D316" s="22"/>
      <c r="E316" s="23"/>
      <c r="F316" s="24"/>
    </row>
    <row r="317" spans="2:7" ht="13">
      <c r="B317" s="20" t="s">
        <v>202</v>
      </c>
      <c r="C317" s="25" t="s">
        <v>203</v>
      </c>
      <c r="D317" s="20" t="s">
        <v>204</v>
      </c>
      <c r="E317" s="26" t="s">
        <v>205</v>
      </c>
      <c r="F317" s="27" t="s">
        <v>206</v>
      </c>
      <c r="G317" s="14"/>
    </row>
    <row r="318" spans="2:7" ht="13">
      <c r="B318" s="28" t="s">
        <v>4038</v>
      </c>
      <c r="C318" s="29">
        <v>6000</v>
      </c>
      <c r="D318" s="28">
        <v>178787.64</v>
      </c>
      <c r="E318" s="30">
        <v>291925</v>
      </c>
      <c r="F318" s="31" t="s">
        <v>174</v>
      </c>
      <c r="G318" s="14"/>
    </row>
    <row r="319" spans="2:7">
      <c r="B319" s="28" t="s">
        <v>4039</v>
      </c>
      <c r="C319" s="29">
        <v>-6000</v>
      </c>
      <c r="D319" s="28">
        <v>241941.30499999999</v>
      </c>
      <c r="E319" s="30">
        <v>310382</v>
      </c>
      <c r="F319" s="31"/>
    </row>
    <row r="321" spans="2:4" ht="13">
      <c r="B321" s="2" t="s">
        <v>207</v>
      </c>
      <c r="C321" s="212">
        <v>7.4999999999999997E-2</v>
      </c>
    </row>
    <row r="322" spans="2:4" ht="13">
      <c r="B322" s="2"/>
    </row>
    <row r="323" spans="2:4" ht="13">
      <c r="B323" s="2" t="s">
        <v>208</v>
      </c>
    </row>
    <row r="324" spans="2:4" ht="13">
      <c r="B324" s="20" t="s">
        <v>209</v>
      </c>
      <c r="C324" s="25" t="s">
        <v>210</v>
      </c>
      <c r="D324" s="2"/>
    </row>
    <row r="325" spans="2:4">
      <c r="B325" s="22" t="s">
        <v>174</v>
      </c>
      <c r="C325" s="32" t="s">
        <v>174</v>
      </c>
    </row>
    <row r="327" spans="2:4" ht="13">
      <c r="B327" s="20" t="s">
        <v>211</v>
      </c>
      <c r="C327" s="25" t="s">
        <v>210</v>
      </c>
    </row>
    <row r="328" spans="2:4">
      <c r="B328" s="22" t="s">
        <v>174</v>
      </c>
      <c r="C328" s="32" t="s">
        <v>174</v>
      </c>
    </row>
    <row r="330" spans="2:4" ht="13">
      <c r="B330" s="20" t="s">
        <v>212</v>
      </c>
      <c r="C330" s="25" t="s">
        <v>213</v>
      </c>
    </row>
    <row r="331" spans="2:4">
      <c r="B331" s="22" t="s">
        <v>174</v>
      </c>
      <c r="C331" s="32" t="s">
        <v>174</v>
      </c>
    </row>
    <row r="333" spans="2:4" ht="13">
      <c r="B333" s="26" t="s">
        <v>214</v>
      </c>
      <c r="C333" s="25" t="s">
        <v>213</v>
      </c>
    </row>
    <row r="334" spans="2:4">
      <c r="B334" s="23" t="s">
        <v>174</v>
      </c>
      <c r="C334" s="32" t="s">
        <v>174</v>
      </c>
    </row>
    <row r="336" spans="2:4" ht="13">
      <c r="B336" s="20" t="s">
        <v>215</v>
      </c>
      <c r="C336" s="25" t="s">
        <v>174</v>
      </c>
    </row>
    <row r="339" spans="2:80" ht="13">
      <c r="B339" s="2" t="s">
        <v>217</v>
      </c>
    </row>
    <row r="341" spans="2:80" ht="13">
      <c r="B341" s="20" t="s">
        <v>202</v>
      </c>
      <c r="C341" s="25" t="s">
        <v>218</v>
      </c>
      <c r="D341" s="20" t="s">
        <v>219</v>
      </c>
      <c r="E341" s="20" t="s">
        <v>220</v>
      </c>
      <c r="F341" s="14"/>
    </row>
    <row r="342" spans="2:80">
      <c r="B342" s="22" t="s">
        <v>174</v>
      </c>
      <c r="C342" s="32" t="s">
        <v>174</v>
      </c>
      <c r="D342" s="22" t="s">
        <v>174</v>
      </c>
      <c r="E342" s="22" t="s">
        <v>174</v>
      </c>
    </row>
    <row r="345" spans="2:80" ht="13">
      <c r="B345" s="2" t="s">
        <v>221</v>
      </c>
      <c r="C345" s="12" t="s">
        <v>174</v>
      </c>
      <c r="D345" s="2"/>
      <c r="E345" s="2"/>
      <c r="F345" s="14"/>
      <c r="G345" s="14"/>
      <c r="H345" s="14"/>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row>
    <row r="347" spans="2:80" ht="13">
      <c r="B347" s="2" t="s">
        <v>222</v>
      </c>
    </row>
    <row r="349" spans="2:80" ht="13">
      <c r="B349" s="20" t="s">
        <v>223</v>
      </c>
      <c r="C349" s="25" t="s">
        <v>210</v>
      </c>
      <c r="D349" s="2"/>
    </row>
    <row r="350" spans="2:80">
      <c r="B350" s="22" t="s">
        <v>174</v>
      </c>
      <c r="C350" s="32" t="s">
        <v>174</v>
      </c>
    </row>
    <row r="353" spans="2:80" ht="13">
      <c r="B353" s="20" t="s">
        <v>224</v>
      </c>
      <c r="C353" s="25" t="s">
        <v>225</v>
      </c>
      <c r="D353" s="2"/>
    </row>
    <row r="354" spans="2:80">
      <c r="B354" s="22" t="s">
        <v>174</v>
      </c>
      <c r="C354" s="32" t="s">
        <v>174</v>
      </c>
    </row>
    <row r="357" spans="2:80" ht="13">
      <c r="B357" s="2" t="s">
        <v>226</v>
      </c>
    </row>
    <row r="360" spans="2:80" ht="13">
      <c r="B360" s="2" t="s">
        <v>227</v>
      </c>
    </row>
    <row r="362" spans="2:80" ht="13">
      <c r="B362" s="20" t="s">
        <v>202</v>
      </c>
      <c r="C362" s="25" t="s">
        <v>228</v>
      </c>
      <c r="D362" s="20" t="s">
        <v>218</v>
      </c>
      <c r="E362" s="20" t="s">
        <v>219</v>
      </c>
      <c r="F362" s="27" t="s">
        <v>220</v>
      </c>
      <c r="G362" s="14"/>
    </row>
    <row r="363" spans="2:80">
      <c r="B363" s="22" t="s">
        <v>174</v>
      </c>
      <c r="C363" s="32" t="s">
        <v>174</v>
      </c>
      <c r="D363" s="22" t="s">
        <v>174</v>
      </c>
      <c r="E363" s="22" t="s">
        <v>174</v>
      </c>
      <c r="F363" s="33" t="s">
        <v>174</v>
      </c>
    </row>
    <row r="366" spans="2:80" ht="13">
      <c r="B366" s="2" t="s">
        <v>221</v>
      </c>
      <c r="C366" s="12" t="s">
        <v>174</v>
      </c>
      <c r="D366" s="2"/>
      <c r="E366" s="2"/>
      <c r="F366" s="14"/>
      <c r="G366" s="14"/>
      <c r="H366" s="14"/>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row>
    <row r="368" spans="2:80" ht="13">
      <c r="B368" s="2" t="s">
        <v>222</v>
      </c>
    </row>
    <row r="370" spans="2:7" ht="13">
      <c r="B370" s="20" t="s">
        <v>223</v>
      </c>
      <c r="C370" s="25" t="s">
        <v>210</v>
      </c>
      <c r="D370" s="2"/>
    </row>
    <row r="371" spans="2:7">
      <c r="B371" s="22" t="s">
        <v>174</v>
      </c>
      <c r="C371" s="32" t="s">
        <v>174</v>
      </c>
    </row>
    <row r="374" spans="2:7" ht="13">
      <c r="B374" s="20" t="s">
        <v>224</v>
      </c>
      <c r="C374" s="25" t="s">
        <v>225</v>
      </c>
      <c r="D374" s="2"/>
    </row>
    <row r="375" spans="2:7">
      <c r="B375" s="22" t="s">
        <v>174</v>
      </c>
      <c r="C375" s="32" t="s">
        <v>174</v>
      </c>
    </row>
    <row r="378" spans="2:7" ht="13">
      <c r="B378" s="2" t="s">
        <v>226</v>
      </c>
    </row>
    <row r="381" spans="2:7" ht="13">
      <c r="B381" s="2" t="s">
        <v>229</v>
      </c>
    </row>
    <row r="382" spans="2:7" ht="13">
      <c r="B382" s="20" t="s">
        <v>202</v>
      </c>
      <c r="C382" s="25" t="s">
        <v>230</v>
      </c>
      <c r="D382" s="20" t="s">
        <v>231</v>
      </c>
      <c r="E382" s="20" t="s">
        <v>3673</v>
      </c>
      <c r="F382" s="27" t="s">
        <v>232</v>
      </c>
      <c r="G382" s="14"/>
    </row>
    <row r="383" spans="2:7">
      <c r="B383" s="22" t="s">
        <v>174</v>
      </c>
      <c r="C383" s="32" t="s">
        <v>174</v>
      </c>
      <c r="D383" s="22" t="s">
        <v>174</v>
      </c>
      <c r="E383" s="22" t="s">
        <v>174</v>
      </c>
      <c r="F383" s="33" t="s">
        <v>174</v>
      </c>
    </row>
    <row r="384" spans="2:7">
      <c r="B384" s="1" t="s">
        <v>3674</v>
      </c>
    </row>
  </sheetData>
  <mergeCells count="4">
    <mergeCell ref="B1:E1"/>
    <mergeCell ref="C3:C7"/>
    <mergeCell ref="D3:D7"/>
    <mergeCell ref="F267:F273"/>
  </mergeCells>
  <conditionalFormatting sqref="A267:E273">
    <cfRule type="expression" dxfId="9" priority="19">
      <formula>#REF!="Total"</formula>
    </cfRule>
  </conditionalFormatting>
  <conditionalFormatting sqref="C296:C301">
    <cfRule type="expression" dxfId="8" priority="6">
      <formula>#REF!="Total"</formula>
    </cfRule>
    <cfRule type="expression" dxfId="7" priority="7">
      <formula>$B286="Total"</formula>
    </cfRule>
  </conditionalFormatting>
  <conditionalFormatting sqref="C298:C301">
    <cfRule type="expression" dxfId="6" priority="13">
      <formula>$B297="Total"</formula>
    </cfRule>
  </conditionalFormatting>
  <hyperlinks>
    <hyperlink ref="A1" location="Index!A1" display="Index" xr:uid="{5FDE464D-A40F-4433-9057-121F36AD2498}"/>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28A18-53D5-448A-B86E-B4073B612CF3}">
  <sheetPr codeName="Sheet44"/>
  <dimension ref="A1:CB213"/>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83</v>
      </c>
      <c r="C1" s="229"/>
      <c r="D1" s="229"/>
      <c r="E1" s="229"/>
    </row>
    <row r="3" spans="1:9" ht="14.5">
      <c r="B3" s="5" t="s">
        <v>1732</v>
      </c>
      <c r="C3" s="230"/>
      <c r="D3" s="231"/>
      <c r="E3" s="6"/>
    </row>
    <row r="4" spans="1:9" ht="14.5">
      <c r="B4" s="7" t="s">
        <v>1733</v>
      </c>
      <c r="C4" s="230"/>
      <c r="D4" s="231"/>
      <c r="E4" s="6"/>
    </row>
    <row r="5" spans="1:9" ht="14.5">
      <c r="B5" s="35" t="s">
        <v>144</v>
      </c>
      <c r="C5" s="230"/>
      <c r="D5" s="231"/>
      <c r="E5" s="6"/>
    </row>
    <row r="6" spans="1:9" ht="14.5">
      <c r="B6" s="35" t="s">
        <v>1173</v>
      </c>
      <c r="C6" s="230"/>
      <c r="D6" s="231"/>
      <c r="E6" s="6"/>
    </row>
    <row r="7" spans="1:9" ht="29">
      <c r="B7" s="35" t="s">
        <v>1734</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1159</v>
      </c>
      <c r="C15" s="9" t="s">
        <v>156</v>
      </c>
      <c r="D15" s="1" t="s">
        <v>434</v>
      </c>
      <c r="E15" s="1" t="s">
        <v>1160</v>
      </c>
      <c r="F15" s="4">
        <v>6000000</v>
      </c>
      <c r="G15" s="4">
        <v>17265</v>
      </c>
      <c r="H15" s="4">
        <v>3.22</v>
      </c>
    </row>
    <row r="16" spans="1:9">
      <c r="B16" s="1" t="s">
        <v>1097</v>
      </c>
      <c r="C16" s="9" t="s">
        <v>156</v>
      </c>
      <c r="D16" s="1" t="s">
        <v>434</v>
      </c>
      <c r="E16" s="1" t="s">
        <v>1098</v>
      </c>
      <c r="F16" s="4">
        <v>1835455</v>
      </c>
      <c r="G16" s="4">
        <v>16733.84</v>
      </c>
      <c r="H16" s="4">
        <v>3.12</v>
      </c>
    </row>
    <row r="17" spans="2:8">
      <c r="B17" s="1" t="s">
        <v>810</v>
      </c>
      <c r="C17" s="9" t="s">
        <v>156</v>
      </c>
      <c r="D17" s="1" t="s">
        <v>675</v>
      </c>
      <c r="E17" s="1" t="s">
        <v>811</v>
      </c>
      <c r="F17" s="4">
        <v>2300000</v>
      </c>
      <c r="G17" s="4">
        <v>16190.85</v>
      </c>
      <c r="H17" s="4">
        <v>3.02</v>
      </c>
    </row>
    <row r="18" spans="2:8">
      <c r="B18" s="1" t="s">
        <v>1095</v>
      </c>
      <c r="C18" s="9" t="s">
        <v>156</v>
      </c>
      <c r="D18" s="1" t="s">
        <v>434</v>
      </c>
      <c r="E18" s="1" t="s">
        <v>1096</v>
      </c>
      <c r="F18" s="4">
        <v>1500000</v>
      </c>
      <c r="G18" s="4">
        <v>14735.25</v>
      </c>
      <c r="H18" s="4">
        <v>2.75</v>
      </c>
    </row>
    <row r="19" spans="2:8">
      <c r="B19" s="1" t="s">
        <v>1105</v>
      </c>
      <c r="C19" s="9" t="s">
        <v>156</v>
      </c>
      <c r="D19" s="1" t="s">
        <v>746</v>
      </c>
      <c r="E19" s="1" t="s">
        <v>1106</v>
      </c>
      <c r="F19" s="4">
        <v>750000</v>
      </c>
      <c r="G19" s="4">
        <v>12102</v>
      </c>
      <c r="H19" s="4">
        <v>2.2599999999999998</v>
      </c>
    </row>
    <row r="20" spans="2:8">
      <c r="B20" s="1" t="s">
        <v>1033</v>
      </c>
      <c r="C20" s="9" t="s">
        <v>156</v>
      </c>
      <c r="D20" s="1" t="s">
        <v>514</v>
      </c>
      <c r="E20" s="1" t="s">
        <v>1034</v>
      </c>
      <c r="F20" s="4">
        <v>600000</v>
      </c>
      <c r="G20" s="4">
        <v>12095.4</v>
      </c>
      <c r="H20" s="4">
        <v>2.2599999999999998</v>
      </c>
    </row>
    <row r="21" spans="2:8">
      <c r="B21" s="1" t="s">
        <v>923</v>
      </c>
      <c r="C21" s="9" t="s">
        <v>156</v>
      </c>
      <c r="D21" s="1" t="s">
        <v>489</v>
      </c>
      <c r="E21" s="1" t="s">
        <v>924</v>
      </c>
      <c r="F21" s="4">
        <v>1001126</v>
      </c>
      <c r="G21" s="4">
        <v>11836.31</v>
      </c>
      <c r="H21" s="4">
        <v>2.21</v>
      </c>
    </row>
    <row r="22" spans="2:8">
      <c r="B22" s="1" t="s">
        <v>1109</v>
      </c>
      <c r="C22" s="9" t="s">
        <v>156</v>
      </c>
      <c r="D22" s="1" t="s">
        <v>437</v>
      </c>
      <c r="E22" s="1" t="s">
        <v>1110</v>
      </c>
      <c r="F22" s="4">
        <v>4000000</v>
      </c>
      <c r="G22" s="4">
        <v>11454</v>
      </c>
      <c r="H22" s="4">
        <v>2.14</v>
      </c>
    </row>
    <row r="23" spans="2:8">
      <c r="B23" s="1" t="s">
        <v>1039</v>
      </c>
      <c r="C23" s="9" t="s">
        <v>156</v>
      </c>
      <c r="D23" s="1" t="s">
        <v>514</v>
      </c>
      <c r="E23" s="1" t="s">
        <v>1040</v>
      </c>
      <c r="F23" s="4">
        <v>527866</v>
      </c>
      <c r="G23" s="4">
        <v>11211.87</v>
      </c>
      <c r="H23" s="4">
        <v>2.09</v>
      </c>
    </row>
    <row r="24" spans="2:8">
      <c r="B24" s="1" t="s">
        <v>1285</v>
      </c>
      <c r="C24" s="9" t="s">
        <v>156</v>
      </c>
      <c r="D24" s="1" t="s">
        <v>621</v>
      </c>
      <c r="E24" s="1" t="s">
        <v>1286</v>
      </c>
      <c r="F24" s="4">
        <v>1500000</v>
      </c>
      <c r="G24" s="4">
        <v>10947</v>
      </c>
      <c r="H24" s="4">
        <v>2.04</v>
      </c>
    </row>
    <row r="25" spans="2:8">
      <c r="B25" s="1" t="s">
        <v>1198</v>
      </c>
      <c r="C25" s="9" t="s">
        <v>156</v>
      </c>
      <c r="D25" s="1" t="s">
        <v>746</v>
      </c>
      <c r="E25" s="1" t="s">
        <v>1199</v>
      </c>
      <c r="F25" s="4">
        <v>600000</v>
      </c>
      <c r="G25" s="4">
        <v>10884.6</v>
      </c>
      <c r="H25" s="4">
        <v>2.0299999999999998</v>
      </c>
    </row>
    <row r="26" spans="2:8">
      <c r="B26" s="1" t="s">
        <v>1317</v>
      </c>
      <c r="C26" s="9" t="s">
        <v>156</v>
      </c>
      <c r="D26" s="1" t="s">
        <v>458</v>
      </c>
      <c r="E26" s="1" t="s">
        <v>1318</v>
      </c>
      <c r="F26" s="4">
        <v>391148</v>
      </c>
      <c r="G26" s="4">
        <v>10791.77</v>
      </c>
      <c r="H26" s="4">
        <v>2.0099999999999998</v>
      </c>
    </row>
    <row r="27" spans="2:8">
      <c r="B27" s="1" t="s">
        <v>1031</v>
      </c>
      <c r="C27" s="9" t="s">
        <v>156</v>
      </c>
      <c r="D27" s="1" t="s">
        <v>514</v>
      </c>
      <c r="E27" s="1" t="s">
        <v>1032</v>
      </c>
      <c r="F27" s="4">
        <v>178911</v>
      </c>
      <c r="G27" s="4">
        <v>10157.67</v>
      </c>
      <c r="H27" s="4">
        <v>1.9</v>
      </c>
    </row>
    <row r="28" spans="2:8">
      <c r="B28" s="1" t="s">
        <v>1301</v>
      </c>
      <c r="C28" s="9" t="s">
        <v>156</v>
      </c>
      <c r="D28" s="1" t="s">
        <v>445</v>
      </c>
      <c r="E28" s="1" t="s">
        <v>1302</v>
      </c>
      <c r="F28" s="4">
        <v>627283</v>
      </c>
      <c r="G28" s="4">
        <v>9690.27</v>
      </c>
      <c r="H28" s="4">
        <v>1.81</v>
      </c>
    </row>
    <row r="29" spans="2:8">
      <c r="B29" s="1" t="s">
        <v>1115</v>
      </c>
      <c r="C29" s="9" t="s">
        <v>156</v>
      </c>
      <c r="D29" s="1" t="s">
        <v>511</v>
      </c>
      <c r="E29" s="1" t="s">
        <v>1116</v>
      </c>
      <c r="F29" s="4">
        <v>850000</v>
      </c>
      <c r="G29" s="4">
        <v>9668.75</v>
      </c>
      <c r="H29" s="4">
        <v>1.81</v>
      </c>
    </row>
    <row r="30" spans="2:8">
      <c r="B30" s="1" t="s">
        <v>1347</v>
      </c>
      <c r="C30" s="9" t="s">
        <v>156</v>
      </c>
      <c r="D30" s="1" t="s">
        <v>621</v>
      </c>
      <c r="E30" s="1" t="s">
        <v>1348</v>
      </c>
      <c r="F30" s="4">
        <v>1905600</v>
      </c>
      <c r="G30" s="4">
        <v>9535.6200000000008</v>
      </c>
      <c r="H30" s="4">
        <v>1.78</v>
      </c>
    </row>
    <row r="31" spans="2:8">
      <c r="B31" s="1" t="s">
        <v>1335</v>
      </c>
      <c r="C31" s="9" t="s">
        <v>156</v>
      </c>
      <c r="D31" s="1" t="s">
        <v>570</v>
      </c>
      <c r="E31" s="1" t="s">
        <v>1336</v>
      </c>
      <c r="F31" s="4">
        <v>1800000</v>
      </c>
      <c r="G31" s="4">
        <v>8946.9</v>
      </c>
      <c r="H31" s="4">
        <v>1.67</v>
      </c>
    </row>
    <row r="32" spans="2:8">
      <c r="B32" s="1" t="s">
        <v>444</v>
      </c>
      <c r="C32" s="9" t="s">
        <v>156</v>
      </c>
      <c r="D32" s="1" t="s">
        <v>445</v>
      </c>
      <c r="E32" s="1" t="s">
        <v>446</v>
      </c>
      <c r="F32" s="4">
        <v>2000000</v>
      </c>
      <c r="G32" s="4">
        <v>8886</v>
      </c>
      <c r="H32" s="4">
        <v>1.66</v>
      </c>
    </row>
    <row r="33" spans="2:8">
      <c r="B33" s="1" t="s">
        <v>1287</v>
      </c>
      <c r="C33" s="9" t="s">
        <v>156</v>
      </c>
      <c r="D33" s="1" t="s">
        <v>508</v>
      </c>
      <c r="E33" s="1" t="s">
        <v>1288</v>
      </c>
      <c r="F33" s="4">
        <v>160000</v>
      </c>
      <c r="G33" s="4">
        <v>8837.6</v>
      </c>
      <c r="H33" s="4">
        <v>1.65</v>
      </c>
    </row>
    <row r="34" spans="2:8">
      <c r="B34" s="1" t="s">
        <v>1017</v>
      </c>
      <c r="C34" s="9" t="s">
        <v>156</v>
      </c>
      <c r="D34" s="1" t="s">
        <v>514</v>
      </c>
      <c r="E34" s="1" t="s">
        <v>1018</v>
      </c>
      <c r="F34" s="4">
        <v>400000</v>
      </c>
      <c r="G34" s="4">
        <v>8611.2000000000007</v>
      </c>
      <c r="H34" s="4">
        <v>1.61</v>
      </c>
    </row>
    <row r="35" spans="2:8">
      <c r="B35" s="1" t="s">
        <v>943</v>
      </c>
      <c r="C35" s="9" t="s">
        <v>156</v>
      </c>
      <c r="D35" s="1" t="s">
        <v>489</v>
      </c>
      <c r="E35" s="1" t="s">
        <v>944</v>
      </c>
      <c r="F35" s="4">
        <v>56551</v>
      </c>
      <c r="G35" s="4">
        <v>8476.43</v>
      </c>
      <c r="H35" s="4">
        <v>1.58</v>
      </c>
    </row>
    <row r="36" spans="2:8">
      <c r="B36" s="1" t="s">
        <v>1029</v>
      </c>
      <c r="C36" s="9" t="s">
        <v>156</v>
      </c>
      <c r="D36" s="1" t="s">
        <v>514</v>
      </c>
      <c r="E36" s="1" t="s">
        <v>1030</v>
      </c>
      <c r="F36" s="4">
        <v>700000</v>
      </c>
      <c r="G36" s="4">
        <v>8453.9</v>
      </c>
      <c r="H36" s="4">
        <v>1.58</v>
      </c>
    </row>
    <row r="37" spans="2:8">
      <c r="B37" s="1" t="s">
        <v>1037</v>
      </c>
      <c r="C37" s="9" t="s">
        <v>156</v>
      </c>
      <c r="D37" s="1" t="s">
        <v>675</v>
      </c>
      <c r="E37" s="1" t="s">
        <v>1038</v>
      </c>
      <c r="F37" s="4">
        <v>250000</v>
      </c>
      <c r="G37" s="4">
        <v>7988.5</v>
      </c>
      <c r="H37" s="4">
        <v>1.49</v>
      </c>
    </row>
    <row r="38" spans="2:8">
      <c r="B38" s="1" t="s">
        <v>1035</v>
      </c>
      <c r="C38" s="9" t="s">
        <v>156</v>
      </c>
      <c r="D38" s="1" t="s">
        <v>598</v>
      </c>
      <c r="E38" s="1" t="s">
        <v>1036</v>
      </c>
      <c r="F38" s="4">
        <v>600000</v>
      </c>
      <c r="G38" s="4">
        <v>7967.4</v>
      </c>
      <c r="H38" s="4">
        <v>1.49</v>
      </c>
    </row>
    <row r="39" spans="2:8">
      <c r="B39" s="1" t="s">
        <v>893</v>
      </c>
      <c r="C39" s="9" t="s">
        <v>156</v>
      </c>
      <c r="D39" s="1" t="s">
        <v>489</v>
      </c>
      <c r="E39" s="1" t="s">
        <v>894</v>
      </c>
      <c r="F39" s="4">
        <v>550000</v>
      </c>
      <c r="G39" s="4">
        <v>7927.7</v>
      </c>
      <c r="H39" s="4">
        <v>1.48</v>
      </c>
    </row>
    <row r="40" spans="2:8">
      <c r="B40" s="1" t="s">
        <v>1393</v>
      </c>
      <c r="C40" s="9" t="s">
        <v>156</v>
      </c>
      <c r="D40" s="1" t="s">
        <v>458</v>
      </c>
      <c r="E40" s="1" t="s">
        <v>1394</v>
      </c>
      <c r="F40" s="4">
        <v>1129707</v>
      </c>
      <c r="G40" s="4">
        <v>7880.27</v>
      </c>
      <c r="H40" s="4">
        <v>1.47</v>
      </c>
    </row>
    <row r="41" spans="2:8">
      <c r="B41" s="1" t="s">
        <v>884</v>
      </c>
      <c r="C41" s="9" t="s">
        <v>156</v>
      </c>
      <c r="D41" s="1" t="s">
        <v>885</v>
      </c>
      <c r="E41" s="1" t="s">
        <v>886</v>
      </c>
      <c r="F41" s="4">
        <v>4000000</v>
      </c>
      <c r="G41" s="4">
        <v>7867.6</v>
      </c>
      <c r="H41" s="4">
        <v>1.47</v>
      </c>
    </row>
    <row r="42" spans="2:8">
      <c r="B42" s="1" t="s">
        <v>610</v>
      </c>
      <c r="C42" s="9" t="s">
        <v>156</v>
      </c>
      <c r="D42" s="1" t="s">
        <v>508</v>
      </c>
      <c r="E42" s="1" t="s">
        <v>611</v>
      </c>
      <c r="F42" s="4">
        <v>700000</v>
      </c>
      <c r="G42" s="4">
        <v>7847</v>
      </c>
      <c r="H42" s="4">
        <v>1.47</v>
      </c>
    </row>
    <row r="43" spans="2:8">
      <c r="B43" s="1" t="s">
        <v>816</v>
      </c>
      <c r="C43" s="9" t="s">
        <v>156</v>
      </c>
      <c r="D43" s="1" t="s">
        <v>442</v>
      </c>
      <c r="E43" s="1" t="s">
        <v>817</v>
      </c>
      <c r="F43" s="4">
        <v>1800000</v>
      </c>
      <c r="G43" s="4">
        <v>7686</v>
      </c>
      <c r="H43" s="4">
        <v>1.43</v>
      </c>
    </row>
    <row r="44" spans="2:8">
      <c r="B44" s="1" t="s">
        <v>939</v>
      </c>
      <c r="C44" s="9" t="s">
        <v>156</v>
      </c>
      <c r="D44" s="1" t="s">
        <v>573</v>
      </c>
      <c r="E44" s="1" t="s">
        <v>940</v>
      </c>
      <c r="F44" s="4">
        <v>500000</v>
      </c>
      <c r="G44" s="4">
        <v>7454.5</v>
      </c>
      <c r="H44" s="4">
        <v>1.39</v>
      </c>
    </row>
    <row r="45" spans="2:8">
      <c r="B45" s="1" t="s">
        <v>887</v>
      </c>
      <c r="C45" s="9" t="s">
        <v>156</v>
      </c>
      <c r="D45" s="1" t="s">
        <v>522</v>
      </c>
      <c r="E45" s="1" t="s">
        <v>888</v>
      </c>
      <c r="F45" s="4">
        <v>180000</v>
      </c>
      <c r="G45" s="4">
        <v>7402.5</v>
      </c>
      <c r="H45" s="4">
        <v>1.38</v>
      </c>
    </row>
    <row r="46" spans="2:8">
      <c r="B46" s="1" t="s">
        <v>1735</v>
      </c>
      <c r="C46" s="9" t="s">
        <v>156</v>
      </c>
      <c r="D46" s="1" t="s">
        <v>437</v>
      </c>
      <c r="E46" s="1" t="s">
        <v>1736</v>
      </c>
      <c r="F46" s="4">
        <v>1027541</v>
      </c>
      <c r="G46" s="4">
        <v>7268.83</v>
      </c>
      <c r="H46" s="4">
        <v>1.36</v>
      </c>
    </row>
    <row r="47" spans="2:8">
      <c r="B47" s="1" t="s">
        <v>1277</v>
      </c>
      <c r="C47" s="9" t="s">
        <v>156</v>
      </c>
      <c r="D47" s="1" t="s">
        <v>458</v>
      </c>
      <c r="E47" s="1" t="s">
        <v>1278</v>
      </c>
      <c r="F47" s="4">
        <v>120000</v>
      </c>
      <c r="G47" s="4">
        <v>7242</v>
      </c>
      <c r="H47" s="4">
        <v>1.35</v>
      </c>
    </row>
    <row r="48" spans="2:8">
      <c r="B48" s="1" t="s">
        <v>1407</v>
      </c>
      <c r="C48" s="9" t="s">
        <v>156</v>
      </c>
      <c r="D48" s="1" t="s">
        <v>595</v>
      </c>
      <c r="E48" s="1" t="s">
        <v>1408</v>
      </c>
      <c r="F48" s="4">
        <v>2800000</v>
      </c>
      <c r="G48" s="4">
        <v>7238</v>
      </c>
      <c r="H48" s="4">
        <v>1.35</v>
      </c>
    </row>
    <row r="49" spans="2:8">
      <c r="B49" s="1" t="s">
        <v>1007</v>
      </c>
      <c r="C49" s="9" t="s">
        <v>156</v>
      </c>
      <c r="D49" s="1" t="s">
        <v>481</v>
      </c>
      <c r="E49" s="1" t="s">
        <v>1008</v>
      </c>
      <c r="F49" s="4">
        <v>1600000</v>
      </c>
      <c r="G49" s="4">
        <v>7184</v>
      </c>
      <c r="H49" s="4">
        <v>1.34</v>
      </c>
    </row>
    <row r="50" spans="2:8">
      <c r="B50" s="1" t="s">
        <v>907</v>
      </c>
      <c r="C50" s="9" t="s">
        <v>156</v>
      </c>
      <c r="D50" s="1" t="s">
        <v>592</v>
      </c>
      <c r="E50" s="1" t="s">
        <v>908</v>
      </c>
      <c r="F50" s="4">
        <v>750000</v>
      </c>
      <c r="G50" s="4">
        <v>7176</v>
      </c>
      <c r="H50" s="4">
        <v>1.34</v>
      </c>
    </row>
    <row r="51" spans="2:8">
      <c r="B51" s="1" t="s">
        <v>730</v>
      </c>
      <c r="C51" s="9" t="s">
        <v>156</v>
      </c>
      <c r="D51" s="1" t="s">
        <v>595</v>
      </c>
      <c r="E51" s="1" t="s">
        <v>731</v>
      </c>
      <c r="F51" s="4">
        <v>500000</v>
      </c>
      <c r="G51" s="4">
        <v>7099</v>
      </c>
      <c r="H51" s="4">
        <v>1.33</v>
      </c>
    </row>
    <row r="52" spans="2:8">
      <c r="B52" s="1" t="s">
        <v>905</v>
      </c>
      <c r="C52" s="9" t="s">
        <v>156</v>
      </c>
      <c r="D52" s="1" t="s">
        <v>592</v>
      </c>
      <c r="E52" s="1" t="s">
        <v>906</v>
      </c>
      <c r="F52" s="4">
        <v>99583</v>
      </c>
      <c r="G52" s="4">
        <v>6931.47</v>
      </c>
      <c r="H52" s="4">
        <v>1.29</v>
      </c>
    </row>
    <row r="53" spans="2:8">
      <c r="B53" s="1" t="s">
        <v>447</v>
      </c>
      <c r="C53" s="9" t="s">
        <v>156</v>
      </c>
      <c r="D53" s="1" t="s">
        <v>437</v>
      </c>
      <c r="E53" s="1" t="s">
        <v>448</v>
      </c>
      <c r="F53" s="4">
        <v>170000</v>
      </c>
      <c r="G53" s="4">
        <v>6510.32</v>
      </c>
      <c r="H53" s="4">
        <v>1.22</v>
      </c>
    </row>
    <row r="54" spans="2:8">
      <c r="B54" s="1" t="s">
        <v>1299</v>
      </c>
      <c r="C54" s="9" t="s">
        <v>156</v>
      </c>
      <c r="D54" s="1" t="s">
        <v>737</v>
      </c>
      <c r="E54" s="1" t="s">
        <v>1300</v>
      </c>
      <c r="F54" s="4">
        <v>3590000</v>
      </c>
      <c r="G54" s="4">
        <v>6386.25</v>
      </c>
      <c r="H54" s="4">
        <v>1.19</v>
      </c>
    </row>
    <row r="55" spans="2:8">
      <c r="B55" s="1" t="s">
        <v>806</v>
      </c>
      <c r="C55" s="9" t="s">
        <v>156</v>
      </c>
      <c r="D55" s="1" t="s">
        <v>551</v>
      </c>
      <c r="E55" s="1" t="s">
        <v>807</v>
      </c>
      <c r="F55" s="4">
        <v>99920</v>
      </c>
      <c r="G55" s="4">
        <v>6094.12</v>
      </c>
      <c r="H55" s="4">
        <v>1.1399999999999999</v>
      </c>
    </row>
    <row r="56" spans="2:8">
      <c r="B56" s="1" t="s">
        <v>544</v>
      </c>
      <c r="C56" s="9" t="s">
        <v>156</v>
      </c>
      <c r="D56" s="1" t="s">
        <v>434</v>
      </c>
      <c r="E56" s="1" t="s">
        <v>545</v>
      </c>
      <c r="F56" s="4">
        <v>7000000</v>
      </c>
      <c r="G56" s="4">
        <v>5850.6</v>
      </c>
      <c r="H56" s="4">
        <v>1.0900000000000001</v>
      </c>
    </row>
    <row r="57" spans="2:8">
      <c r="B57" s="1" t="s">
        <v>1339</v>
      </c>
      <c r="C57" s="9" t="s">
        <v>156</v>
      </c>
      <c r="D57" s="1" t="s">
        <v>489</v>
      </c>
      <c r="E57" s="1" t="s">
        <v>1340</v>
      </c>
      <c r="F57" s="4">
        <v>251842</v>
      </c>
      <c r="G57" s="4">
        <v>5806.97</v>
      </c>
      <c r="H57" s="4">
        <v>1.08</v>
      </c>
    </row>
    <row r="58" spans="2:8">
      <c r="B58" s="1" t="s">
        <v>1073</v>
      </c>
      <c r="C58" s="9" t="s">
        <v>156</v>
      </c>
      <c r="D58" s="1" t="s">
        <v>514</v>
      </c>
      <c r="E58" s="1" t="s">
        <v>1074</v>
      </c>
      <c r="F58" s="4">
        <v>1000767</v>
      </c>
      <c r="G58" s="4">
        <v>5710.38</v>
      </c>
      <c r="H58" s="4">
        <v>1.07</v>
      </c>
    </row>
    <row r="59" spans="2:8">
      <c r="B59" s="1" t="s">
        <v>804</v>
      </c>
      <c r="C59" s="9" t="s">
        <v>156</v>
      </c>
      <c r="D59" s="1" t="s">
        <v>800</v>
      </c>
      <c r="E59" s="1" t="s">
        <v>805</v>
      </c>
      <c r="F59" s="4">
        <v>500000</v>
      </c>
      <c r="G59" s="4">
        <v>5660</v>
      </c>
      <c r="H59" s="4">
        <v>1.06</v>
      </c>
    </row>
    <row r="60" spans="2:8">
      <c r="B60" s="1" t="s">
        <v>897</v>
      </c>
      <c r="C60" s="9" t="s">
        <v>156</v>
      </c>
      <c r="D60" s="1" t="s">
        <v>751</v>
      </c>
      <c r="E60" s="1" t="s">
        <v>898</v>
      </c>
      <c r="F60" s="4">
        <v>2118139</v>
      </c>
      <c r="G60" s="4">
        <v>5564.35</v>
      </c>
      <c r="H60" s="4">
        <v>1.04</v>
      </c>
    </row>
    <row r="61" spans="2:8">
      <c r="B61" s="1" t="s">
        <v>1383</v>
      </c>
      <c r="C61" s="9" t="s">
        <v>156</v>
      </c>
      <c r="D61" s="1" t="s">
        <v>751</v>
      </c>
      <c r="E61" s="1" t="s">
        <v>1384</v>
      </c>
      <c r="F61" s="4">
        <v>191737</v>
      </c>
      <c r="G61" s="4">
        <v>5518.19</v>
      </c>
      <c r="H61" s="4">
        <v>1.03</v>
      </c>
    </row>
    <row r="62" spans="2:8">
      <c r="B62" s="1" t="s">
        <v>1075</v>
      </c>
      <c r="C62" s="9" t="s">
        <v>156</v>
      </c>
      <c r="D62" s="1" t="s">
        <v>598</v>
      </c>
      <c r="E62" s="1" t="s">
        <v>1076</v>
      </c>
      <c r="F62" s="4">
        <v>600000</v>
      </c>
      <c r="G62" s="4">
        <v>5414.4</v>
      </c>
      <c r="H62" s="4">
        <v>1.01</v>
      </c>
    </row>
    <row r="63" spans="2:8">
      <c r="B63" s="1" t="s">
        <v>1210</v>
      </c>
      <c r="C63" s="9" t="s">
        <v>156</v>
      </c>
      <c r="D63" s="1" t="s">
        <v>489</v>
      </c>
      <c r="E63" s="1" t="s">
        <v>1211</v>
      </c>
      <c r="F63" s="4">
        <v>14790</v>
      </c>
      <c r="G63" s="4">
        <v>5402.79</v>
      </c>
      <c r="H63" s="4">
        <v>1.01</v>
      </c>
    </row>
    <row r="64" spans="2:8">
      <c r="B64" s="1" t="s">
        <v>1161</v>
      </c>
      <c r="C64" s="9" t="s">
        <v>156</v>
      </c>
      <c r="D64" s="1" t="s">
        <v>434</v>
      </c>
      <c r="E64" s="1" t="s">
        <v>1162</v>
      </c>
      <c r="F64" s="4">
        <v>600000</v>
      </c>
      <c r="G64" s="4">
        <v>5376.6</v>
      </c>
      <c r="H64" s="4">
        <v>1</v>
      </c>
    </row>
    <row r="65" spans="2:8">
      <c r="B65" s="1" t="s">
        <v>901</v>
      </c>
      <c r="C65" s="9" t="s">
        <v>156</v>
      </c>
      <c r="D65" s="1" t="s">
        <v>573</v>
      </c>
      <c r="E65" s="1" t="s">
        <v>902</v>
      </c>
      <c r="F65" s="4">
        <v>300000</v>
      </c>
      <c r="G65" s="4">
        <v>5012.1000000000004</v>
      </c>
      <c r="H65" s="4">
        <v>0.94</v>
      </c>
    </row>
    <row r="66" spans="2:8">
      <c r="B66" s="1" t="s">
        <v>1055</v>
      </c>
      <c r="C66" s="9" t="s">
        <v>156</v>
      </c>
      <c r="D66" s="1" t="s">
        <v>551</v>
      </c>
      <c r="E66" s="1" t="s">
        <v>1056</v>
      </c>
      <c r="F66" s="4">
        <v>615450</v>
      </c>
      <c r="G66" s="4">
        <v>4589.1000000000004</v>
      </c>
      <c r="H66" s="4">
        <v>0.86</v>
      </c>
    </row>
    <row r="67" spans="2:8">
      <c r="B67" s="1" t="s">
        <v>732</v>
      </c>
      <c r="C67" s="9" t="s">
        <v>156</v>
      </c>
      <c r="D67" s="1" t="s">
        <v>598</v>
      </c>
      <c r="E67" s="1" t="s">
        <v>733</v>
      </c>
      <c r="F67" s="4">
        <v>405429</v>
      </c>
      <c r="G67" s="4">
        <v>4259.03</v>
      </c>
      <c r="H67" s="4">
        <v>0.8</v>
      </c>
    </row>
    <row r="68" spans="2:8">
      <c r="B68" s="1" t="s">
        <v>1397</v>
      </c>
      <c r="C68" s="9" t="s">
        <v>156</v>
      </c>
      <c r="D68" s="1" t="s">
        <v>635</v>
      </c>
      <c r="E68" s="1" t="s">
        <v>1398</v>
      </c>
      <c r="F68" s="4">
        <v>479100</v>
      </c>
      <c r="G68" s="4">
        <v>4166.01</v>
      </c>
      <c r="H68" s="4">
        <v>0.78</v>
      </c>
    </row>
    <row r="69" spans="2:8">
      <c r="B69" s="1" t="s">
        <v>1737</v>
      </c>
      <c r="C69" s="9" t="s">
        <v>156</v>
      </c>
      <c r="D69" s="1" t="s">
        <v>632</v>
      </c>
      <c r="E69" s="1" t="s">
        <v>1738</v>
      </c>
      <c r="F69" s="4">
        <v>1031250</v>
      </c>
      <c r="G69" s="4">
        <v>3719.72</v>
      </c>
      <c r="H69" s="4">
        <v>0.69</v>
      </c>
    </row>
    <row r="70" spans="2:8">
      <c r="B70" s="1" t="s">
        <v>1739</v>
      </c>
      <c r="C70" s="9" t="s">
        <v>156</v>
      </c>
      <c r="D70" s="1" t="s">
        <v>517</v>
      </c>
      <c r="E70" s="1" t="s">
        <v>1740</v>
      </c>
      <c r="F70" s="4">
        <v>380400</v>
      </c>
      <c r="G70" s="4">
        <v>3668.39</v>
      </c>
      <c r="H70" s="4">
        <v>0.68</v>
      </c>
    </row>
    <row r="71" spans="2:8">
      <c r="B71" s="1" t="s">
        <v>1741</v>
      </c>
      <c r="C71" s="9" t="s">
        <v>156</v>
      </c>
      <c r="D71" s="1" t="s">
        <v>580</v>
      </c>
      <c r="E71" s="1" t="s">
        <v>1742</v>
      </c>
      <c r="F71" s="4">
        <v>262341</v>
      </c>
      <c r="G71" s="4">
        <v>3632.11</v>
      </c>
      <c r="H71" s="4">
        <v>0.68</v>
      </c>
    </row>
    <row r="72" spans="2:8">
      <c r="B72" s="1" t="s">
        <v>1295</v>
      </c>
      <c r="C72" s="9" t="s">
        <v>156</v>
      </c>
      <c r="D72" s="1" t="s">
        <v>557</v>
      </c>
      <c r="E72" s="1" t="s">
        <v>1296</v>
      </c>
      <c r="F72" s="4">
        <v>10514</v>
      </c>
      <c r="G72" s="4">
        <v>3615.76</v>
      </c>
      <c r="H72" s="4">
        <v>0.68</v>
      </c>
    </row>
    <row r="73" spans="2:8">
      <c r="B73" s="1" t="s">
        <v>1373</v>
      </c>
      <c r="C73" s="9" t="s">
        <v>156</v>
      </c>
      <c r="D73" s="1" t="s">
        <v>551</v>
      </c>
      <c r="E73" s="1" t="s">
        <v>1374</v>
      </c>
      <c r="F73" s="4">
        <v>60000</v>
      </c>
      <c r="G73" s="4">
        <v>3604.2</v>
      </c>
      <c r="H73" s="4">
        <v>0.67</v>
      </c>
    </row>
    <row r="74" spans="2:8">
      <c r="B74" s="1" t="s">
        <v>1049</v>
      </c>
      <c r="C74" s="9" t="s">
        <v>156</v>
      </c>
      <c r="D74" s="1" t="s">
        <v>635</v>
      </c>
      <c r="E74" s="1" t="s">
        <v>1050</v>
      </c>
      <c r="F74" s="4">
        <v>10000</v>
      </c>
      <c r="G74" s="4">
        <v>3299.5</v>
      </c>
      <c r="H74" s="4">
        <v>0.62</v>
      </c>
    </row>
    <row r="75" spans="2:8">
      <c r="B75" s="1" t="s">
        <v>582</v>
      </c>
      <c r="C75" s="9" t="s">
        <v>156</v>
      </c>
      <c r="D75" s="1" t="s">
        <v>522</v>
      </c>
      <c r="E75" s="1" t="s">
        <v>583</v>
      </c>
      <c r="F75" s="4">
        <v>400000</v>
      </c>
      <c r="G75" s="4">
        <v>3153</v>
      </c>
      <c r="H75" s="4">
        <v>0.59</v>
      </c>
    </row>
    <row r="76" spans="2:8">
      <c r="B76" s="1" t="s">
        <v>1313</v>
      </c>
      <c r="C76" s="9" t="s">
        <v>156</v>
      </c>
      <c r="D76" s="1" t="s">
        <v>486</v>
      </c>
      <c r="E76" s="1" t="s">
        <v>1314</v>
      </c>
      <c r="F76" s="4">
        <v>1000000</v>
      </c>
      <c r="G76" s="4">
        <v>3097.5</v>
      </c>
      <c r="H76" s="4">
        <v>0.57999999999999996</v>
      </c>
    </row>
    <row r="77" spans="2:8">
      <c r="B77" s="1" t="s">
        <v>1743</v>
      </c>
      <c r="C77" s="9" t="s">
        <v>156</v>
      </c>
      <c r="D77" s="1" t="s">
        <v>522</v>
      </c>
      <c r="E77" s="1" t="s">
        <v>1744</v>
      </c>
      <c r="F77" s="4">
        <v>105000</v>
      </c>
      <c r="G77" s="4">
        <v>2856.95</v>
      </c>
      <c r="H77" s="4">
        <v>0.53</v>
      </c>
    </row>
    <row r="78" spans="2:8">
      <c r="B78" s="1" t="s">
        <v>909</v>
      </c>
      <c r="C78" s="9" t="s">
        <v>156</v>
      </c>
      <c r="D78" s="1" t="s">
        <v>464</v>
      </c>
      <c r="E78" s="1" t="s">
        <v>910</v>
      </c>
      <c r="F78" s="4">
        <v>200000</v>
      </c>
      <c r="G78" s="4">
        <v>2775.2</v>
      </c>
      <c r="H78" s="4">
        <v>0.52</v>
      </c>
    </row>
    <row r="79" spans="2:8">
      <c r="B79" s="1" t="s">
        <v>726</v>
      </c>
      <c r="C79" s="9" t="s">
        <v>156</v>
      </c>
      <c r="D79" s="1" t="s">
        <v>455</v>
      </c>
      <c r="E79" s="1" t="s">
        <v>727</v>
      </c>
      <c r="F79" s="4">
        <v>1105436</v>
      </c>
      <c r="G79" s="4">
        <v>1957.06</v>
      </c>
      <c r="H79" s="4">
        <v>0.37</v>
      </c>
    </row>
    <row r="80" spans="2:8">
      <c r="B80" s="1" t="s">
        <v>1612</v>
      </c>
      <c r="C80" s="9" t="s">
        <v>156</v>
      </c>
      <c r="D80" s="1" t="s">
        <v>486</v>
      </c>
      <c r="E80" s="1" t="s">
        <v>1613</v>
      </c>
      <c r="F80" s="4">
        <v>450428</v>
      </c>
      <c r="G80" s="4">
        <v>784.42</v>
      </c>
      <c r="H80" s="4">
        <v>0.15</v>
      </c>
    </row>
    <row r="81" spans="2:8" ht="13">
      <c r="B81" s="2" t="s">
        <v>1658</v>
      </c>
      <c r="C81" s="9" t="s">
        <v>156</v>
      </c>
      <c r="D81" s="1" t="s">
        <v>434</v>
      </c>
      <c r="E81" s="1" t="s">
        <v>435</v>
      </c>
      <c r="F81" s="4">
        <v>1400000</v>
      </c>
      <c r="G81" s="4">
        <v>19063.8</v>
      </c>
      <c r="H81" s="4">
        <v>3.56</v>
      </c>
    </row>
    <row r="82" spans="2:8" ht="13">
      <c r="B82" s="2" t="s">
        <v>159</v>
      </c>
      <c r="C82" s="12"/>
      <c r="D82" s="2"/>
      <c r="E82" s="2"/>
      <c r="F82" s="14"/>
      <c r="G82" s="14">
        <f>SUM(G12:G81)</f>
        <v>510221.81999999989</v>
      </c>
      <c r="H82" s="14">
        <f>SUM(H12:H81)</f>
        <v>95.270000000000053</v>
      </c>
    </row>
    <row r="83" spans="2:8" ht="13">
      <c r="B83" s="2" t="s">
        <v>681</v>
      </c>
      <c r="C83" s="12"/>
      <c r="D83" s="2"/>
      <c r="E83" s="2"/>
      <c r="F83" s="14"/>
      <c r="G83" s="14">
        <v>2899.62</v>
      </c>
      <c r="H83" s="14">
        <v>0.54</v>
      </c>
    </row>
    <row r="84" spans="2:8" ht="13">
      <c r="B84" s="2" t="s">
        <v>682</v>
      </c>
      <c r="C84" s="12"/>
      <c r="D84" s="2"/>
      <c r="E84" s="2"/>
      <c r="F84" s="14"/>
      <c r="G84" s="14">
        <v>25159.25</v>
      </c>
      <c r="H84" s="14">
        <v>4.7</v>
      </c>
    </row>
    <row r="85" spans="2:8" ht="13">
      <c r="B85" s="2" t="s">
        <v>161</v>
      </c>
      <c r="C85" s="12"/>
      <c r="D85" s="2"/>
      <c r="E85" s="2"/>
      <c r="F85" s="14"/>
      <c r="G85" s="14">
        <v>538280.69000000006</v>
      </c>
      <c r="H85" s="14">
        <v>100.51</v>
      </c>
    </row>
    <row r="86" spans="2:8" ht="13">
      <c r="B86" s="2" t="s">
        <v>167</v>
      </c>
      <c r="C86" s="12"/>
      <c r="D86" s="2"/>
      <c r="E86" s="2"/>
      <c r="F86" s="14"/>
      <c r="G86" s="14">
        <v>-2659.1181074199894</v>
      </c>
      <c r="H86" s="14">
        <v>-0.51000000000000512</v>
      </c>
    </row>
    <row r="87" spans="2:8" ht="13">
      <c r="B87" s="2" t="s">
        <v>168</v>
      </c>
      <c r="C87" s="12"/>
      <c r="D87" s="2"/>
      <c r="E87" s="2"/>
      <c r="F87" s="14"/>
      <c r="G87" s="14">
        <v>535621.57189258002</v>
      </c>
      <c r="H87" s="14">
        <v>100</v>
      </c>
    </row>
    <row r="88" spans="2:8">
      <c r="B88" s="1" t="s">
        <v>169</v>
      </c>
    </row>
    <row r="89" spans="2:8" ht="13">
      <c r="B89" s="2" t="s">
        <v>170</v>
      </c>
    </row>
    <row r="90" spans="2:8" ht="13">
      <c r="B90" s="2" t="s">
        <v>171</v>
      </c>
      <c r="C90" s="9" t="s">
        <v>172</v>
      </c>
    </row>
    <row r="91" spans="2:8" ht="13">
      <c r="B91" s="2" t="s">
        <v>175</v>
      </c>
      <c r="C91" s="9" t="s">
        <v>174</v>
      </c>
    </row>
    <row r="92" spans="2:8" ht="13">
      <c r="B92" s="2" t="s">
        <v>176</v>
      </c>
      <c r="C92" s="9" t="s">
        <v>174</v>
      </c>
    </row>
    <row r="93" spans="2:8" ht="13">
      <c r="B93" s="2" t="s">
        <v>177</v>
      </c>
      <c r="C93" s="9" t="s">
        <v>178</v>
      </c>
    </row>
    <row r="94" spans="2:8" ht="13">
      <c r="B94" s="2" t="s">
        <v>1745</v>
      </c>
      <c r="C94" s="12"/>
    </row>
    <row r="95" spans="2:8" ht="13">
      <c r="B95" s="2" t="s">
        <v>1746</v>
      </c>
      <c r="C95" s="12"/>
    </row>
    <row r="96" spans="2:8" ht="13">
      <c r="B96" s="2" t="s">
        <v>1747</v>
      </c>
      <c r="C96" s="12"/>
    </row>
    <row r="97" spans="2:3" ht="13">
      <c r="B97" s="2" t="s">
        <v>1748</v>
      </c>
      <c r="C97" s="12"/>
    </row>
    <row r="98" spans="2:3" ht="13">
      <c r="B98" s="2" t="s">
        <v>1749</v>
      </c>
      <c r="C98" s="12"/>
    </row>
    <row r="99" spans="2:3" ht="13">
      <c r="B99" s="2" t="s">
        <v>1750</v>
      </c>
      <c r="C99" s="12"/>
    </row>
    <row r="100" spans="2:3" ht="13">
      <c r="B100" s="2" t="s">
        <v>1751</v>
      </c>
      <c r="C100" s="12"/>
    </row>
    <row r="101" spans="2:3" ht="13">
      <c r="B101" s="2" t="s">
        <v>1752</v>
      </c>
      <c r="C101" s="12"/>
    </row>
    <row r="102" spans="2:3" ht="13">
      <c r="B102" s="2" t="s">
        <v>4068</v>
      </c>
      <c r="C102" s="12"/>
    </row>
    <row r="103" spans="2:3">
      <c r="B103" s="1" t="s">
        <v>188</v>
      </c>
    </row>
    <row r="104" spans="2:3">
      <c r="B104" s="1" t="s">
        <v>412</v>
      </c>
    </row>
    <row r="107" spans="2:3" ht="14.5">
      <c r="B107" s="43" t="s">
        <v>413</v>
      </c>
      <c r="C107" s="45"/>
    </row>
    <row r="108" spans="2:3" ht="14.5">
      <c r="B108" s="43" t="s">
        <v>4098</v>
      </c>
      <c r="C108" s="46" t="s">
        <v>414</v>
      </c>
    </row>
    <row r="109" spans="2:3" ht="14.5">
      <c r="B109" s="16" t="s">
        <v>415</v>
      </c>
      <c r="C109" s="17">
        <v>4500</v>
      </c>
    </row>
    <row r="110" spans="2:3" ht="14.5">
      <c r="B110" s="16" t="s">
        <v>417</v>
      </c>
      <c r="C110" s="17">
        <v>0</v>
      </c>
    </row>
    <row r="111" spans="2:3" ht="14.5">
      <c r="B111" s="16" t="s">
        <v>418</v>
      </c>
      <c r="C111" s="17">
        <v>0</v>
      </c>
    </row>
    <row r="112" spans="2:3" ht="14.5">
      <c r="B112" s="16" t="s">
        <v>419</v>
      </c>
      <c r="C112" s="17">
        <v>0</v>
      </c>
    </row>
    <row r="113" spans="2:7" ht="14.5">
      <c r="B113" s="16" t="s">
        <v>420</v>
      </c>
      <c r="C113" s="17">
        <v>0</v>
      </c>
    </row>
    <row r="114" spans="2:7" ht="14.5">
      <c r="B114" s="16" t="s">
        <v>421</v>
      </c>
      <c r="C114" s="17">
        <v>0</v>
      </c>
    </row>
    <row r="115" spans="2:7" ht="14.5">
      <c r="B115" s="43" t="s">
        <v>422</v>
      </c>
      <c r="C115" s="45">
        <v>4500</v>
      </c>
    </row>
    <row r="117" spans="2:7" ht="14.5">
      <c r="B117" s="16" t="s">
        <v>197</v>
      </c>
      <c r="C117" s="17"/>
      <c r="D117" s="16"/>
    </row>
    <row r="118" spans="2:7" ht="29">
      <c r="B118" s="19" t="s">
        <v>198</v>
      </c>
      <c r="C118" s="18" t="s">
        <v>199</v>
      </c>
      <c r="D118" s="19" t="s">
        <v>200</v>
      </c>
    </row>
    <row r="119" spans="2:7" ht="14.5">
      <c r="B119" s="16" t="s">
        <v>174</v>
      </c>
      <c r="C119" s="17" t="s">
        <v>174</v>
      </c>
      <c r="D119" s="16" t="s">
        <v>174</v>
      </c>
    </row>
    <row r="121" spans="2:7" ht="13">
      <c r="B121" s="2" t="s">
        <v>201</v>
      </c>
      <c r="C121" s="49">
        <v>46053</v>
      </c>
    </row>
    <row r="122" spans="2:7" ht="13">
      <c r="B122" s="20" t="s">
        <v>202</v>
      </c>
      <c r="C122" s="25" t="s">
        <v>203</v>
      </c>
      <c r="D122" s="20" t="s">
        <v>204</v>
      </c>
      <c r="E122" s="26" t="s">
        <v>205</v>
      </c>
      <c r="F122" s="50" t="s">
        <v>206</v>
      </c>
      <c r="G122" s="14"/>
    </row>
    <row r="123" spans="2:7">
      <c r="B123" s="22" t="s">
        <v>1714</v>
      </c>
      <c r="C123" s="32">
        <v>1400000</v>
      </c>
      <c r="D123" s="22">
        <v>1344.54</v>
      </c>
      <c r="E123" s="23">
        <v>1361.7</v>
      </c>
      <c r="F123" s="33">
        <f>C115</f>
        <v>4500</v>
      </c>
    </row>
    <row r="126" spans="2:7" ht="13">
      <c r="B126" s="2" t="s">
        <v>207</v>
      </c>
    </row>
    <row r="127" spans="2:7" ht="13">
      <c r="B127" s="2"/>
    </row>
    <row r="128" spans="2:7" ht="13">
      <c r="B128" s="2" t="s">
        <v>208</v>
      </c>
    </row>
    <row r="129" spans="2:4" ht="13">
      <c r="B129" s="26" t="s">
        <v>209</v>
      </c>
      <c r="C129" s="25" t="s">
        <v>210</v>
      </c>
      <c r="D129" s="2"/>
    </row>
    <row r="130" spans="2:4">
      <c r="B130" s="23" t="s">
        <v>1754</v>
      </c>
      <c r="C130" s="32">
        <v>1300</v>
      </c>
    </row>
    <row r="132" spans="2:4" ht="13">
      <c r="B132" s="26" t="s">
        <v>211</v>
      </c>
      <c r="C132" s="25" t="s">
        <v>210</v>
      </c>
    </row>
    <row r="133" spans="2:4">
      <c r="B133" s="23" t="s">
        <v>1754</v>
      </c>
      <c r="C133" s="32">
        <v>1300</v>
      </c>
    </row>
    <row r="136" spans="2:4" ht="13">
      <c r="B136" s="26" t="s">
        <v>212</v>
      </c>
      <c r="C136" s="25" t="s">
        <v>213</v>
      </c>
    </row>
    <row r="137" spans="2:4">
      <c r="B137" s="23" t="s">
        <v>1754</v>
      </c>
      <c r="C137" s="32">
        <v>1060379677.5</v>
      </c>
    </row>
    <row r="138" spans="2:4" ht="13">
      <c r="C138" s="25">
        <f>SUM(C136:C137)</f>
        <v>1060379677.5</v>
      </c>
    </row>
    <row r="140" spans="2:4" ht="13">
      <c r="B140" s="26" t="s">
        <v>214</v>
      </c>
      <c r="C140" s="25" t="s">
        <v>213</v>
      </c>
    </row>
    <row r="141" spans="2:4">
      <c r="B141" s="23" t="s">
        <v>1754</v>
      </c>
      <c r="C141" s="32">
        <v>1090726210.6900001</v>
      </c>
    </row>
    <row r="142" spans="2:4" ht="13">
      <c r="C142" s="25">
        <f>SUM(C140:C141)</f>
        <v>1090726210.6900001</v>
      </c>
    </row>
    <row r="145" spans="2:7" ht="13">
      <c r="B145" s="20" t="s">
        <v>215</v>
      </c>
      <c r="C145" s="25">
        <f xml:space="preserve"> C142-C138</f>
        <v>30346533.190000057</v>
      </c>
    </row>
    <row r="147" spans="2:7" ht="13">
      <c r="B147" s="20" t="s">
        <v>216</v>
      </c>
      <c r="C147" s="21">
        <v>46053</v>
      </c>
      <c r="D147" s="22"/>
      <c r="E147" s="23"/>
      <c r="F147" s="24"/>
    </row>
    <row r="148" spans="2:7" ht="13">
      <c r="B148" s="20" t="s">
        <v>202</v>
      </c>
      <c r="C148" s="25" t="s">
        <v>203</v>
      </c>
      <c r="D148" s="20" t="s">
        <v>204</v>
      </c>
      <c r="E148" s="26" t="s">
        <v>205</v>
      </c>
      <c r="F148" s="27" t="s">
        <v>206</v>
      </c>
      <c r="G148" s="14"/>
    </row>
    <row r="149" spans="2:7">
      <c r="B149" s="28" t="s">
        <v>174</v>
      </c>
      <c r="C149" s="29" t="s">
        <v>174</v>
      </c>
      <c r="D149" s="28" t="s">
        <v>174</v>
      </c>
      <c r="E149" s="30" t="s">
        <v>174</v>
      </c>
      <c r="F149" s="31" t="s">
        <v>174</v>
      </c>
    </row>
    <row r="150" spans="2:7" ht="13">
      <c r="B150" s="2" t="s">
        <v>207</v>
      </c>
    </row>
    <row r="151" spans="2:7" ht="13">
      <c r="B151" s="2"/>
    </row>
    <row r="152" spans="2:7" ht="13">
      <c r="B152" s="2" t="s">
        <v>208</v>
      </c>
    </row>
    <row r="153" spans="2:7" ht="13">
      <c r="B153" s="20" t="s">
        <v>209</v>
      </c>
      <c r="C153" s="25" t="s">
        <v>210</v>
      </c>
      <c r="D153" s="2"/>
    </row>
    <row r="154" spans="2:7">
      <c r="B154" s="22" t="s">
        <v>174</v>
      </c>
      <c r="C154" s="32" t="s">
        <v>174</v>
      </c>
    </row>
    <row r="156" spans="2:7" ht="13">
      <c r="B156" s="20" t="s">
        <v>211</v>
      </c>
      <c r="C156" s="25" t="s">
        <v>210</v>
      </c>
    </row>
    <row r="157" spans="2:7">
      <c r="B157" s="22" t="s">
        <v>174</v>
      </c>
      <c r="C157" s="32" t="s">
        <v>174</v>
      </c>
    </row>
    <row r="159" spans="2:7" ht="13">
      <c r="B159" s="20" t="s">
        <v>212</v>
      </c>
      <c r="C159" s="25" t="s">
        <v>213</v>
      </c>
    </row>
    <row r="160" spans="2:7">
      <c r="B160" s="22" t="s">
        <v>174</v>
      </c>
      <c r="C160" s="32" t="s">
        <v>174</v>
      </c>
    </row>
    <row r="162" spans="2:80" ht="13">
      <c r="B162" s="26" t="s">
        <v>214</v>
      </c>
      <c r="C162" s="25" t="s">
        <v>213</v>
      </c>
    </row>
    <row r="163" spans="2:80">
      <c r="B163" s="23" t="s">
        <v>174</v>
      </c>
      <c r="C163" s="32" t="s">
        <v>174</v>
      </c>
    </row>
    <row r="165" spans="2:80" ht="13">
      <c r="B165" s="20" t="s">
        <v>215</v>
      </c>
      <c r="C165" s="25" t="s">
        <v>174</v>
      </c>
    </row>
    <row r="168" spans="2:80" ht="13">
      <c r="B168" s="2" t="s">
        <v>217</v>
      </c>
    </row>
    <row r="170" spans="2:80" ht="13">
      <c r="B170" s="20" t="s">
        <v>202</v>
      </c>
      <c r="C170" s="25" t="s">
        <v>218</v>
      </c>
      <c r="D170" s="20" t="s">
        <v>219</v>
      </c>
      <c r="E170" s="20" t="s">
        <v>220</v>
      </c>
      <c r="F170" s="14"/>
    </row>
    <row r="171" spans="2:80">
      <c r="B171" s="22" t="s">
        <v>174</v>
      </c>
      <c r="C171" s="32" t="s">
        <v>174</v>
      </c>
      <c r="D171" s="22" t="s">
        <v>174</v>
      </c>
      <c r="E171" s="22" t="s">
        <v>174</v>
      </c>
    </row>
    <row r="174" spans="2:80" ht="13">
      <c r="B174" s="2" t="s">
        <v>221</v>
      </c>
      <c r="C174" s="12" t="s">
        <v>174</v>
      </c>
      <c r="D174" s="2"/>
      <c r="E174" s="2"/>
      <c r="F174" s="14"/>
      <c r="G174" s="14"/>
      <c r="H174" s="14"/>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row>
    <row r="176" spans="2:80" ht="13">
      <c r="B176" s="2" t="s">
        <v>222</v>
      </c>
    </row>
    <row r="178" spans="2:7" ht="13">
      <c r="B178" s="20" t="s">
        <v>223</v>
      </c>
      <c r="C178" s="25" t="s">
        <v>210</v>
      </c>
      <c r="D178" s="2"/>
    </row>
    <row r="179" spans="2:7">
      <c r="B179" s="22" t="s">
        <v>174</v>
      </c>
      <c r="C179" s="32" t="s">
        <v>174</v>
      </c>
    </row>
    <row r="182" spans="2:7" ht="13">
      <c r="B182" s="20" t="s">
        <v>224</v>
      </c>
      <c r="C182" s="25" t="s">
        <v>225</v>
      </c>
      <c r="D182" s="2"/>
    </row>
    <row r="183" spans="2:7">
      <c r="B183" s="22" t="s">
        <v>174</v>
      </c>
      <c r="C183" s="32" t="s">
        <v>174</v>
      </c>
    </row>
    <row r="186" spans="2:7" ht="13">
      <c r="B186" s="2" t="s">
        <v>226</v>
      </c>
    </row>
    <row r="189" spans="2:7" ht="13">
      <c r="B189" s="2" t="s">
        <v>227</v>
      </c>
    </row>
    <row r="191" spans="2:7" ht="13">
      <c r="B191" s="20" t="s">
        <v>202</v>
      </c>
      <c r="C191" s="25" t="s">
        <v>228</v>
      </c>
      <c r="D191" s="20" t="s">
        <v>218</v>
      </c>
      <c r="E191" s="20" t="s">
        <v>219</v>
      </c>
      <c r="F191" s="27" t="s">
        <v>220</v>
      </c>
      <c r="G191" s="14"/>
    </row>
    <row r="192" spans="2:7">
      <c r="B192" s="22" t="s">
        <v>174</v>
      </c>
      <c r="C192" s="32" t="s">
        <v>174</v>
      </c>
      <c r="D192" s="22" t="s">
        <v>174</v>
      </c>
      <c r="E192" s="22" t="s">
        <v>174</v>
      </c>
      <c r="F192" s="33" t="s">
        <v>174</v>
      </c>
    </row>
    <row r="195" spans="2:80" ht="13">
      <c r="B195" s="2" t="s">
        <v>221</v>
      </c>
      <c r="C195" s="12" t="s">
        <v>174</v>
      </c>
      <c r="D195" s="2"/>
      <c r="E195" s="2"/>
      <c r="F195" s="14"/>
      <c r="G195" s="14"/>
      <c r="H195" s="14"/>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row>
    <row r="197" spans="2:80" ht="13">
      <c r="B197" s="2" t="s">
        <v>222</v>
      </c>
    </row>
    <row r="199" spans="2:80" ht="13">
      <c r="B199" s="20" t="s">
        <v>223</v>
      </c>
      <c r="C199" s="25" t="s">
        <v>210</v>
      </c>
      <c r="D199" s="2"/>
    </row>
    <row r="200" spans="2:80">
      <c r="B200" s="22" t="s">
        <v>174</v>
      </c>
      <c r="C200" s="32" t="s">
        <v>174</v>
      </c>
    </row>
    <row r="203" spans="2:80" ht="13">
      <c r="B203" s="20" t="s">
        <v>224</v>
      </c>
      <c r="C203" s="25" t="s">
        <v>225</v>
      </c>
      <c r="D203" s="2"/>
    </row>
    <row r="204" spans="2:80">
      <c r="B204" s="22" t="s">
        <v>174</v>
      </c>
      <c r="C204" s="32" t="s">
        <v>174</v>
      </c>
    </row>
    <row r="207" spans="2:80" ht="13">
      <c r="B207" s="2" t="s">
        <v>226</v>
      </c>
    </row>
    <row r="210" spans="2:7" ht="13">
      <c r="B210" s="2" t="s">
        <v>229</v>
      </c>
    </row>
    <row r="211" spans="2:7" ht="13">
      <c r="B211" s="20" t="s">
        <v>202</v>
      </c>
      <c r="C211" s="25" t="s">
        <v>230</v>
      </c>
      <c r="D211" s="20" t="s">
        <v>231</v>
      </c>
      <c r="E211" s="20" t="s">
        <v>3673</v>
      </c>
      <c r="F211" s="27" t="s">
        <v>232</v>
      </c>
      <c r="G211" s="14"/>
    </row>
    <row r="212" spans="2:7">
      <c r="B212" s="22" t="s">
        <v>174</v>
      </c>
      <c r="C212" s="32" t="s">
        <v>174</v>
      </c>
      <c r="D212" s="22" t="s">
        <v>174</v>
      </c>
      <c r="E212" s="22" t="s">
        <v>174</v>
      </c>
      <c r="F212" s="33" t="s">
        <v>174</v>
      </c>
    </row>
    <row r="213" spans="2:7">
      <c r="B213" s="1" t="s">
        <v>3674</v>
      </c>
    </row>
  </sheetData>
  <mergeCells count="3">
    <mergeCell ref="B1:E1"/>
    <mergeCell ref="C3:C7"/>
    <mergeCell ref="D3:D7"/>
  </mergeCells>
  <hyperlinks>
    <hyperlink ref="A1" location="Index!A1" display="Index" xr:uid="{29C4EFAC-453C-4005-965D-FE002F5FFA8F}"/>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95CC1-083B-4332-8F86-3E1290D58F8A}">
  <sheetPr codeName="Sheet43"/>
  <dimension ref="A1:CB189"/>
  <sheetViews>
    <sheetView topLeftCell="A47" workbookViewId="0">
      <selection activeCell="B57" sqref="B57"/>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81</v>
      </c>
      <c r="C1" s="229"/>
      <c r="D1" s="229"/>
      <c r="E1" s="229"/>
    </row>
    <row r="3" spans="1:9" ht="14.5">
      <c r="B3" s="5" t="s">
        <v>1755</v>
      </c>
      <c r="C3" s="238"/>
      <c r="D3" s="231"/>
      <c r="E3" s="6"/>
    </row>
    <row r="4" spans="1:9" ht="14.5">
      <c r="B4" s="7" t="s">
        <v>1756</v>
      </c>
      <c r="C4" s="238"/>
      <c r="D4" s="231"/>
      <c r="E4" s="6"/>
    </row>
    <row r="5" spans="1:9" ht="14.5">
      <c r="B5" s="35" t="s">
        <v>144</v>
      </c>
      <c r="C5" s="238"/>
      <c r="D5" s="231"/>
      <c r="E5" s="6"/>
    </row>
    <row r="6" spans="1:9" ht="14.5">
      <c r="B6" s="35" t="s">
        <v>542</v>
      </c>
      <c r="C6" s="238"/>
      <c r="D6" s="231"/>
      <c r="E6" s="6"/>
    </row>
    <row r="7" spans="1:9" ht="14.5">
      <c r="B7" s="7" t="s">
        <v>1757</v>
      </c>
      <c r="C7" s="238"/>
      <c r="D7" s="231"/>
      <c r="E7" s="6"/>
    </row>
    <row r="8" spans="1:9" ht="29">
      <c r="B8" s="7" t="s">
        <v>147</v>
      </c>
      <c r="C8" s="8" t="s">
        <v>148</v>
      </c>
      <c r="D8" s="8" t="s">
        <v>149</v>
      </c>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433</v>
      </c>
      <c r="C15" s="9" t="s">
        <v>156</v>
      </c>
      <c r="D15" s="1" t="s">
        <v>434</v>
      </c>
      <c r="E15" s="1" t="s">
        <v>435</v>
      </c>
      <c r="F15" s="4">
        <v>1840300</v>
      </c>
      <c r="G15" s="4">
        <v>24936.07</v>
      </c>
      <c r="H15" s="4">
        <v>9.0299999999999994</v>
      </c>
    </row>
    <row r="16" spans="1:9">
      <c r="B16" s="1" t="s">
        <v>439</v>
      </c>
      <c r="C16" s="9" t="s">
        <v>156</v>
      </c>
      <c r="D16" s="1" t="s">
        <v>434</v>
      </c>
      <c r="E16" s="1" t="s">
        <v>440</v>
      </c>
      <c r="F16" s="4">
        <v>2571900</v>
      </c>
      <c r="G16" s="4">
        <v>23899.38</v>
      </c>
      <c r="H16" s="4">
        <v>8.66</v>
      </c>
    </row>
    <row r="17" spans="2:8">
      <c r="B17" s="1" t="s">
        <v>694</v>
      </c>
      <c r="C17" s="9" t="s">
        <v>156</v>
      </c>
      <c r="D17" s="1" t="s">
        <v>442</v>
      </c>
      <c r="E17" s="1" t="s">
        <v>695</v>
      </c>
      <c r="F17" s="4">
        <v>1050000</v>
      </c>
      <c r="G17" s="4">
        <v>14651.7</v>
      </c>
      <c r="H17" s="4">
        <v>5.31</v>
      </c>
    </row>
    <row r="18" spans="2:8">
      <c r="B18" s="1" t="s">
        <v>1157</v>
      </c>
      <c r="C18" s="9" t="s">
        <v>156</v>
      </c>
      <c r="D18" s="1" t="s">
        <v>434</v>
      </c>
      <c r="E18" s="1" t="s">
        <v>1158</v>
      </c>
      <c r="F18" s="4">
        <v>820000</v>
      </c>
      <c r="G18" s="4">
        <v>11237.28</v>
      </c>
      <c r="H18" s="4">
        <v>4.07</v>
      </c>
    </row>
    <row r="19" spans="2:8">
      <c r="B19" s="1" t="s">
        <v>502</v>
      </c>
      <c r="C19" s="9" t="s">
        <v>156</v>
      </c>
      <c r="D19" s="1" t="s">
        <v>458</v>
      </c>
      <c r="E19" s="1" t="s">
        <v>503</v>
      </c>
      <c r="F19" s="4">
        <v>678248</v>
      </c>
      <c r="G19" s="4">
        <v>11130.05</v>
      </c>
      <c r="H19" s="4">
        <v>4.03</v>
      </c>
    </row>
    <row r="20" spans="2:8">
      <c r="B20" s="1" t="s">
        <v>449</v>
      </c>
      <c r="C20" s="9" t="s">
        <v>156</v>
      </c>
      <c r="D20" s="1" t="s">
        <v>434</v>
      </c>
      <c r="E20" s="1" t="s">
        <v>450</v>
      </c>
      <c r="F20" s="4">
        <v>2495000</v>
      </c>
      <c r="G20" s="4">
        <v>10179.6</v>
      </c>
      <c r="H20" s="4">
        <v>3.69</v>
      </c>
    </row>
    <row r="21" spans="2:8">
      <c r="B21" s="1" t="s">
        <v>495</v>
      </c>
      <c r="C21" s="9" t="s">
        <v>156</v>
      </c>
      <c r="D21" s="1" t="s">
        <v>458</v>
      </c>
      <c r="E21" s="1" t="s">
        <v>496</v>
      </c>
      <c r="F21" s="4">
        <v>301873</v>
      </c>
      <c r="G21" s="4">
        <v>9430.2099999999991</v>
      </c>
      <c r="H21" s="4">
        <v>3.42</v>
      </c>
    </row>
    <row r="22" spans="2:8">
      <c r="B22" s="1" t="s">
        <v>1001</v>
      </c>
      <c r="C22" s="9" t="s">
        <v>156</v>
      </c>
      <c r="D22" s="1" t="s">
        <v>461</v>
      </c>
      <c r="E22" s="1" t="s">
        <v>1002</v>
      </c>
      <c r="F22" s="4">
        <v>272000</v>
      </c>
      <c r="G22" s="4">
        <v>9334.5</v>
      </c>
      <c r="H22" s="4">
        <v>3.38</v>
      </c>
    </row>
    <row r="23" spans="2:8">
      <c r="B23" s="1" t="s">
        <v>728</v>
      </c>
      <c r="C23" s="9" t="s">
        <v>156</v>
      </c>
      <c r="D23" s="1" t="s">
        <v>517</v>
      </c>
      <c r="E23" s="1" t="s">
        <v>729</v>
      </c>
      <c r="F23" s="4">
        <v>232784</v>
      </c>
      <c r="G23" s="4">
        <v>9153.77</v>
      </c>
      <c r="H23" s="4">
        <v>3.32</v>
      </c>
    </row>
    <row r="24" spans="2:8">
      <c r="B24" s="1" t="s">
        <v>475</v>
      </c>
      <c r="C24" s="9" t="s">
        <v>156</v>
      </c>
      <c r="D24" s="1" t="s">
        <v>434</v>
      </c>
      <c r="E24" s="1" t="s">
        <v>476</v>
      </c>
      <c r="F24" s="4">
        <v>821000</v>
      </c>
      <c r="G24" s="4">
        <v>8843.4</v>
      </c>
      <c r="H24" s="4">
        <v>3.2</v>
      </c>
    </row>
    <row r="25" spans="2:8">
      <c r="B25" s="1" t="s">
        <v>1099</v>
      </c>
      <c r="C25" s="9" t="s">
        <v>156</v>
      </c>
      <c r="D25" s="1" t="s">
        <v>437</v>
      </c>
      <c r="E25" s="1" t="s">
        <v>1100</v>
      </c>
      <c r="F25" s="4">
        <v>850000</v>
      </c>
      <c r="G25" s="4">
        <v>7903.73</v>
      </c>
      <c r="H25" s="4">
        <v>2.86</v>
      </c>
    </row>
    <row r="26" spans="2:8">
      <c r="B26" s="1" t="s">
        <v>1003</v>
      </c>
      <c r="C26" s="9" t="s">
        <v>156</v>
      </c>
      <c r="D26" s="1" t="s">
        <v>461</v>
      </c>
      <c r="E26" s="1" t="s">
        <v>1004</v>
      </c>
      <c r="F26" s="4">
        <v>52000</v>
      </c>
      <c r="G26" s="4">
        <v>7591.48</v>
      </c>
      <c r="H26" s="4">
        <v>2.75</v>
      </c>
    </row>
    <row r="27" spans="2:8">
      <c r="B27" s="1" t="s">
        <v>1555</v>
      </c>
      <c r="C27" s="9" t="s">
        <v>156</v>
      </c>
      <c r="D27" s="1" t="s">
        <v>467</v>
      </c>
      <c r="E27" s="1" t="s">
        <v>1556</v>
      </c>
      <c r="F27" s="4">
        <v>314814</v>
      </c>
      <c r="G27" s="4">
        <v>7470.54</v>
      </c>
      <c r="H27" s="4">
        <v>2.71</v>
      </c>
    </row>
    <row r="28" spans="2:8">
      <c r="B28" s="1" t="s">
        <v>1473</v>
      </c>
      <c r="C28" s="9" t="s">
        <v>156</v>
      </c>
      <c r="D28" s="1" t="s">
        <v>458</v>
      </c>
      <c r="E28" s="1" t="s">
        <v>1474</v>
      </c>
      <c r="F28" s="4">
        <v>380000</v>
      </c>
      <c r="G28" s="4">
        <v>6623.78</v>
      </c>
      <c r="H28" s="4">
        <v>2.4</v>
      </c>
    </row>
    <row r="29" spans="2:8">
      <c r="B29" s="1" t="s">
        <v>799</v>
      </c>
      <c r="C29" s="9" t="s">
        <v>156</v>
      </c>
      <c r="D29" s="1" t="s">
        <v>800</v>
      </c>
      <c r="E29" s="1" t="s">
        <v>801</v>
      </c>
      <c r="F29" s="4">
        <v>3350000</v>
      </c>
      <c r="G29" s="4">
        <v>6469.86</v>
      </c>
      <c r="H29" s="4">
        <v>2.34</v>
      </c>
    </row>
    <row r="30" spans="2:8">
      <c r="B30" s="1" t="s">
        <v>808</v>
      </c>
      <c r="C30" s="9" t="s">
        <v>156</v>
      </c>
      <c r="D30" s="1" t="s">
        <v>800</v>
      </c>
      <c r="E30" s="1" t="s">
        <v>809</v>
      </c>
      <c r="F30" s="4">
        <v>530000</v>
      </c>
      <c r="G30" s="4">
        <v>6436.32</v>
      </c>
      <c r="H30" s="4">
        <v>2.33</v>
      </c>
    </row>
    <row r="31" spans="2:8">
      <c r="B31" s="1" t="s">
        <v>880</v>
      </c>
      <c r="C31" s="9" t="s">
        <v>156</v>
      </c>
      <c r="D31" s="1" t="s">
        <v>445</v>
      </c>
      <c r="E31" s="1" t="s">
        <v>881</v>
      </c>
      <c r="F31" s="4">
        <v>325000</v>
      </c>
      <c r="G31" s="4">
        <v>6398.28</v>
      </c>
      <c r="H31" s="4">
        <v>2.3199999999999998</v>
      </c>
    </row>
    <row r="32" spans="2:8">
      <c r="B32" s="1" t="s">
        <v>745</v>
      </c>
      <c r="C32" s="9" t="s">
        <v>156</v>
      </c>
      <c r="D32" s="1" t="s">
        <v>746</v>
      </c>
      <c r="E32" s="1" t="s">
        <v>747</v>
      </c>
      <c r="F32" s="4">
        <v>750000</v>
      </c>
      <c r="G32" s="4">
        <v>5482.5</v>
      </c>
      <c r="H32" s="4">
        <v>1.99</v>
      </c>
    </row>
    <row r="33" spans="2:8">
      <c r="B33" s="1" t="s">
        <v>1183</v>
      </c>
      <c r="C33" s="9" t="s">
        <v>156</v>
      </c>
      <c r="D33" s="1" t="s">
        <v>489</v>
      </c>
      <c r="E33" s="1" t="s">
        <v>1184</v>
      </c>
      <c r="F33" s="4">
        <v>4850000</v>
      </c>
      <c r="G33" s="4">
        <v>5475.65</v>
      </c>
      <c r="H33" s="4">
        <v>1.98</v>
      </c>
    </row>
    <row r="34" spans="2:8">
      <c r="B34" s="1" t="s">
        <v>1758</v>
      </c>
      <c r="C34" s="9" t="s">
        <v>156</v>
      </c>
      <c r="D34" s="1" t="s">
        <v>455</v>
      </c>
      <c r="E34" s="1" t="s">
        <v>1759</v>
      </c>
      <c r="F34" s="4">
        <v>163794</v>
      </c>
      <c r="G34" s="4">
        <v>4868.9399999999996</v>
      </c>
      <c r="H34" s="4">
        <v>1.76</v>
      </c>
    </row>
    <row r="35" spans="2:8">
      <c r="B35" s="1" t="s">
        <v>463</v>
      </c>
      <c r="C35" s="9" t="s">
        <v>156</v>
      </c>
      <c r="D35" s="1" t="s">
        <v>464</v>
      </c>
      <c r="E35" s="1" t="s">
        <v>465</v>
      </c>
      <c r="F35" s="4">
        <v>1305000</v>
      </c>
      <c r="G35" s="4">
        <v>4645.8</v>
      </c>
      <c r="H35" s="4">
        <v>1.68</v>
      </c>
    </row>
    <row r="36" spans="2:8">
      <c r="B36" s="1" t="s">
        <v>1161</v>
      </c>
      <c r="C36" s="9" t="s">
        <v>156</v>
      </c>
      <c r="D36" s="1" t="s">
        <v>434</v>
      </c>
      <c r="E36" s="1" t="s">
        <v>1162</v>
      </c>
      <c r="F36" s="4">
        <v>500000</v>
      </c>
      <c r="G36" s="4">
        <v>4480.5</v>
      </c>
      <c r="H36" s="4">
        <v>1.62</v>
      </c>
    </row>
    <row r="37" spans="2:8">
      <c r="B37" s="1" t="s">
        <v>722</v>
      </c>
      <c r="C37" s="9" t="s">
        <v>156</v>
      </c>
      <c r="D37" s="1" t="s">
        <v>525</v>
      </c>
      <c r="E37" s="1" t="s">
        <v>723</v>
      </c>
      <c r="F37" s="4">
        <v>308503</v>
      </c>
      <c r="G37" s="4">
        <v>4110.49</v>
      </c>
      <c r="H37" s="4">
        <v>1.49</v>
      </c>
    </row>
    <row r="38" spans="2:8">
      <c r="B38" s="1" t="s">
        <v>893</v>
      </c>
      <c r="C38" s="9" t="s">
        <v>156</v>
      </c>
      <c r="D38" s="1" t="s">
        <v>489</v>
      </c>
      <c r="E38" s="1" t="s">
        <v>894</v>
      </c>
      <c r="F38" s="4">
        <v>284800</v>
      </c>
      <c r="G38" s="4">
        <v>4105.1099999999997</v>
      </c>
      <c r="H38" s="4">
        <v>1.49</v>
      </c>
    </row>
    <row r="39" spans="2:8">
      <c r="B39" s="1" t="s">
        <v>822</v>
      </c>
      <c r="C39" s="9" t="s">
        <v>156</v>
      </c>
      <c r="D39" s="1" t="s">
        <v>464</v>
      </c>
      <c r="E39" s="1" t="s">
        <v>823</v>
      </c>
      <c r="F39" s="4">
        <v>458193</v>
      </c>
      <c r="G39" s="4">
        <v>4099.91</v>
      </c>
      <c r="H39" s="4">
        <v>1.49</v>
      </c>
    </row>
    <row r="40" spans="2:8">
      <c r="B40" s="1" t="s">
        <v>802</v>
      </c>
      <c r="C40" s="9" t="s">
        <v>156</v>
      </c>
      <c r="D40" s="1" t="s">
        <v>508</v>
      </c>
      <c r="E40" s="1" t="s">
        <v>803</v>
      </c>
      <c r="F40" s="4">
        <v>797765</v>
      </c>
      <c r="G40" s="4">
        <v>4069.8</v>
      </c>
      <c r="H40" s="4">
        <v>1.47</v>
      </c>
    </row>
    <row r="41" spans="2:8">
      <c r="B41" s="1" t="s">
        <v>1760</v>
      </c>
      <c r="C41" s="9" t="s">
        <v>156</v>
      </c>
      <c r="D41" s="1" t="s">
        <v>508</v>
      </c>
      <c r="E41" s="1" t="s">
        <v>1761</v>
      </c>
      <c r="F41" s="4">
        <v>3424408</v>
      </c>
      <c r="G41" s="4">
        <v>3910.67</v>
      </c>
      <c r="H41" s="4">
        <v>1.42</v>
      </c>
    </row>
    <row r="42" spans="2:8">
      <c r="B42" s="1" t="s">
        <v>460</v>
      </c>
      <c r="C42" s="9" t="s">
        <v>156</v>
      </c>
      <c r="D42" s="1" t="s">
        <v>461</v>
      </c>
      <c r="E42" s="1" t="s">
        <v>462</v>
      </c>
      <c r="F42" s="4">
        <v>70000</v>
      </c>
      <c r="G42" s="4">
        <v>3873.8</v>
      </c>
      <c r="H42" s="4">
        <v>1.4</v>
      </c>
    </row>
    <row r="43" spans="2:8">
      <c r="B43" s="1" t="s">
        <v>1212</v>
      </c>
      <c r="C43" s="9" t="s">
        <v>156</v>
      </c>
      <c r="D43" s="1" t="s">
        <v>461</v>
      </c>
      <c r="E43" s="1" t="s">
        <v>1213</v>
      </c>
      <c r="F43" s="4">
        <v>169648</v>
      </c>
      <c r="G43" s="4">
        <v>3725.81</v>
      </c>
      <c r="H43" s="4">
        <v>1.35</v>
      </c>
    </row>
    <row r="44" spans="2:8">
      <c r="B44" s="1" t="s">
        <v>730</v>
      </c>
      <c r="C44" s="9" t="s">
        <v>156</v>
      </c>
      <c r="D44" s="1" t="s">
        <v>595</v>
      </c>
      <c r="E44" s="1" t="s">
        <v>731</v>
      </c>
      <c r="F44" s="4">
        <v>245000</v>
      </c>
      <c r="G44" s="4">
        <v>3478.51</v>
      </c>
      <c r="H44" s="4">
        <v>1.26</v>
      </c>
    </row>
    <row r="45" spans="2:8">
      <c r="B45" s="1" t="s">
        <v>491</v>
      </c>
      <c r="C45" s="9" t="s">
        <v>156</v>
      </c>
      <c r="D45" s="1" t="s">
        <v>464</v>
      </c>
      <c r="E45" s="1" t="s">
        <v>492</v>
      </c>
      <c r="F45" s="4">
        <v>1333333</v>
      </c>
      <c r="G45" s="4">
        <v>3420</v>
      </c>
      <c r="H45" s="4">
        <v>1.24</v>
      </c>
    </row>
    <row r="46" spans="2:8">
      <c r="B46" s="1" t="s">
        <v>444</v>
      </c>
      <c r="C46" s="9" t="s">
        <v>156</v>
      </c>
      <c r="D46" s="1" t="s">
        <v>445</v>
      </c>
      <c r="E46" s="1" t="s">
        <v>446</v>
      </c>
      <c r="F46" s="4">
        <v>750000</v>
      </c>
      <c r="G46" s="4">
        <v>3332.25</v>
      </c>
      <c r="H46" s="4">
        <v>1.21</v>
      </c>
    </row>
    <row r="47" spans="2:8">
      <c r="B47" s="1" t="s">
        <v>1073</v>
      </c>
      <c r="C47" s="9" t="s">
        <v>156</v>
      </c>
      <c r="D47" s="1" t="s">
        <v>514</v>
      </c>
      <c r="E47" s="1" t="s">
        <v>1074</v>
      </c>
      <c r="F47" s="4">
        <v>533136</v>
      </c>
      <c r="G47" s="4">
        <v>3042.07</v>
      </c>
      <c r="H47" s="4">
        <v>1.1000000000000001</v>
      </c>
    </row>
    <row r="48" spans="2:8">
      <c r="B48" s="1" t="s">
        <v>1762</v>
      </c>
      <c r="C48" s="9" t="s">
        <v>156</v>
      </c>
      <c r="D48" s="1" t="s">
        <v>570</v>
      </c>
      <c r="E48" s="1" t="s">
        <v>1763</v>
      </c>
      <c r="F48" s="4">
        <v>602938</v>
      </c>
      <c r="G48" s="4">
        <v>2973.39</v>
      </c>
      <c r="H48" s="4">
        <v>1.08</v>
      </c>
    </row>
    <row r="49" spans="2:8">
      <c r="B49" s="1" t="s">
        <v>1175</v>
      </c>
      <c r="C49" s="9" t="s">
        <v>156</v>
      </c>
      <c r="D49" s="1" t="s">
        <v>525</v>
      </c>
      <c r="E49" s="1" t="s">
        <v>1176</v>
      </c>
      <c r="F49" s="4">
        <v>49718</v>
      </c>
      <c r="G49" s="4">
        <v>2913.72</v>
      </c>
      <c r="H49" s="4">
        <v>1.06</v>
      </c>
    </row>
    <row r="50" spans="2:8">
      <c r="B50" s="1" t="s">
        <v>830</v>
      </c>
      <c r="C50" s="9" t="s">
        <v>156</v>
      </c>
      <c r="D50" s="1" t="s">
        <v>831</v>
      </c>
      <c r="E50" s="1" t="s">
        <v>832</v>
      </c>
      <c r="F50" s="4">
        <v>300000</v>
      </c>
      <c r="G50" s="4">
        <v>2887.8</v>
      </c>
      <c r="H50" s="4">
        <v>1.05</v>
      </c>
    </row>
    <row r="51" spans="2:8">
      <c r="B51" s="1" t="s">
        <v>897</v>
      </c>
      <c r="C51" s="9" t="s">
        <v>156</v>
      </c>
      <c r="D51" s="1" t="s">
        <v>751</v>
      </c>
      <c r="E51" s="1" t="s">
        <v>898</v>
      </c>
      <c r="F51" s="4">
        <v>1000000</v>
      </c>
      <c r="G51" s="4">
        <v>2627</v>
      </c>
      <c r="H51" s="4">
        <v>0.95</v>
      </c>
    </row>
    <row r="52" spans="2:8">
      <c r="B52" s="1" t="s">
        <v>1083</v>
      </c>
      <c r="C52" s="9" t="s">
        <v>156</v>
      </c>
      <c r="D52" s="1" t="s">
        <v>598</v>
      </c>
      <c r="E52" s="1" t="s">
        <v>1084</v>
      </c>
      <c r="F52" s="4">
        <v>335460</v>
      </c>
      <c r="G52" s="4">
        <v>2609.04</v>
      </c>
      <c r="H52" s="4">
        <v>0.95</v>
      </c>
    </row>
    <row r="53" spans="2:8">
      <c r="B53" s="1" t="s">
        <v>1479</v>
      </c>
      <c r="C53" s="9" t="s">
        <v>156</v>
      </c>
      <c r="D53" s="1" t="s">
        <v>589</v>
      </c>
      <c r="E53" s="1" t="s">
        <v>1480</v>
      </c>
      <c r="F53" s="4">
        <v>200000</v>
      </c>
      <c r="G53" s="4">
        <v>2276.1999999999998</v>
      </c>
      <c r="H53" s="4">
        <v>0.82</v>
      </c>
    </row>
    <row r="54" spans="2:8">
      <c r="B54" s="1" t="s">
        <v>1764</v>
      </c>
      <c r="C54" s="9" t="s">
        <v>156</v>
      </c>
      <c r="D54" s="1" t="s">
        <v>598</v>
      </c>
      <c r="E54" s="1" t="s">
        <v>1765</v>
      </c>
      <c r="F54" s="4">
        <v>150000</v>
      </c>
      <c r="G54" s="4">
        <v>2193.9</v>
      </c>
      <c r="H54" s="4">
        <v>0.79</v>
      </c>
    </row>
    <row r="55" spans="2:8">
      <c r="B55" s="1" t="s">
        <v>1216</v>
      </c>
      <c r="C55" s="9" t="s">
        <v>156</v>
      </c>
      <c r="D55" s="1" t="s">
        <v>751</v>
      </c>
      <c r="E55" s="1" t="s">
        <v>1217</v>
      </c>
      <c r="F55" s="4">
        <v>57512</v>
      </c>
      <c r="G55" s="4">
        <v>1783.62</v>
      </c>
      <c r="H55" s="4">
        <v>0.65</v>
      </c>
    </row>
    <row r="56" spans="2:8">
      <c r="B56" s="1" t="s">
        <v>1420</v>
      </c>
      <c r="C56" s="9" t="s">
        <v>156</v>
      </c>
      <c r="D56" s="1" t="s">
        <v>554</v>
      </c>
      <c r="E56" s="1" t="s">
        <v>1421</v>
      </c>
      <c r="F56" s="4">
        <v>4500</v>
      </c>
      <c r="G56" s="4">
        <v>1501.88</v>
      </c>
      <c r="H56" s="4">
        <v>0.54</v>
      </c>
    </row>
    <row r="57" spans="2:8">
      <c r="B57" s="1" t="s">
        <v>1564</v>
      </c>
      <c r="C57" s="9" t="s">
        <v>156</v>
      </c>
      <c r="D57" s="1" t="s">
        <v>467</v>
      </c>
      <c r="E57" s="1" t="s">
        <v>4099</v>
      </c>
      <c r="F57" s="4">
        <v>314814</v>
      </c>
      <c r="G57" s="4">
        <v>389.11</v>
      </c>
      <c r="H57" s="4">
        <v>0.14000000000000001</v>
      </c>
    </row>
    <row r="58" spans="2:8" ht="13">
      <c r="B58" s="2" t="s">
        <v>1766</v>
      </c>
      <c r="C58" s="9" t="s">
        <v>156</v>
      </c>
      <c r="D58" s="1" t="s">
        <v>467</v>
      </c>
      <c r="E58" s="1" t="s">
        <v>468</v>
      </c>
      <c r="F58" s="4">
        <v>512000</v>
      </c>
      <c r="G58" s="4">
        <v>1658.11</v>
      </c>
      <c r="H58" s="4">
        <v>0.6</v>
      </c>
    </row>
    <row r="59" spans="2:8" ht="13">
      <c r="B59" s="2" t="s">
        <v>159</v>
      </c>
      <c r="C59" s="12"/>
      <c r="D59" s="2"/>
      <c r="E59" s="2"/>
      <c r="F59" s="14"/>
      <c r="G59" s="14">
        <f>SUM(G12:G58)</f>
        <v>271625.53000000003</v>
      </c>
      <c r="H59" s="14">
        <f>SUM(H12:H58)</f>
        <v>98.399999999999991</v>
      </c>
    </row>
    <row r="60" spans="2:8" ht="13">
      <c r="B60" s="2" t="s">
        <v>160</v>
      </c>
      <c r="C60" s="12"/>
      <c r="D60" s="2"/>
      <c r="E60" s="2"/>
      <c r="F60" s="14"/>
      <c r="G60" s="14">
        <v>256.5</v>
      </c>
      <c r="H60" s="14">
        <v>0.09</v>
      </c>
    </row>
    <row r="61" spans="2:8" ht="13">
      <c r="B61" s="2" t="s">
        <v>161</v>
      </c>
      <c r="C61" s="12"/>
      <c r="D61" s="2"/>
      <c r="E61" s="2"/>
      <c r="F61" s="14"/>
      <c r="G61" s="14">
        <v>271882.03000000003</v>
      </c>
      <c r="H61" s="14">
        <v>98.49</v>
      </c>
    </row>
    <row r="62" spans="2:8" ht="13">
      <c r="B62" s="2" t="s">
        <v>409</v>
      </c>
      <c r="C62" s="12"/>
      <c r="D62" s="2"/>
      <c r="E62" s="2"/>
      <c r="F62" s="14"/>
      <c r="G62" s="14">
        <v>4139.438441509963</v>
      </c>
      <c r="H62" s="14">
        <v>1.5100000000000051</v>
      </c>
    </row>
    <row r="63" spans="2:8" ht="13">
      <c r="B63" s="2" t="s">
        <v>168</v>
      </c>
      <c r="C63" s="12"/>
      <c r="D63" s="2"/>
      <c r="E63" s="2"/>
      <c r="F63" s="14"/>
      <c r="G63" s="14">
        <v>276021.46844150999</v>
      </c>
      <c r="H63" s="14">
        <v>100</v>
      </c>
    </row>
    <row r="64" spans="2:8">
      <c r="B64" s="1" t="s">
        <v>169</v>
      </c>
    </row>
    <row r="65" spans="2:3" ht="13">
      <c r="B65" s="2" t="s">
        <v>170</v>
      </c>
    </row>
    <row r="66" spans="2:3" ht="13">
      <c r="B66" s="2" t="s">
        <v>171</v>
      </c>
      <c r="C66" s="9" t="s">
        <v>172</v>
      </c>
    </row>
    <row r="67" spans="2:3" ht="13">
      <c r="B67" s="2" t="s">
        <v>175</v>
      </c>
      <c r="C67" s="9" t="s">
        <v>174</v>
      </c>
    </row>
    <row r="68" spans="2:3" ht="13">
      <c r="B68" s="2" t="s">
        <v>176</v>
      </c>
      <c r="C68" s="9" t="s">
        <v>174</v>
      </c>
    </row>
    <row r="69" spans="2:3" ht="13">
      <c r="B69" s="2" t="s">
        <v>177</v>
      </c>
      <c r="C69" s="9" t="s">
        <v>178</v>
      </c>
    </row>
    <row r="70" spans="2:3" ht="13">
      <c r="B70" s="2" t="s">
        <v>1767</v>
      </c>
      <c r="C70" s="12"/>
    </row>
    <row r="71" spans="2:3" ht="13">
      <c r="B71" s="2" t="s">
        <v>1768</v>
      </c>
      <c r="C71" s="12"/>
    </row>
    <row r="72" spans="2:3" ht="13">
      <c r="B72" s="2" t="s">
        <v>1769</v>
      </c>
      <c r="C72" s="12"/>
    </row>
    <row r="73" spans="2:3" ht="13">
      <c r="B73" s="2" t="s">
        <v>1770</v>
      </c>
      <c r="C73" s="12"/>
    </row>
    <row r="74" spans="2:3" ht="13">
      <c r="B74" s="2" t="s">
        <v>1771</v>
      </c>
      <c r="C74" s="12"/>
    </row>
    <row r="75" spans="2:3" ht="13">
      <c r="B75" s="2" t="s">
        <v>1772</v>
      </c>
      <c r="C75" s="12"/>
    </row>
    <row r="76" spans="2:3" ht="13">
      <c r="B76" s="2" t="s">
        <v>1773</v>
      </c>
      <c r="C76" s="12"/>
    </row>
    <row r="77" spans="2:3" ht="13">
      <c r="B77" s="2" t="s">
        <v>1774</v>
      </c>
      <c r="C77" s="12"/>
    </row>
    <row r="78" spans="2:3" ht="13">
      <c r="B78" s="2" t="s">
        <v>4073</v>
      </c>
      <c r="C78" s="12"/>
    </row>
    <row r="79" spans="2:3">
      <c r="B79" s="1" t="s">
        <v>188</v>
      </c>
    </row>
    <row r="80" spans="2:3">
      <c r="B80" s="1" t="s">
        <v>412</v>
      </c>
    </row>
    <row r="83" spans="2:4" ht="14.5">
      <c r="B83" s="43" t="s">
        <v>413</v>
      </c>
      <c r="C83" s="45"/>
    </row>
    <row r="84" spans="2:4" ht="14.5">
      <c r="B84" s="43" t="s">
        <v>4098</v>
      </c>
      <c r="C84" s="46" t="s">
        <v>414</v>
      </c>
    </row>
    <row r="85" spans="2:4" ht="14.5">
      <c r="B85" s="16" t="s">
        <v>415</v>
      </c>
      <c r="C85" s="17">
        <v>2000</v>
      </c>
    </row>
    <row r="86" spans="2:4" ht="14.5">
      <c r="B86" s="16" t="s">
        <v>417</v>
      </c>
      <c r="C86" s="17">
        <v>0</v>
      </c>
    </row>
    <row r="87" spans="2:4" ht="14.5">
      <c r="B87" s="16" t="s">
        <v>418</v>
      </c>
      <c r="C87" s="17">
        <v>0</v>
      </c>
    </row>
    <row r="88" spans="2:4" ht="14.5">
      <c r="B88" s="16" t="s">
        <v>419</v>
      </c>
      <c r="C88" s="17">
        <v>0</v>
      </c>
    </row>
    <row r="89" spans="2:4" ht="14.5">
      <c r="B89" s="16" t="s">
        <v>420</v>
      </c>
      <c r="C89" s="17">
        <v>0</v>
      </c>
    </row>
    <row r="90" spans="2:4" ht="14.5">
      <c r="B90" s="16" t="s">
        <v>421</v>
      </c>
      <c r="C90" s="17">
        <v>0</v>
      </c>
    </row>
    <row r="91" spans="2:4" ht="14.5">
      <c r="B91" s="43" t="s">
        <v>422</v>
      </c>
      <c r="C91" s="45">
        <v>2000</v>
      </c>
    </row>
    <row r="93" spans="2:4" ht="14.5">
      <c r="B93" s="16" t="s">
        <v>197</v>
      </c>
      <c r="C93" s="17"/>
      <c r="D93" s="16"/>
    </row>
    <row r="94" spans="2:4" ht="29">
      <c r="B94" s="19" t="s">
        <v>198</v>
      </c>
      <c r="C94" s="18" t="s">
        <v>199</v>
      </c>
      <c r="D94" s="19" t="s">
        <v>200</v>
      </c>
    </row>
    <row r="95" spans="2:4" ht="14.5">
      <c r="B95" s="16" t="s">
        <v>174</v>
      </c>
      <c r="C95" s="17" t="s">
        <v>174</v>
      </c>
      <c r="D95" s="16" t="s">
        <v>174</v>
      </c>
    </row>
    <row r="97" spans="2:7" ht="13">
      <c r="B97" s="2" t="s">
        <v>201</v>
      </c>
      <c r="C97" s="49">
        <v>46053</v>
      </c>
    </row>
    <row r="98" spans="2:7" ht="13">
      <c r="B98" s="20" t="s">
        <v>202</v>
      </c>
      <c r="C98" s="25" t="s">
        <v>203</v>
      </c>
      <c r="D98" s="20" t="s">
        <v>204</v>
      </c>
      <c r="E98" s="26" t="s">
        <v>205</v>
      </c>
      <c r="F98" s="50" t="s">
        <v>206</v>
      </c>
      <c r="G98" s="14"/>
    </row>
    <row r="99" spans="2:7">
      <c r="B99" s="22" t="s">
        <v>1775</v>
      </c>
      <c r="C99" s="32">
        <v>512000</v>
      </c>
      <c r="D99" s="22">
        <v>323.35000000000002</v>
      </c>
      <c r="E99" s="23">
        <v>323.85000000000002</v>
      </c>
      <c r="F99" s="33">
        <f>C91</f>
        <v>2000</v>
      </c>
    </row>
    <row r="102" spans="2:7" ht="13">
      <c r="B102" s="2" t="s">
        <v>207</v>
      </c>
    </row>
    <row r="103" spans="2:7" ht="13">
      <c r="B103" s="2"/>
    </row>
    <row r="104" spans="2:7" ht="13">
      <c r="B104" s="2" t="s">
        <v>208</v>
      </c>
    </row>
    <row r="105" spans="2:7" ht="13">
      <c r="B105" s="26" t="s">
        <v>209</v>
      </c>
      <c r="C105" s="25" t="s">
        <v>210</v>
      </c>
      <c r="D105" s="2"/>
    </row>
    <row r="106" spans="2:7">
      <c r="B106" s="23" t="s">
        <v>1776</v>
      </c>
      <c r="C106" s="32">
        <v>500</v>
      </c>
    </row>
    <row r="108" spans="2:7" ht="13">
      <c r="B108" s="26" t="s">
        <v>211</v>
      </c>
      <c r="C108" s="25" t="s">
        <v>210</v>
      </c>
    </row>
    <row r="109" spans="2:7">
      <c r="B109" s="23" t="s">
        <v>1776</v>
      </c>
      <c r="C109" s="32">
        <v>500</v>
      </c>
    </row>
    <row r="112" spans="2:7" ht="13">
      <c r="B112" s="26" t="s">
        <v>212</v>
      </c>
      <c r="C112" s="25" t="s">
        <v>213</v>
      </c>
    </row>
    <row r="113" spans="2:7">
      <c r="B113" s="23" t="s">
        <v>1776</v>
      </c>
      <c r="C113" s="32">
        <v>336068095</v>
      </c>
    </row>
    <row r="114" spans="2:7" ht="13">
      <c r="C114" s="25">
        <f>SUM(C112:C113)</f>
        <v>336068095</v>
      </c>
    </row>
    <row r="116" spans="2:7" ht="13">
      <c r="B116" s="26" t="s">
        <v>214</v>
      </c>
      <c r="C116" s="25" t="s">
        <v>213</v>
      </c>
    </row>
    <row r="117" spans="2:7">
      <c r="B117" s="23" t="s">
        <v>1776</v>
      </c>
      <c r="C117" s="32">
        <v>320809192.5</v>
      </c>
    </row>
    <row r="118" spans="2:7" ht="13">
      <c r="C118" s="25">
        <f>SUM(C116:C117)</f>
        <v>320809192.5</v>
      </c>
    </row>
    <row r="121" spans="2:7" ht="13">
      <c r="B121" s="20" t="s">
        <v>215</v>
      </c>
      <c r="C121" s="25">
        <f xml:space="preserve"> C118-C114</f>
        <v>-15258902.5</v>
      </c>
    </row>
    <row r="123" spans="2:7" ht="13">
      <c r="B123" s="20" t="s">
        <v>216</v>
      </c>
      <c r="C123" s="21">
        <v>46053</v>
      </c>
      <c r="D123" s="22"/>
      <c r="E123" s="23"/>
      <c r="F123" s="24"/>
    </row>
    <row r="124" spans="2:7" ht="13">
      <c r="B124" s="20" t="s">
        <v>202</v>
      </c>
      <c r="C124" s="25" t="s">
        <v>203</v>
      </c>
      <c r="D124" s="20" t="s">
        <v>204</v>
      </c>
      <c r="E124" s="26" t="s">
        <v>205</v>
      </c>
      <c r="F124" s="27" t="s">
        <v>206</v>
      </c>
      <c r="G124" s="14"/>
    </row>
    <row r="125" spans="2:7">
      <c r="B125" s="28" t="s">
        <v>174</v>
      </c>
      <c r="C125" s="29" t="s">
        <v>174</v>
      </c>
      <c r="D125" s="28" t="s">
        <v>174</v>
      </c>
      <c r="E125" s="30" t="s">
        <v>174</v>
      </c>
      <c r="F125" s="31" t="s">
        <v>174</v>
      </c>
    </row>
    <row r="126" spans="2:7" ht="13">
      <c r="B126" s="2" t="s">
        <v>207</v>
      </c>
    </row>
    <row r="127" spans="2:7" ht="13">
      <c r="B127" s="2"/>
    </row>
    <row r="128" spans="2:7" ht="13">
      <c r="B128" s="2" t="s">
        <v>208</v>
      </c>
    </row>
    <row r="129" spans="2:4" ht="13">
      <c r="B129" s="20" t="s">
        <v>209</v>
      </c>
      <c r="C129" s="25" t="s">
        <v>210</v>
      </c>
      <c r="D129" s="2"/>
    </row>
    <row r="130" spans="2:4">
      <c r="B130" s="22" t="s">
        <v>174</v>
      </c>
      <c r="C130" s="32" t="s">
        <v>174</v>
      </c>
    </row>
    <row r="132" spans="2:4" ht="13">
      <c r="B132" s="20" t="s">
        <v>211</v>
      </c>
      <c r="C132" s="25" t="s">
        <v>210</v>
      </c>
    </row>
    <row r="133" spans="2:4">
      <c r="B133" s="22" t="s">
        <v>174</v>
      </c>
      <c r="C133" s="32" t="s">
        <v>174</v>
      </c>
    </row>
    <row r="135" spans="2:4" ht="13">
      <c r="B135" s="20" t="s">
        <v>212</v>
      </c>
      <c r="C135" s="25" t="s">
        <v>213</v>
      </c>
    </row>
    <row r="136" spans="2:4">
      <c r="B136" s="22" t="s">
        <v>174</v>
      </c>
      <c r="C136" s="32" t="s">
        <v>174</v>
      </c>
    </row>
    <row r="138" spans="2:4" ht="13">
      <c r="B138" s="26" t="s">
        <v>214</v>
      </c>
      <c r="C138" s="25" t="s">
        <v>213</v>
      </c>
    </row>
    <row r="139" spans="2:4">
      <c r="B139" s="23" t="s">
        <v>174</v>
      </c>
      <c r="C139" s="32" t="s">
        <v>174</v>
      </c>
    </row>
    <row r="141" spans="2:4" ht="13">
      <c r="B141" s="20" t="s">
        <v>215</v>
      </c>
      <c r="C141" s="25" t="s">
        <v>174</v>
      </c>
    </row>
    <row r="144" spans="2:4" ht="13">
      <c r="B144" s="2" t="s">
        <v>217</v>
      </c>
    </row>
    <row r="146" spans="2:80" ht="13">
      <c r="B146" s="20" t="s">
        <v>202</v>
      </c>
      <c r="C146" s="25" t="s">
        <v>218</v>
      </c>
      <c r="D146" s="20" t="s">
        <v>219</v>
      </c>
      <c r="E146" s="20" t="s">
        <v>220</v>
      </c>
      <c r="F146" s="14"/>
    </row>
    <row r="147" spans="2:80">
      <c r="B147" s="22" t="s">
        <v>174</v>
      </c>
      <c r="C147" s="32" t="s">
        <v>174</v>
      </c>
      <c r="D147" s="22" t="s">
        <v>174</v>
      </c>
      <c r="E147" s="22" t="s">
        <v>174</v>
      </c>
    </row>
    <row r="150" spans="2:80" ht="13">
      <c r="B150" s="2" t="s">
        <v>221</v>
      </c>
      <c r="C150" s="12" t="s">
        <v>174</v>
      </c>
      <c r="D150" s="2"/>
      <c r="E150" s="2"/>
      <c r="F150" s="14"/>
      <c r="G150" s="14"/>
      <c r="H150" s="14"/>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row>
    <row r="152" spans="2:80" ht="13">
      <c r="B152" s="2" t="s">
        <v>222</v>
      </c>
    </row>
    <row r="154" spans="2:80" ht="13">
      <c r="B154" s="20" t="s">
        <v>223</v>
      </c>
      <c r="C154" s="25" t="s">
        <v>210</v>
      </c>
      <c r="D154" s="2"/>
    </row>
    <row r="155" spans="2:80">
      <c r="B155" s="22" t="s">
        <v>174</v>
      </c>
      <c r="C155" s="32" t="s">
        <v>174</v>
      </c>
    </row>
    <row r="158" spans="2:80" ht="13">
      <c r="B158" s="20" t="s">
        <v>224</v>
      </c>
      <c r="C158" s="25" t="s">
        <v>225</v>
      </c>
      <c r="D158" s="2"/>
    </row>
    <row r="159" spans="2:80">
      <c r="B159" s="22" t="s">
        <v>174</v>
      </c>
      <c r="C159" s="32" t="s">
        <v>174</v>
      </c>
    </row>
    <row r="162" spans="2:80" ht="13">
      <c r="B162" s="2" t="s">
        <v>226</v>
      </c>
    </row>
    <row r="165" spans="2:80" ht="13">
      <c r="B165" s="2" t="s">
        <v>227</v>
      </c>
    </row>
    <row r="167" spans="2:80" ht="13">
      <c r="B167" s="20" t="s">
        <v>202</v>
      </c>
      <c r="C167" s="25" t="s">
        <v>228</v>
      </c>
      <c r="D167" s="20" t="s">
        <v>218</v>
      </c>
      <c r="E167" s="20" t="s">
        <v>219</v>
      </c>
      <c r="F167" s="27" t="s">
        <v>220</v>
      </c>
      <c r="G167" s="14"/>
    </row>
    <row r="168" spans="2:80">
      <c r="B168" s="22" t="s">
        <v>174</v>
      </c>
      <c r="C168" s="32" t="s">
        <v>174</v>
      </c>
      <c r="D168" s="22" t="s">
        <v>174</v>
      </c>
      <c r="E168" s="22" t="s">
        <v>174</v>
      </c>
      <c r="F168" s="33" t="s">
        <v>174</v>
      </c>
    </row>
    <row r="171" spans="2:80" ht="13">
      <c r="B171" s="2" t="s">
        <v>221</v>
      </c>
      <c r="C171" s="12" t="s">
        <v>174</v>
      </c>
      <c r="D171" s="2"/>
      <c r="E171" s="2"/>
      <c r="F171" s="14"/>
      <c r="G171" s="14"/>
      <c r="H171" s="14"/>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row>
    <row r="173" spans="2:80" ht="13">
      <c r="B173" s="2" t="s">
        <v>222</v>
      </c>
    </row>
    <row r="175" spans="2:80" ht="13">
      <c r="B175" s="20" t="s">
        <v>223</v>
      </c>
      <c r="C175" s="25" t="s">
        <v>210</v>
      </c>
      <c r="D175" s="2"/>
    </row>
    <row r="176" spans="2:80">
      <c r="B176" s="22" t="s">
        <v>174</v>
      </c>
      <c r="C176" s="32" t="s">
        <v>174</v>
      </c>
    </row>
    <row r="179" spans="2:7" ht="13">
      <c r="B179" s="20" t="s">
        <v>224</v>
      </c>
      <c r="C179" s="25" t="s">
        <v>225</v>
      </c>
      <c r="D179" s="2"/>
    </row>
    <row r="180" spans="2:7">
      <c r="B180" s="22" t="s">
        <v>174</v>
      </c>
      <c r="C180" s="32" t="s">
        <v>174</v>
      </c>
    </row>
    <row r="183" spans="2:7" ht="13">
      <c r="B183" s="2" t="s">
        <v>226</v>
      </c>
    </row>
    <row r="186" spans="2:7" ht="13">
      <c r="B186" s="2" t="s">
        <v>229</v>
      </c>
    </row>
    <row r="187" spans="2:7" ht="13">
      <c r="B187" s="20" t="s">
        <v>202</v>
      </c>
      <c r="C187" s="25" t="s">
        <v>230</v>
      </c>
      <c r="D187" s="20" t="s">
        <v>231</v>
      </c>
      <c r="E187" s="20" t="s">
        <v>3673</v>
      </c>
      <c r="F187" s="27" t="s">
        <v>232</v>
      </c>
      <c r="G187" s="14"/>
    </row>
    <row r="188" spans="2:7">
      <c r="B188" s="22" t="s">
        <v>174</v>
      </c>
      <c r="C188" s="32" t="s">
        <v>174</v>
      </c>
      <c r="D188" s="22" t="s">
        <v>174</v>
      </c>
      <c r="E188" s="22" t="s">
        <v>174</v>
      </c>
      <c r="F188" s="33" t="s">
        <v>174</v>
      </c>
    </row>
    <row r="189" spans="2:7">
      <c r="B189" s="1" t="s">
        <v>3674</v>
      </c>
    </row>
  </sheetData>
  <mergeCells count="3">
    <mergeCell ref="B1:E1"/>
    <mergeCell ref="C3:C7"/>
    <mergeCell ref="D3:D7"/>
  </mergeCells>
  <hyperlinks>
    <hyperlink ref="A1" location="Index!A1" display="Index" xr:uid="{BA67C4D0-D255-402F-B886-E17E15950EB3}"/>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C0137-DA07-41C3-884B-AE751D78F91B}">
  <sheetPr codeName="Sheet42"/>
  <dimension ref="A1:CB195"/>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79</v>
      </c>
      <c r="C1" s="229"/>
      <c r="D1" s="229"/>
      <c r="E1" s="229"/>
    </row>
    <row r="3" spans="1:9" ht="14.5">
      <c r="B3" s="5" t="s">
        <v>1777</v>
      </c>
      <c r="C3" s="230"/>
      <c r="D3" s="231"/>
      <c r="E3" s="6"/>
    </row>
    <row r="4" spans="1:9" ht="14.5">
      <c r="B4" s="7" t="s">
        <v>1778</v>
      </c>
      <c r="C4" s="230"/>
      <c r="D4" s="231"/>
      <c r="E4" s="6"/>
    </row>
    <row r="5" spans="1:9" ht="14.5">
      <c r="B5" s="35" t="s">
        <v>144</v>
      </c>
      <c r="C5" s="230"/>
      <c r="D5" s="231"/>
      <c r="E5" s="6"/>
    </row>
    <row r="6" spans="1:9" ht="14.5">
      <c r="B6" s="7" t="s">
        <v>542</v>
      </c>
      <c r="C6" s="230"/>
      <c r="D6" s="231"/>
      <c r="E6" s="6"/>
    </row>
    <row r="7" spans="1:9" ht="29">
      <c r="B7" s="7" t="s">
        <v>1779</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8600000</v>
      </c>
      <c r="G15" s="4">
        <v>79915.5</v>
      </c>
      <c r="H15" s="4">
        <v>9.84</v>
      </c>
    </row>
    <row r="16" spans="1:9">
      <c r="B16" s="1" t="s">
        <v>475</v>
      </c>
      <c r="C16" s="9" t="s">
        <v>156</v>
      </c>
      <c r="D16" s="1" t="s">
        <v>434</v>
      </c>
      <c r="E16" s="1" t="s">
        <v>476</v>
      </c>
      <c r="F16" s="4">
        <v>4200000</v>
      </c>
      <c r="G16" s="4">
        <v>45240.3</v>
      </c>
      <c r="H16" s="4">
        <v>5.57</v>
      </c>
    </row>
    <row r="17" spans="2:8">
      <c r="B17" s="1" t="s">
        <v>544</v>
      </c>
      <c r="C17" s="9" t="s">
        <v>156</v>
      </c>
      <c r="D17" s="1" t="s">
        <v>434</v>
      </c>
      <c r="E17" s="1" t="s">
        <v>545</v>
      </c>
      <c r="F17" s="4">
        <v>48250000</v>
      </c>
      <c r="G17" s="4">
        <v>40327.35</v>
      </c>
      <c r="H17" s="4">
        <v>4.96</v>
      </c>
    </row>
    <row r="18" spans="2:8">
      <c r="B18" s="1" t="s">
        <v>694</v>
      </c>
      <c r="C18" s="9" t="s">
        <v>156</v>
      </c>
      <c r="D18" s="1" t="s">
        <v>442</v>
      </c>
      <c r="E18" s="1" t="s">
        <v>695</v>
      </c>
      <c r="F18" s="4">
        <v>2489775</v>
      </c>
      <c r="G18" s="4">
        <v>34742.32</v>
      </c>
      <c r="H18" s="4">
        <v>4.28</v>
      </c>
    </row>
    <row r="19" spans="2:8">
      <c r="B19" s="1" t="s">
        <v>1037</v>
      </c>
      <c r="C19" s="9" t="s">
        <v>156</v>
      </c>
      <c r="D19" s="1" t="s">
        <v>675</v>
      </c>
      <c r="E19" s="1" t="s">
        <v>1038</v>
      </c>
      <c r="F19" s="4">
        <v>1059175</v>
      </c>
      <c r="G19" s="4">
        <v>33844.879999999997</v>
      </c>
      <c r="H19" s="4">
        <v>4.17</v>
      </c>
    </row>
    <row r="20" spans="2:8">
      <c r="B20" s="1" t="s">
        <v>1177</v>
      </c>
      <c r="C20" s="9" t="s">
        <v>156</v>
      </c>
      <c r="D20" s="1" t="s">
        <v>470</v>
      </c>
      <c r="E20" s="1" t="s">
        <v>1178</v>
      </c>
      <c r="F20" s="4">
        <v>7000000</v>
      </c>
      <c r="G20" s="4">
        <v>32987.5</v>
      </c>
      <c r="H20" s="4">
        <v>4.0599999999999996</v>
      </c>
    </row>
    <row r="21" spans="2:8">
      <c r="B21" s="1" t="s">
        <v>433</v>
      </c>
      <c r="C21" s="9" t="s">
        <v>156</v>
      </c>
      <c r="D21" s="1" t="s">
        <v>434</v>
      </c>
      <c r="E21" s="1" t="s">
        <v>435</v>
      </c>
      <c r="F21" s="4">
        <v>2299020</v>
      </c>
      <c r="G21" s="4">
        <v>31151.72</v>
      </c>
      <c r="H21" s="4">
        <v>3.83</v>
      </c>
    </row>
    <row r="22" spans="2:8">
      <c r="B22" s="1" t="s">
        <v>880</v>
      </c>
      <c r="C22" s="9" t="s">
        <v>156</v>
      </c>
      <c r="D22" s="1" t="s">
        <v>445</v>
      </c>
      <c r="E22" s="1" t="s">
        <v>881</v>
      </c>
      <c r="F22" s="4">
        <v>1573632</v>
      </c>
      <c r="G22" s="4">
        <v>30980.09</v>
      </c>
      <c r="H22" s="4">
        <v>3.81</v>
      </c>
    </row>
    <row r="23" spans="2:8">
      <c r="B23" s="1" t="s">
        <v>1125</v>
      </c>
      <c r="C23" s="9" t="s">
        <v>156</v>
      </c>
      <c r="D23" s="1" t="s">
        <v>437</v>
      </c>
      <c r="E23" s="1" t="s">
        <v>1126</v>
      </c>
      <c r="F23" s="4">
        <v>3910000</v>
      </c>
      <c r="G23" s="4">
        <v>29463.81</v>
      </c>
      <c r="H23" s="4">
        <v>3.63</v>
      </c>
    </row>
    <row r="24" spans="2:8">
      <c r="B24" s="1" t="s">
        <v>739</v>
      </c>
      <c r="C24" s="9" t="s">
        <v>156</v>
      </c>
      <c r="D24" s="1" t="s">
        <v>573</v>
      </c>
      <c r="E24" s="1" t="s">
        <v>740</v>
      </c>
      <c r="F24" s="4">
        <v>1700000</v>
      </c>
      <c r="G24" s="4">
        <v>26805.599999999999</v>
      </c>
      <c r="H24" s="4">
        <v>3.3</v>
      </c>
    </row>
    <row r="25" spans="2:8">
      <c r="B25" s="1" t="s">
        <v>1279</v>
      </c>
      <c r="C25" s="9" t="s">
        <v>156</v>
      </c>
      <c r="D25" s="1" t="s">
        <v>437</v>
      </c>
      <c r="E25" s="1" t="s">
        <v>1280</v>
      </c>
      <c r="F25" s="4">
        <v>5750000</v>
      </c>
      <c r="G25" s="4">
        <v>21594.13</v>
      </c>
      <c r="H25" s="4">
        <v>2.66</v>
      </c>
    </row>
    <row r="26" spans="2:8">
      <c r="B26" s="1" t="s">
        <v>553</v>
      </c>
      <c r="C26" s="9" t="s">
        <v>156</v>
      </c>
      <c r="D26" s="1" t="s">
        <v>554</v>
      </c>
      <c r="E26" s="1" t="s">
        <v>555</v>
      </c>
      <c r="F26" s="4">
        <v>1200000</v>
      </c>
      <c r="G26" s="4">
        <v>20430</v>
      </c>
      <c r="H26" s="4">
        <v>2.5099999999999998</v>
      </c>
    </row>
    <row r="27" spans="2:8">
      <c r="B27" s="1" t="s">
        <v>507</v>
      </c>
      <c r="C27" s="9" t="s">
        <v>156</v>
      </c>
      <c r="D27" s="1" t="s">
        <v>508</v>
      </c>
      <c r="E27" s="1" t="s">
        <v>509</v>
      </c>
      <c r="F27" s="4">
        <v>1120000</v>
      </c>
      <c r="G27" s="4">
        <v>18333.28</v>
      </c>
      <c r="H27" s="4">
        <v>2.2599999999999998</v>
      </c>
    </row>
    <row r="28" spans="2:8">
      <c r="B28" s="1" t="s">
        <v>1341</v>
      </c>
      <c r="C28" s="9" t="s">
        <v>156</v>
      </c>
      <c r="D28" s="1" t="s">
        <v>445</v>
      </c>
      <c r="E28" s="1" t="s">
        <v>1342</v>
      </c>
      <c r="F28" s="4">
        <v>1150000</v>
      </c>
      <c r="G28" s="4">
        <v>18060.75</v>
      </c>
      <c r="H28" s="4">
        <v>2.2200000000000002</v>
      </c>
    </row>
    <row r="29" spans="2:8">
      <c r="B29" s="1" t="s">
        <v>556</v>
      </c>
      <c r="C29" s="9" t="s">
        <v>156</v>
      </c>
      <c r="D29" s="1" t="s">
        <v>557</v>
      </c>
      <c r="E29" s="1" t="s">
        <v>558</v>
      </c>
      <c r="F29" s="4">
        <v>1745663</v>
      </c>
      <c r="G29" s="4">
        <v>17004.5</v>
      </c>
      <c r="H29" s="4">
        <v>2.09</v>
      </c>
    </row>
    <row r="30" spans="2:8">
      <c r="B30" s="1" t="s">
        <v>1389</v>
      </c>
      <c r="C30" s="9" t="s">
        <v>156</v>
      </c>
      <c r="D30" s="1" t="s">
        <v>470</v>
      </c>
      <c r="E30" s="1" t="s">
        <v>1390</v>
      </c>
      <c r="F30" s="4">
        <v>1058204</v>
      </c>
      <c r="G30" s="4">
        <v>15539.73</v>
      </c>
      <c r="H30" s="4">
        <v>1.91</v>
      </c>
    </row>
    <row r="31" spans="2:8">
      <c r="B31" s="1" t="s">
        <v>822</v>
      </c>
      <c r="C31" s="9" t="s">
        <v>156</v>
      </c>
      <c r="D31" s="1" t="s">
        <v>464</v>
      </c>
      <c r="E31" s="1" t="s">
        <v>823</v>
      </c>
      <c r="F31" s="4">
        <v>1700000</v>
      </c>
      <c r="G31" s="4">
        <v>15211.6</v>
      </c>
      <c r="H31" s="4">
        <v>1.87</v>
      </c>
    </row>
    <row r="32" spans="2:8">
      <c r="B32" s="1" t="s">
        <v>893</v>
      </c>
      <c r="C32" s="9" t="s">
        <v>156</v>
      </c>
      <c r="D32" s="1" t="s">
        <v>489</v>
      </c>
      <c r="E32" s="1" t="s">
        <v>894</v>
      </c>
      <c r="F32" s="4">
        <v>1034389</v>
      </c>
      <c r="G32" s="4">
        <v>14909.68</v>
      </c>
      <c r="H32" s="4">
        <v>1.84</v>
      </c>
    </row>
    <row r="33" spans="2:8">
      <c r="B33" s="1" t="s">
        <v>728</v>
      </c>
      <c r="C33" s="9" t="s">
        <v>156</v>
      </c>
      <c r="D33" s="1" t="s">
        <v>517</v>
      </c>
      <c r="E33" s="1" t="s">
        <v>729</v>
      </c>
      <c r="F33" s="4">
        <v>363164</v>
      </c>
      <c r="G33" s="4">
        <v>14280.7</v>
      </c>
      <c r="H33" s="4">
        <v>1.76</v>
      </c>
    </row>
    <row r="34" spans="2:8">
      <c r="B34" s="1" t="s">
        <v>949</v>
      </c>
      <c r="C34" s="9" t="s">
        <v>156</v>
      </c>
      <c r="D34" s="1" t="s">
        <v>489</v>
      </c>
      <c r="E34" s="1" t="s">
        <v>950</v>
      </c>
      <c r="F34" s="4">
        <v>1456877</v>
      </c>
      <c r="G34" s="4">
        <v>13876.75</v>
      </c>
      <c r="H34" s="4">
        <v>1.71</v>
      </c>
    </row>
    <row r="35" spans="2:8">
      <c r="B35" s="1" t="s">
        <v>561</v>
      </c>
      <c r="C35" s="9" t="s">
        <v>156</v>
      </c>
      <c r="D35" s="1" t="s">
        <v>514</v>
      </c>
      <c r="E35" s="1" t="s">
        <v>562</v>
      </c>
      <c r="F35" s="4">
        <v>978826</v>
      </c>
      <c r="G35" s="4">
        <v>13529.33</v>
      </c>
      <c r="H35" s="4">
        <v>1.67</v>
      </c>
    </row>
    <row r="36" spans="2:8">
      <c r="B36" s="1" t="s">
        <v>802</v>
      </c>
      <c r="C36" s="9" t="s">
        <v>156</v>
      </c>
      <c r="D36" s="1" t="s">
        <v>508</v>
      </c>
      <c r="E36" s="1" t="s">
        <v>803</v>
      </c>
      <c r="F36" s="4">
        <v>2500000</v>
      </c>
      <c r="G36" s="4">
        <v>12753.75</v>
      </c>
      <c r="H36" s="4">
        <v>1.57</v>
      </c>
    </row>
    <row r="37" spans="2:8">
      <c r="B37" s="1" t="s">
        <v>610</v>
      </c>
      <c r="C37" s="9" t="s">
        <v>156</v>
      </c>
      <c r="D37" s="1" t="s">
        <v>508</v>
      </c>
      <c r="E37" s="1" t="s">
        <v>611</v>
      </c>
      <c r="F37" s="4">
        <v>1100000</v>
      </c>
      <c r="G37" s="4">
        <v>12331</v>
      </c>
      <c r="H37" s="4">
        <v>1.52</v>
      </c>
    </row>
    <row r="38" spans="2:8">
      <c r="B38" s="1" t="s">
        <v>1383</v>
      </c>
      <c r="C38" s="9" t="s">
        <v>156</v>
      </c>
      <c r="D38" s="1" t="s">
        <v>751</v>
      </c>
      <c r="E38" s="1" t="s">
        <v>1384</v>
      </c>
      <c r="F38" s="4">
        <v>402134</v>
      </c>
      <c r="G38" s="4">
        <v>11573.42</v>
      </c>
      <c r="H38" s="4">
        <v>1.42</v>
      </c>
    </row>
    <row r="39" spans="2:8">
      <c r="B39" s="1" t="s">
        <v>887</v>
      </c>
      <c r="C39" s="9" t="s">
        <v>156</v>
      </c>
      <c r="D39" s="1" t="s">
        <v>522</v>
      </c>
      <c r="E39" s="1" t="s">
        <v>888</v>
      </c>
      <c r="F39" s="4">
        <v>273561</v>
      </c>
      <c r="G39" s="4">
        <v>11250.2</v>
      </c>
      <c r="H39" s="4">
        <v>1.38</v>
      </c>
    </row>
    <row r="40" spans="2:8">
      <c r="B40" s="1" t="s">
        <v>1353</v>
      </c>
      <c r="C40" s="9" t="s">
        <v>156</v>
      </c>
      <c r="D40" s="1" t="s">
        <v>437</v>
      </c>
      <c r="E40" s="1" t="s">
        <v>1354</v>
      </c>
      <c r="F40" s="4">
        <v>1932481</v>
      </c>
      <c r="G40" s="4">
        <v>10170.65</v>
      </c>
      <c r="H40" s="4">
        <v>1.25</v>
      </c>
    </row>
    <row r="41" spans="2:8">
      <c r="B41" s="1" t="s">
        <v>495</v>
      </c>
      <c r="C41" s="9" t="s">
        <v>156</v>
      </c>
      <c r="D41" s="1" t="s">
        <v>458</v>
      </c>
      <c r="E41" s="1" t="s">
        <v>496</v>
      </c>
      <c r="F41" s="4">
        <v>314205</v>
      </c>
      <c r="G41" s="4">
        <v>9815.4500000000007</v>
      </c>
      <c r="H41" s="4">
        <v>1.21</v>
      </c>
    </row>
    <row r="42" spans="2:8">
      <c r="B42" s="1" t="s">
        <v>550</v>
      </c>
      <c r="C42" s="9" t="s">
        <v>156</v>
      </c>
      <c r="D42" s="1" t="s">
        <v>551</v>
      </c>
      <c r="E42" s="1" t="s">
        <v>552</v>
      </c>
      <c r="F42" s="4">
        <v>1080011</v>
      </c>
      <c r="G42" s="4">
        <v>9749.26</v>
      </c>
      <c r="H42" s="4">
        <v>1.2</v>
      </c>
    </row>
    <row r="43" spans="2:8">
      <c r="B43" s="1" t="s">
        <v>911</v>
      </c>
      <c r="C43" s="9" t="s">
        <v>156</v>
      </c>
      <c r="D43" s="1" t="s">
        <v>489</v>
      </c>
      <c r="E43" s="1" t="s">
        <v>912</v>
      </c>
      <c r="F43" s="4">
        <v>413354</v>
      </c>
      <c r="G43" s="4">
        <v>9652.23</v>
      </c>
      <c r="H43" s="4">
        <v>1.19</v>
      </c>
    </row>
    <row r="44" spans="2:8">
      <c r="B44" s="1" t="s">
        <v>563</v>
      </c>
      <c r="C44" s="9" t="s">
        <v>156</v>
      </c>
      <c r="D44" s="1" t="s">
        <v>551</v>
      </c>
      <c r="E44" s="1" t="s">
        <v>564</v>
      </c>
      <c r="F44" s="4">
        <v>263657</v>
      </c>
      <c r="G44" s="4">
        <v>9614.25</v>
      </c>
      <c r="H44" s="4">
        <v>1.18</v>
      </c>
    </row>
    <row r="45" spans="2:8">
      <c r="B45" s="1" t="s">
        <v>1246</v>
      </c>
      <c r="C45" s="9" t="s">
        <v>156</v>
      </c>
      <c r="D45" s="1" t="s">
        <v>514</v>
      </c>
      <c r="E45" s="1" t="s">
        <v>1247</v>
      </c>
      <c r="F45" s="4">
        <v>31674</v>
      </c>
      <c r="G45" s="4">
        <v>8730.94</v>
      </c>
      <c r="H45" s="4">
        <v>1.07</v>
      </c>
    </row>
    <row r="46" spans="2:8">
      <c r="B46" s="1" t="s">
        <v>1017</v>
      </c>
      <c r="C46" s="9" t="s">
        <v>156</v>
      </c>
      <c r="D46" s="1" t="s">
        <v>514</v>
      </c>
      <c r="E46" s="1" t="s">
        <v>1018</v>
      </c>
      <c r="F46" s="4">
        <v>400000</v>
      </c>
      <c r="G46" s="4">
        <v>8611.2000000000007</v>
      </c>
      <c r="H46" s="4">
        <v>1.06</v>
      </c>
    </row>
    <row r="47" spans="2:8">
      <c r="B47" s="1" t="s">
        <v>889</v>
      </c>
      <c r="C47" s="9" t="s">
        <v>156</v>
      </c>
      <c r="D47" s="1" t="s">
        <v>592</v>
      </c>
      <c r="E47" s="1" t="s">
        <v>890</v>
      </c>
      <c r="F47" s="4">
        <v>998350</v>
      </c>
      <c r="G47" s="4">
        <v>8500.9500000000007</v>
      </c>
      <c r="H47" s="4">
        <v>1.05</v>
      </c>
    </row>
    <row r="48" spans="2:8">
      <c r="B48" s="1" t="s">
        <v>602</v>
      </c>
      <c r="C48" s="9" t="s">
        <v>156</v>
      </c>
      <c r="D48" s="1" t="s">
        <v>551</v>
      </c>
      <c r="E48" s="1" t="s">
        <v>603</v>
      </c>
      <c r="F48" s="4">
        <v>94264</v>
      </c>
      <c r="G48" s="4">
        <v>7728.52</v>
      </c>
      <c r="H48" s="4">
        <v>0.95</v>
      </c>
    </row>
    <row r="49" spans="2:8">
      <c r="B49" s="1" t="s">
        <v>502</v>
      </c>
      <c r="C49" s="9" t="s">
        <v>156</v>
      </c>
      <c r="D49" s="1" t="s">
        <v>458</v>
      </c>
      <c r="E49" s="1" t="s">
        <v>503</v>
      </c>
      <c r="F49" s="4">
        <v>459518</v>
      </c>
      <c r="G49" s="4">
        <v>7540.69</v>
      </c>
      <c r="H49" s="4">
        <v>0.93</v>
      </c>
    </row>
    <row r="50" spans="2:8">
      <c r="B50" s="1" t="s">
        <v>466</v>
      </c>
      <c r="C50" s="9" t="s">
        <v>156</v>
      </c>
      <c r="D50" s="1" t="s">
        <v>467</v>
      </c>
      <c r="E50" s="1" t="s">
        <v>468</v>
      </c>
      <c r="F50" s="4">
        <v>2303000</v>
      </c>
      <c r="G50" s="4">
        <v>7419.11</v>
      </c>
      <c r="H50" s="4">
        <v>0.91</v>
      </c>
    </row>
    <row r="51" spans="2:8">
      <c r="B51" s="1" t="s">
        <v>1023</v>
      </c>
      <c r="C51" s="9" t="s">
        <v>156</v>
      </c>
      <c r="D51" s="1" t="s">
        <v>461</v>
      </c>
      <c r="E51" s="1" t="s">
        <v>1024</v>
      </c>
      <c r="F51" s="4">
        <v>2100000</v>
      </c>
      <c r="G51" s="4">
        <v>7351.05</v>
      </c>
      <c r="H51" s="4">
        <v>0.9</v>
      </c>
    </row>
    <row r="52" spans="2:8">
      <c r="B52" s="1" t="s">
        <v>797</v>
      </c>
      <c r="C52" s="9" t="s">
        <v>156</v>
      </c>
      <c r="D52" s="1" t="s">
        <v>508</v>
      </c>
      <c r="E52" s="1" t="s">
        <v>798</v>
      </c>
      <c r="F52" s="4">
        <v>56000</v>
      </c>
      <c r="G52" s="4">
        <v>7108.64</v>
      </c>
      <c r="H52" s="4">
        <v>0.88</v>
      </c>
    </row>
    <row r="53" spans="2:8">
      <c r="B53" s="1" t="s">
        <v>818</v>
      </c>
      <c r="C53" s="9" t="s">
        <v>156</v>
      </c>
      <c r="D53" s="1" t="s">
        <v>464</v>
      </c>
      <c r="E53" s="1" t="s">
        <v>819</v>
      </c>
      <c r="F53" s="4">
        <v>7944472</v>
      </c>
      <c r="G53" s="4">
        <v>6212.58</v>
      </c>
      <c r="H53" s="4">
        <v>0.76</v>
      </c>
    </row>
    <row r="54" spans="2:8">
      <c r="B54" s="1" t="s">
        <v>1448</v>
      </c>
      <c r="C54" s="9" t="s">
        <v>156</v>
      </c>
      <c r="D54" s="1" t="s">
        <v>570</v>
      </c>
      <c r="E54" s="1" t="s">
        <v>1449</v>
      </c>
      <c r="F54" s="4">
        <v>5203000</v>
      </c>
      <c r="G54" s="4">
        <v>6044.85</v>
      </c>
      <c r="H54" s="4">
        <v>0.74</v>
      </c>
    </row>
    <row r="55" spans="2:8">
      <c r="B55" s="1" t="s">
        <v>965</v>
      </c>
      <c r="C55" s="9" t="s">
        <v>156</v>
      </c>
      <c r="D55" s="1" t="s">
        <v>737</v>
      </c>
      <c r="E55" s="1" t="s">
        <v>966</v>
      </c>
      <c r="F55" s="4">
        <v>1950000</v>
      </c>
      <c r="G55" s="4">
        <v>5939.7</v>
      </c>
      <c r="H55" s="4">
        <v>0.73</v>
      </c>
    </row>
    <row r="56" spans="2:8">
      <c r="B56" s="1" t="s">
        <v>449</v>
      </c>
      <c r="C56" s="9" t="s">
        <v>156</v>
      </c>
      <c r="D56" s="1" t="s">
        <v>434</v>
      </c>
      <c r="E56" s="1" t="s">
        <v>450</v>
      </c>
      <c r="F56" s="4">
        <v>1450000</v>
      </c>
      <c r="G56" s="4">
        <v>5916</v>
      </c>
      <c r="H56" s="4">
        <v>0.73</v>
      </c>
    </row>
    <row r="57" spans="2:8">
      <c r="B57" s="1" t="s">
        <v>1039</v>
      </c>
      <c r="C57" s="9" t="s">
        <v>156</v>
      </c>
      <c r="D57" s="1" t="s">
        <v>514</v>
      </c>
      <c r="E57" s="1" t="s">
        <v>1040</v>
      </c>
      <c r="F57" s="4">
        <v>260000</v>
      </c>
      <c r="G57" s="4">
        <v>5522.4</v>
      </c>
      <c r="H57" s="4">
        <v>0.68</v>
      </c>
    </row>
    <row r="58" spans="2:8">
      <c r="B58" s="1" t="s">
        <v>588</v>
      </c>
      <c r="C58" s="9" t="s">
        <v>156</v>
      </c>
      <c r="D58" s="1" t="s">
        <v>589</v>
      </c>
      <c r="E58" s="1" t="s">
        <v>590</v>
      </c>
      <c r="F58" s="4">
        <v>430000</v>
      </c>
      <c r="G58" s="4">
        <v>5190.96</v>
      </c>
      <c r="H58" s="4">
        <v>0.64</v>
      </c>
    </row>
    <row r="59" spans="2:8">
      <c r="B59" s="1" t="s">
        <v>637</v>
      </c>
      <c r="C59" s="9" t="s">
        <v>156</v>
      </c>
      <c r="D59" s="1" t="s">
        <v>598</v>
      </c>
      <c r="E59" s="1" t="s">
        <v>638</v>
      </c>
      <c r="F59" s="4">
        <v>181800</v>
      </c>
      <c r="G59" s="4">
        <v>5090.3999999999996</v>
      </c>
      <c r="H59" s="4">
        <v>0.63</v>
      </c>
    </row>
    <row r="60" spans="2:8">
      <c r="B60" s="1" t="s">
        <v>579</v>
      </c>
      <c r="C60" s="9" t="s">
        <v>156</v>
      </c>
      <c r="D60" s="1" t="s">
        <v>580</v>
      </c>
      <c r="E60" s="1" t="s">
        <v>581</v>
      </c>
      <c r="F60" s="4">
        <v>2378531</v>
      </c>
      <c r="G60" s="4">
        <v>4948.0600000000004</v>
      </c>
      <c r="H60" s="4">
        <v>0.61</v>
      </c>
    </row>
    <row r="61" spans="2:8">
      <c r="B61" s="1" t="s">
        <v>1347</v>
      </c>
      <c r="C61" s="9" t="s">
        <v>156</v>
      </c>
      <c r="D61" s="1" t="s">
        <v>621</v>
      </c>
      <c r="E61" s="1" t="s">
        <v>1348</v>
      </c>
      <c r="F61" s="4">
        <v>888831</v>
      </c>
      <c r="G61" s="4">
        <v>4447.71</v>
      </c>
      <c r="H61" s="4">
        <v>0.55000000000000004</v>
      </c>
    </row>
    <row r="62" spans="2:8">
      <c r="B62" s="1" t="s">
        <v>1337</v>
      </c>
      <c r="C62" s="9" t="s">
        <v>156</v>
      </c>
      <c r="D62" s="1" t="s">
        <v>458</v>
      </c>
      <c r="E62" s="1" t="s">
        <v>1338</v>
      </c>
      <c r="F62" s="4">
        <v>50000</v>
      </c>
      <c r="G62" s="4">
        <v>3880</v>
      </c>
      <c r="H62" s="4">
        <v>0.48</v>
      </c>
    </row>
    <row r="63" spans="2:8">
      <c r="B63" s="1" t="s">
        <v>1031</v>
      </c>
      <c r="C63" s="9" t="s">
        <v>156</v>
      </c>
      <c r="D63" s="1" t="s">
        <v>514</v>
      </c>
      <c r="E63" s="1" t="s">
        <v>1032</v>
      </c>
      <c r="F63" s="4">
        <v>62937</v>
      </c>
      <c r="G63" s="4">
        <v>3573.25</v>
      </c>
      <c r="H63" s="4">
        <v>0.44</v>
      </c>
    </row>
    <row r="64" spans="2:8">
      <c r="B64" s="1" t="s">
        <v>661</v>
      </c>
      <c r="C64" s="9" t="s">
        <v>156</v>
      </c>
      <c r="D64" s="1" t="s">
        <v>589</v>
      </c>
      <c r="E64" s="1" t="s">
        <v>662</v>
      </c>
      <c r="F64" s="4">
        <v>2378531</v>
      </c>
      <c r="G64" s="4">
        <v>2728.41</v>
      </c>
      <c r="H64" s="4">
        <v>0.34</v>
      </c>
    </row>
    <row r="65" spans="2:8">
      <c r="B65" s="1" t="s">
        <v>1015</v>
      </c>
      <c r="C65" s="9" t="s">
        <v>156</v>
      </c>
      <c r="D65" s="1" t="s">
        <v>514</v>
      </c>
      <c r="E65" s="1" t="s">
        <v>1016</v>
      </c>
      <c r="F65" s="4">
        <v>27375</v>
      </c>
      <c r="G65" s="4">
        <v>1656.46</v>
      </c>
      <c r="H65" s="4">
        <v>0.2</v>
      </c>
    </row>
    <row r="66" spans="2:8">
      <c r="B66" s="1" t="s">
        <v>1780</v>
      </c>
      <c r="C66" s="9" t="s">
        <v>156</v>
      </c>
      <c r="D66" s="1" t="s">
        <v>445</v>
      </c>
      <c r="E66" s="1" t="s">
        <v>1781</v>
      </c>
      <c r="F66" s="4">
        <v>103571</v>
      </c>
      <c r="G66" s="4">
        <v>1619.95</v>
      </c>
      <c r="H66" s="4">
        <v>0.2</v>
      </c>
    </row>
    <row r="67" spans="2:8">
      <c r="B67" s="1" t="s">
        <v>663</v>
      </c>
      <c r="C67" s="9" t="s">
        <v>156</v>
      </c>
      <c r="D67" s="1" t="s">
        <v>580</v>
      </c>
      <c r="E67" s="1" t="s">
        <v>664</v>
      </c>
      <c r="F67" s="4">
        <v>2378531</v>
      </c>
      <c r="G67" s="4">
        <v>1418.79</v>
      </c>
      <c r="H67" s="4">
        <v>0.17</v>
      </c>
    </row>
    <row r="68" spans="2:8">
      <c r="B68" s="1" t="s">
        <v>1349</v>
      </c>
      <c r="C68" s="9" t="s">
        <v>156</v>
      </c>
      <c r="D68" s="1" t="s">
        <v>570</v>
      </c>
      <c r="E68" s="1" t="s">
        <v>1350</v>
      </c>
      <c r="F68" s="4">
        <v>230300</v>
      </c>
      <c r="G68" s="4">
        <v>416.29</v>
      </c>
      <c r="H68" s="4">
        <v>0.05</v>
      </c>
    </row>
    <row r="69" spans="2:8" ht="13">
      <c r="B69" s="2" t="s">
        <v>159</v>
      </c>
      <c r="C69" s="12"/>
      <c r="D69" s="2"/>
      <c r="E69" s="2"/>
      <c r="F69" s="14"/>
      <c r="G69" s="14">
        <f>SUM(G12:G68)</f>
        <v>792736.63999999966</v>
      </c>
      <c r="H69" s="14">
        <f>SUM(H12:H68)</f>
        <v>97.57</v>
      </c>
    </row>
    <row r="70" spans="2:8" ht="13">
      <c r="B70" s="2" t="s">
        <v>160</v>
      </c>
      <c r="C70" s="12"/>
      <c r="D70" s="2"/>
      <c r="E70" s="2"/>
      <c r="F70" s="14"/>
      <c r="G70" s="14">
        <v>13686.6</v>
      </c>
      <c r="H70" s="14">
        <v>1.68</v>
      </c>
    </row>
    <row r="71" spans="2:8" ht="13">
      <c r="B71" s="2" t="s">
        <v>161</v>
      </c>
      <c r="C71" s="12"/>
      <c r="D71" s="2"/>
      <c r="E71" s="2"/>
      <c r="F71" s="14"/>
      <c r="G71" s="14">
        <v>806423.24</v>
      </c>
      <c r="H71" s="14">
        <v>99.25</v>
      </c>
    </row>
    <row r="72" spans="2:8" ht="13">
      <c r="B72" s="2" t="s">
        <v>409</v>
      </c>
      <c r="C72" s="12"/>
      <c r="D72" s="2"/>
      <c r="E72" s="2"/>
      <c r="F72" s="14"/>
      <c r="G72" s="14">
        <v>5908.6019243999381</v>
      </c>
      <c r="H72" s="14">
        <v>0.75</v>
      </c>
    </row>
    <row r="73" spans="2:8" ht="13">
      <c r="B73" s="2" t="s">
        <v>168</v>
      </c>
      <c r="C73" s="12"/>
      <c r="D73" s="2"/>
      <c r="E73" s="2"/>
      <c r="F73" s="14"/>
      <c r="G73" s="14">
        <v>812331.84192439995</v>
      </c>
      <c r="H73" s="14">
        <v>100</v>
      </c>
    </row>
    <row r="74" spans="2:8">
      <c r="B74" s="1" t="s">
        <v>169</v>
      </c>
    </row>
    <row r="75" spans="2:8" ht="13">
      <c r="B75" s="2" t="s">
        <v>170</v>
      </c>
    </row>
    <row r="76" spans="2:8" ht="13">
      <c r="B76" s="2" t="s">
        <v>171</v>
      </c>
      <c r="C76" s="9" t="s">
        <v>172</v>
      </c>
    </row>
    <row r="77" spans="2:8" ht="13">
      <c r="B77" s="2" t="s">
        <v>175</v>
      </c>
      <c r="C77" s="9" t="s">
        <v>174</v>
      </c>
    </row>
    <row r="78" spans="2:8" ht="13">
      <c r="B78" s="2" t="s">
        <v>176</v>
      </c>
      <c r="C78" s="9" t="s">
        <v>174</v>
      </c>
    </row>
    <row r="79" spans="2:8" ht="13">
      <c r="B79" s="2" t="s">
        <v>177</v>
      </c>
      <c r="C79" s="9" t="s">
        <v>178</v>
      </c>
    </row>
    <row r="80" spans="2:8" ht="13">
      <c r="B80" s="2" t="s">
        <v>1782</v>
      </c>
      <c r="C80" s="12"/>
    </row>
    <row r="81" spans="2:3" ht="13">
      <c r="B81" s="2" t="s">
        <v>1783</v>
      </c>
      <c r="C81" s="12"/>
    </row>
    <row r="82" spans="2:3" ht="13">
      <c r="B82" s="2" t="s">
        <v>1784</v>
      </c>
      <c r="C82" s="12"/>
    </row>
    <row r="83" spans="2:3" ht="13">
      <c r="B83" s="2" t="s">
        <v>1785</v>
      </c>
      <c r="C83" s="12"/>
    </row>
    <row r="84" spans="2:3" ht="13">
      <c r="B84" s="2" t="s">
        <v>1786</v>
      </c>
      <c r="C84" s="12"/>
    </row>
    <row r="85" spans="2:3" ht="13">
      <c r="B85" s="2" t="s">
        <v>1787</v>
      </c>
      <c r="C85" s="12"/>
    </row>
    <row r="86" spans="2:3" ht="13">
      <c r="B86" s="2" t="s">
        <v>1788</v>
      </c>
      <c r="C86" s="12"/>
    </row>
    <row r="87" spans="2:3" ht="13">
      <c r="B87" s="2" t="s">
        <v>1789</v>
      </c>
      <c r="C87" s="12"/>
    </row>
    <row r="88" spans="2:3" ht="13">
      <c r="B88" s="2" t="s">
        <v>4072</v>
      </c>
      <c r="C88" s="12"/>
    </row>
    <row r="89" spans="2:3">
      <c r="B89" s="1" t="s">
        <v>188</v>
      </c>
    </row>
    <row r="90" spans="2:3">
      <c r="B90" s="1" t="s">
        <v>412</v>
      </c>
    </row>
    <row r="93" spans="2:3" ht="14.5">
      <c r="B93" s="43" t="s">
        <v>413</v>
      </c>
      <c r="C93" s="45"/>
    </row>
    <row r="94" spans="2:3" ht="14.5">
      <c r="B94" s="43" t="s">
        <v>4098</v>
      </c>
      <c r="C94" s="46" t="s">
        <v>414</v>
      </c>
    </row>
    <row r="95" spans="2:3" ht="14.5">
      <c r="B95" s="16" t="s">
        <v>415</v>
      </c>
      <c r="C95" s="17" t="s">
        <v>416</v>
      </c>
    </row>
    <row r="96" spans="2:3" ht="14.5">
      <c r="B96" s="16" t="s">
        <v>417</v>
      </c>
      <c r="C96" s="17" t="s">
        <v>416</v>
      </c>
    </row>
    <row r="97" spans="2:7" ht="14.5">
      <c r="B97" s="16" t="s">
        <v>418</v>
      </c>
      <c r="C97" s="17" t="s">
        <v>416</v>
      </c>
    </row>
    <row r="98" spans="2:7" ht="14.5">
      <c r="B98" s="16" t="s">
        <v>419</v>
      </c>
      <c r="C98" s="17" t="s">
        <v>416</v>
      </c>
    </row>
    <row r="99" spans="2:7" ht="14.5">
      <c r="B99" s="16" t="s">
        <v>420</v>
      </c>
      <c r="C99" s="17" t="s">
        <v>416</v>
      </c>
    </row>
    <row r="100" spans="2:7" ht="14.5">
      <c r="B100" s="16" t="s">
        <v>421</v>
      </c>
      <c r="C100" s="17" t="s">
        <v>416</v>
      </c>
    </row>
    <row r="101" spans="2:7" ht="14.5">
      <c r="B101" s="43" t="s">
        <v>422</v>
      </c>
      <c r="C101" s="45" t="s">
        <v>416</v>
      </c>
    </row>
    <row r="103" spans="2:7" ht="14.5">
      <c r="B103" s="16" t="s">
        <v>197</v>
      </c>
      <c r="C103" s="17"/>
      <c r="D103" s="16"/>
    </row>
    <row r="104" spans="2:7" ht="29">
      <c r="B104" s="19" t="s">
        <v>198</v>
      </c>
      <c r="C104" s="18" t="s">
        <v>199</v>
      </c>
      <c r="D104" s="19" t="s">
        <v>200</v>
      </c>
    </row>
    <row r="105" spans="2:7" ht="14.5">
      <c r="B105" s="16" t="s">
        <v>174</v>
      </c>
      <c r="C105" s="17" t="s">
        <v>174</v>
      </c>
      <c r="D105" s="16" t="s">
        <v>174</v>
      </c>
    </row>
    <row r="107" spans="2:7" ht="13">
      <c r="B107" s="20" t="s">
        <v>201</v>
      </c>
      <c r="C107" s="21">
        <v>46053</v>
      </c>
      <c r="D107" s="22"/>
      <c r="E107" s="23"/>
      <c r="F107" s="24"/>
    </row>
    <row r="108" spans="2:7" ht="13">
      <c r="B108" s="20" t="s">
        <v>202</v>
      </c>
      <c r="C108" s="25" t="s">
        <v>203</v>
      </c>
      <c r="D108" s="20" t="s">
        <v>204</v>
      </c>
      <c r="E108" s="26" t="s">
        <v>205</v>
      </c>
      <c r="F108" s="27" t="s">
        <v>206</v>
      </c>
      <c r="G108" s="14"/>
    </row>
    <row r="109" spans="2:7">
      <c r="B109" s="28" t="s">
        <v>174</v>
      </c>
      <c r="C109" s="29" t="s">
        <v>174</v>
      </c>
      <c r="D109" s="28" t="s">
        <v>174</v>
      </c>
      <c r="E109" s="30" t="s">
        <v>174</v>
      </c>
      <c r="F109" s="31" t="s">
        <v>174</v>
      </c>
    </row>
    <row r="112" spans="2:7" ht="13">
      <c r="B112" s="2" t="s">
        <v>207</v>
      </c>
    </row>
    <row r="113" spans="2:4" ht="13">
      <c r="B113" s="2"/>
    </row>
    <row r="114" spans="2:4" ht="13">
      <c r="B114" s="2" t="s">
        <v>208</v>
      </c>
    </row>
    <row r="115" spans="2:4" ht="13">
      <c r="B115" s="20" t="s">
        <v>209</v>
      </c>
      <c r="C115" s="25" t="s">
        <v>210</v>
      </c>
      <c r="D115" s="2"/>
    </row>
    <row r="116" spans="2:4">
      <c r="B116" s="22" t="s">
        <v>174</v>
      </c>
      <c r="C116" s="32" t="s">
        <v>174</v>
      </c>
    </row>
    <row r="118" spans="2:4" ht="13">
      <c r="B118" s="20" t="s">
        <v>211</v>
      </c>
      <c r="C118" s="25" t="s">
        <v>210</v>
      </c>
    </row>
    <row r="119" spans="2:4">
      <c r="B119" s="22" t="s">
        <v>174</v>
      </c>
      <c r="C119" s="32" t="s">
        <v>174</v>
      </c>
    </row>
    <row r="121" spans="2:4" ht="13">
      <c r="B121" s="20" t="s">
        <v>212</v>
      </c>
      <c r="C121" s="25" t="s">
        <v>213</v>
      </c>
    </row>
    <row r="122" spans="2:4">
      <c r="B122" s="22" t="s">
        <v>174</v>
      </c>
      <c r="C122" s="32" t="s">
        <v>174</v>
      </c>
    </row>
    <row r="124" spans="2:4" ht="13">
      <c r="B124" s="26" t="s">
        <v>214</v>
      </c>
      <c r="C124" s="25" t="s">
        <v>213</v>
      </c>
    </row>
    <row r="125" spans="2:4">
      <c r="B125" s="23" t="s">
        <v>174</v>
      </c>
      <c r="C125" s="32" t="s">
        <v>174</v>
      </c>
    </row>
    <row r="127" spans="2:4" ht="13">
      <c r="B127" s="20" t="s">
        <v>215</v>
      </c>
      <c r="C127" s="25" t="s">
        <v>174</v>
      </c>
    </row>
    <row r="129" spans="2:7" ht="13">
      <c r="B129" s="20" t="s">
        <v>216</v>
      </c>
      <c r="C129" s="21">
        <v>46053</v>
      </c>
      <c r="D129" s="22"/>
      <c r="E129" s="23"/>
      <c r="F129" s="24"/>
    </row>
    <row r="130" spans="2:7" ht="13">
      <c r="B130" s="20" t="s">
        <v>202</v>
      </c>
      <c r="C130" s="25" t="s">
        <v>203</v>
      </c>
      <c r="D130" s="20" t="s">
        <v>204</v>
      </c>
      <c r="E130" s="26" t="s">
        <v>205</v>
      </c>
      <c r="F130" s="27" t="s">
        <v>206</v>
      </c>
      <c r="G130" s="14"/>
    </row>
    <row r="131" spans="2:7">
      <c r="B131" s="28" t="s">
        <v>174</v>
      </c>
      <c r="C131" s="29" t="s">
        <v>174</v>
      </c>
      <c r="D131" s="28" t="s">
        <v>174</v>
      </c>
      <c r="E131" s="30" t="s">
        <v>174</v>
      </c>
      <c r="F131" s="31" t="s">
        <v>174</v>
      </c>
    </row>
    <row r="132" spans="2:7" ht="13">
      <c r="B132" s="2" t="s">
        <v>207</v>
      </c>
    </row>
    <row r="133" spans="2:7" ht="13">
      <c r="B133" s="2"/>
    </row>
    <row r="134" spans="2:7" ht="13">
      <c r="B134" s="2" t="s">
        <v>208</v>
      </c>
    </row>
    <row r="135" spans="2:7" ht="13">
      <c r="B135" s="20" t="s">
        <v>209</v>
      </c>
      <c r="C135" s="25" t="s">
        <v>210</v>
      </c>
      <c r="D135" s="2"/>
    </row>
    <row r="136" spans="2:7">
      <c r="B136" s="22" t="s">
        <v>174</v>
      </c>
      <c r="C136" s="32" t="s">
        <v>174</v>
      </c>
    </row>
    <row r="138" spans="2:7" ht="13">
      <c r="B138" s="20" t="s">
        <v>211</v>
      </c>
      <c r="C138" s="25" t="s">
        <v>210</v>
      </c>
    </row>
    <row r="139" spans="2:7">
      <c r="B139" s="22" t="s">
        <v>174</v>
      </c>
      <c r="C139" s="32" t="s">
        <v>174</v>
      </c>
    </row>
    <row r="141" spans="2:7" ht="13">
      <c r="B141" s="20" t="s">
        <v>212</v>
      </c>
      <c r="C141" s="25" t="s">
        <v>213</v>
      </c>
    </row>
    <row r="142" spans="2:7">
      <c r="B142" s="22" t="s">
        <v>174</v>
      </c>
      <c r="C142" s="32" t="s">
        <v>174</v>
      </c>
    </row>
    <row r="144" spans="2:7" ht="13">
      <c r="B144" s="26" t="s">
        <v>214</v>
      </c>
      <c r="C144" s="25" t="s">
        <v>213</v>
      </c>
    </row>
    <row r="145" spans="2:80">
      <c r="B145" s="23" t="s">
        <v>174</v>
      </c>
      <c r="C145" s="32" t="s">
        <v>174</v>
      </c>
    </row>
    <row r="147" spans="2:80" ht="13">
      <c r="B147" s="20" t="s">
        <v>215</v>
      </c>
      <c r="C147" s="25" t="s">
        <v>174</v>
      </c>
    </row>
    <row r="150" spans="2:80" ht="13">
      <c r="B150" s="2" t="s">
        <v>217</v>
      </c>
    </row>
    <row r="152" spans="2:80" ht="13">
      <c r="B152" s="20" t="s">
        <v>202</v>
      </c>
      <c r="C152" s="25" t="s">
        <v>218</v>
      </c>
      <c r="D152" s="20" t="s">
        <v>219</v>
      </c>
      <c r="E152" s="20" t="s">
        <v>220</v>
      </c>
      <c r="F152" s="14"/>
    </row>
    <row r="153" spans="2:80">
      <c r="B153" s="22" t="s">
        <v>174</v>
      </c>
      <c r="C153" s="32" t="s">
        <v>174</v>
      </c>
      <c r="D153" s="22" t="s">
        <v>174</v>
      </c>
      <c r="E153" s="22" t="s">
        <v>174</v>
      </c>
    </row>
    <row r="156" spans="2:80" ht="13">
      <c r="B156" s="2" t="s">
        <v>221</v>
      </c>
      <c r="C156" s="12" t="s">
        <v>174</v>
      </c>
      <c r="D156" s="2"/>
      <c r="E156" s="2"/>
      <c r="F156" s="14"/>
      <c r="G156" s="14"/>
      <c r="H156" s="14"/>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row>
    <row r="158" spans="2:80" ht="13">
      <c r="B158" s="2" t="s">
        <v>222</v>
      </c>
    </row>
    <row r="160" spans="2:80" ht="13">
      <c r="B160" s="20" t="s">
        <v>223</v>
      </c>
      <c r="C160" s="25" t="s">
        <v>210</v>
      </c>
      <c r="D160" s="2"/>
    </row>
    <row r="161" spans="2:7">
      <c r="B161" s="22" t="s">
        <v>174</v>
      </c>
      <c r="C161" s="32" t="s">
        <v>174</v>
      </c>
    </row>
    <row r="164" spans="2:7" ht="13">
      <c r="B164" s="20" t="s">
        <v>224</v>
      </c>
      <c r="C164" s="25" t="s">
        <v>225</v>
      </c>
      <c r="D164" s="2"/>
    </row>
    <row r="165" spans="2:7">
      <c r="B165" s="22" t="s">
        <v>174</v>
      </c>
      <c r="C165" s="32" t="s">
        <v>174</v>
      </c>
    </row>
    <row r="168" spans="2:7" ht="13">
      <c r="B168" s="2" t="s">
        <v>226</v>
      </c>
    </row>
    <row r="171" spans="2:7" ht="13">
      <c r="B171" s="2" t="s">
        <v>227</v>
      </c>
    </row>
    <row r="173" spans="2:7" ht="13">
      <c r="B173" s="20" t="s">
        <v>202</v>
      </c>
      <c r="C173" s="25" t="s">
        <v>228</v>
      </c>
      <c r="D173" s="20" t="s">
        <v>218</v>
      </c>
      <c r="E173" s="20" t="s">
        <v>219</v>
      </c>
      <c r="F173" s="27" t="s">
        <v>220</v>
      </c>
      <c r="G173" s="14"/>
    </row>
    <row r="174" spans="2:7">
      <c r="B174" s="22" t="s">
        <v>174</v>
      </c>
      <c r="C174" s="32" t="s">
        <v>174</v>
      </c>
      <c r="D174" s="22" t="s">
        <v>174</v>
      </c>
      <c r="E174" s="22" t="s">
        <v>174</v>
      </c>
      <c r="F174" s="33" t="s">
        <v>174</v>
      </c>
    </row>
    <row r="177" spans="2:80" ht="13">
      <c r="B177" s="2" t="s">
        <v>221</v>
      </c>
      <c r="C177" s="12" t="s">
        <v>174</v>
      </c>
      <c r="D177" s="2"/>
      <c r="E177" s="2"/>
      <c r="F177" s="14"/>
      <c r="G177" s="14"/>
      <c r="H177" s="14"/>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row>
    <row r="179" spans="2:80" ht="13">
      <c r="B179" s="2" t="s">
        <v>222</v>
      </c>
    </row>
    <row r="181" spans="2:80" ht="13">
      <c r="B181" s="20" t="s">
        <v>223</v>
      </c>
      <c r="C181" s="25" t="s">
        <v>210</v>
      </c>
      <c r="D181" s="2"/>
    </row>
    <row r="182" spans="2:80">
      <c r="B182" s="22" t="s">
        <v>174</v>
      </c>
      <c r="C182" s="32" t="s">
        <v>174</v>
      </c>
    </row>
    <row r="185" spans="2:80" ht="13">
      <c r="B185" s="20" t="s">
        <v>224</v>
      </c>
      <c r="C185" s="25" t="s">
        <v>225</v>
      </c>
      <c r="D185" s="2"/>
    </row>
    <row r="186" spans="2:80">
      <c r="B186" s="22" t="s">
        <v>174</v>
      </c>
      <c r="C186" s="32" t="s">
        <v>174</v>
      </c>
    </row>
    <row r="189" spans="2:80" ht="13">
      <c r="B189" s="2" t="s">
        <v>226</v>
      </c>
    </row>
    <row r="192" spans="2:80" ht="13">
      <c r="B192" s="2" t="s">
        <v>229</v>
      </c>
    </row>
    <row r="193" spans="2:7" ht="13">
      <c r="B193" s="20" t="s">
        <v>202</v>
      </c>
      <c r="C193" s="25" t="s">
        <v>230</v>
      </c>
      <c r="D193" s="20" t="s">
        <v>231</v>
      </c>
      <c r="E193" s="20" t="s">
        <v>3673</v>
      </c>
      <c r="F193" s="27" t="s">
        <v>232</v>
      </c>
      <c r="G193" s="14"/>
    </row>
    <row r="194" spans="2:7">
      <c r="B194" s="22" t="s">
        <v>174</v>
      </c>
      <c r="C194" s="32" t="s">
        <v>174</v>
      </c>
      <c r="D194" s="22" t="s">
        <v>174</v>
      </c>
      <c r="E194" s="22" t="s">
        <v>174</v>
      </c>
      <c r="F194" s="33" t="s">
        <v>174</v>
      </c>
    </row>
    <row r="195" spans="2:7">
      <c r="B195" s="1" t="s">
        <v>3674</v>
      </c>
    </row>
  </sheetData>
  <mergeCells count="3">
    <mergeCell ref="B1:E1"/>
    <mergeCell ref="C3:C7"/>
    <mergeCell ref="D3:D7"/>
  </mergeCells>
  <hyperlinks>
    <hyperlink ref="A1" location="Index!A1" display="Index" xr:uid="{738700FE-6745-40EB-B414-72BAB886274B}"/>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23460-2A34-43FE-875E-4EB53A127290}">
  <sheetPr codeName="Sheet41"/>
  <dimension ref="A1:CB204"/>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77</v>
      </c>
      <c r="C1" s="229"/>
      <c r="D1" s="229"/>
      <c r="E1" s="229"/>
    </row>
    <row r="3" spans="1:9" ht="14.5">
      <c r="B3" s="5" t="s">
        <v>1790</v>
      </c>
      <c r="C3" s="230"/>
      <c r="D3" s="231"/>
      <c r="E3" s="6"/>
    </row>
    <row r="4" spans="1:9" ht="14.5">
      <c r="B4" s="7" t="s">
        <v>1791</v>
      </c>
      <c r="C4" s="230"/>
      <c r="D4" s="231"/>
      <c r="E4" s="6"/>
    </row>
    <row r="5" spans="1:9" ht="14.5">
      <c r="B5" s="7" t="s">
        <v>144</v>
      </c>
      <c r="C5" s="230"/>
      <c r="D5" s="231"/>
      <c r="E5" s="6"/>
    </row>
    <row r="6" spans="1:9" ht="14.5">
      <c r="B6" s="35" t="s">
        <v>145</v>
      </c>
      <c r="C6" s="230"/>
      <c r="D6" s="231"/>
      <c r="E6" s="6"/>
    </row>
    <row r="7" spans="1:9" ht="29">
      <c r="B7" s="7" t="s">
        <v>1792</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728</v>
      </c>
      <c r="C15" s="9" t="s">
        <v>156</v>
      </c>
      <c r="D15" s="1" t="s">
        <v>517</v>
      </c>
      <c r="E15" s="1" t="s">
        <v>729</v>
      </c>
      <c r="F15" s="4">
        <v>349889</v>
      </c>
      <c r="G15" s="4">
        <v>13758.69</v>
      </c>
      <c r="H15" s="4">
        <v>7.13</v>
      </c>
    </row>
    <row r="16" spans="1:9">
      <c r="B16" s="1" t="s">
        <v>463</v>
      </c>
      <c r="C16" s="9" t="s">
        <v>156</v>
      </c>
      <c r="D16" s="1" t="s">
        <v>464</v>
      </c>
      <c r="E16" s="1" t="s">
        <v>465</v>
      </c>
      <c r="F16" s="4">
        <v>2325000</v>
      </c>
      <c r="G16" s="4">
        <v>8277</v>
      </c>
      <c r="H16" s="4">
        <v>4.29</v>
      </c>
    </row>
    <row r="17" spans="2:8">
      <c r="B17" s="1" t="s">
        <v>610</v>
      </c>
      <c r="C17" s="9" t="s">
        <v>156</v>
      </c>
      <c r="D17" s="1" t="s">
        <v>508</v>
      </c>
      <c r="E17" s="1" t="s">
        <v>611</v>
      </c>
      <c r="F17" s="4">
        <v>696000</v>
      </c>
      <c r="G17" s="4">
        <v>7802.16</v>
      </c>
      <c r="H17" s="4">
        <v>4.05</v>
      </c>
    </row>
    <row r="18" spans="2:8">
      <c r="B18" s="1" t="s">
        <v>730</v>
      </c>
      <c r="C18" s="9" t="s">
        <v>156</v>
      </c>
      <c r="D18" s="1" t="s">
        <v>595</v>
      </c>
      <c r="E18" s="1" t="s">
        <v>731</v>
      </c>
      <c r="F18" s="4">
        <v>460000</v>
      </c>
      <c r="G18" s="4">
        <v>6531.08</v>
      </c>
      <c r="H18" s="4">
        <v>3.39</v>
      </c>
    </row>
    <row r="19" spans="2:8">
      <c r="B19" s="1" t="s">
        <v>797</v>
      </c>
      <c r="C19" s="9" t="s">
        <v>156</v>
      </c>
      <c r="D19" s="1" t="s">
        <v>508</v>
      </c>
      <c r="E19" s="1" t="s">
        <v>798</v>
      </c>
      <c r="F19" s="4">
        <v>47300</v>
      </c>
      <c r="G19" s="4">
        <v>6004.26</v>
      </c>
      <c r="H19" s="4">
        <v>3.11</v>
      </c>
    </row>
    <row r="20" spans="2:8">
      <c r="B20" s="1" t="s">
        <v>822</v>
      </c>
      <c r="C20" s="9" t="s">
        <v>156</v>
      </c>
      <c r="D20" s="1" t="s">
        <v>464</v>
      </c>
      <c r="E20" s="1" t="s">
        <v>823</v>
      </c>
      <c r="F20" s="4">
        <v>522143</v>
      </c>
      <c r="G20" s="4">
        <v>4672.1400000000003</v>
      </c>
      <c r="H20" s="4">
        <v>2.42</v>
      </c>
    </row>
    <row r="21" spans="2:8">
      <c r="B21" s="1" t="s">
        <v>943</v>
      </c>
      <c r="C21" s="9" t="s">
        <v>156</v>
      </c>
      <c r="D21" s="1" t="s">
        <v>489</v>
      </c>
      <c r="E21" s="1" t="s">
        <v>944</v>
      </c>
      <c r="F21" s="4">
        <v>29700</v>
      </c>
      <c r="G21" s="4">
        <v>4451.7299999999996</v>
      </c>
      <c r="H21" s="4">
        <v>2.31</v>
      </c>
    </row>
    <row r="22" spans="2:8">
      <c r="B22" s="1" t="s">
        <v>909</v>
      </c>
      <c r="C22" s="9" t="s">
        <v>156</v>
      </c>
      <c r="D22" s="1" t="s">
        <v>464</v>
      </c>
      <c r="E22" s="1" t="s">
        <v>910</v>
      </c>
      <c r="F22" s="4">
        <v>320000</v>
      </c>
      <c r="G22" s="4">
        <v>4440.32</v>
      </c>
      <c r="H22" s="4">
        <v>2.2999999999999998</v>
      </c>
    </row>
    <row r="23" spans="2:8">
      <c r="B23" s="1" t="s">
        <v>897</v>
      </c>
      <c r="C23" s="9" t="s">
        <v>156</v>
      </c>
      <c r="D23" s="1" t="s">
        <v>751</v>
      </c>
      <c r="E23" s="1" t="s">
        <v>898</v>
      </c>
      <c r="F23" s="4">
        <v>1575000</v>
      </c>
      <c r="G23" s="4">
        <v>4137.53</v>
      </c>
      <c r="H23" s="4">
        <v>2.15</v>
      </c>
    </row>
    <row r="24" spans="2:8">
      <c r="B24" s="1" t="s">
        <v>1137</v>
      </c>
      <c r="C24" s="9" t="s">
        <v>156</v>
      </c>
      <c r="D24" s="1" t="s">
        <v>573</v>
      </c>
      <c r="E24" s="1" t="s">
        <v>1138</v>
      </c>
      <c r="F24" s="4">
        <v>640000</v>
      </c>
      <c r="G24" s="4">
        <v>4068.8</v>
      </c>
      <c r="H24" s="4">
        <v>2.11</v>
      </c>
    </row>
    <row r="25" spans="2:8">
      <c r="B25" s="1" t="s">
        <v>812</v>
      </c>
      <c r="C25" s="9" t="s">
        <v>156</v>
      </c>
      <c r="D25" s="1" t="s">
        <v>464</v>
      </c>
      <c r="E25" s="1" t="s">
        <v>813</v>
      </c>
      <c r="F25" s="4">
        <v>3000000</v>
      </c>
      <c r="G25" s="4">
        <v>4061.4</v>
      </c>
      <c r="H25" s="4">
        <v>2.11</v>
      </c>
    </row>
    <row r="26" spans="2:8">
      <c r="B26" s="1" t="s">
        <v>444</v>
      </c>
      <c r="C26" s="9" t="s">
        <v>156</v>
      </c>
      <c r="D26" s="1" t="s">
        <v>445</v>
      </c>
      <c r="E26" s="1" t="s">
        <v>446</v>
      </c>
      <c r="F26" s="4">
        <v>903458</v>
      </c>
      <c r="G26" s="4">
        <v>4014.06</v>
      </c>
      <c r="H26" s="4">
        <v>2.08</v>
      </c>
    </row>
    <row r="27" spans="2:8">
      <c r="B27" s="1" t="s">
        <v>802</v>
      </c>
      <c r="C27" s="9" t="s">
        <v>156</v>
      </c>
      <c r="D27" s="1" t="s">
        <v>508</v>
      </c>
      <c r="E27" s="1" t="s">
        <v>803</v>
      </c>
      <c r="F27" s="4">
        <v>750000</v>
      </c>
      <c r="G27" s="4">
        <v>3826.13</v>
      </c>
      <c r="H27" s="4">
        <v>1.98</v>
      </c>
    </row>
    <row r="28" spans="2:8">
      <c r="B28" s="1" t="s">
        <v>1793</v>
      </c>
      <c r="C28" s="9" t="s">
        <v>156</v>
      </c>
      <c r="D28" s="1" t="s">
        <v>508</v>
      </c>
      <c r="E28" s="1" t="s">
        <v>1794</v>
      </c>
      <c r="F28" s="4">
        <v>1093548</v>
      </c>
      <c r="G28" s="4">
        <v>3802.81</v>
      </c>
      <c r="H28" s="4">
        <v>1.97</v>
      </c>
    </row>
    <row r="29" spans="2:8">
      <c r="B29" s="1" t="s">
        <v>1739</v>
      </c>
      <c r="C29" s="9" t="s">
        <v>156</v>
      </c>
      <c r="D29" s="1" t="s">
        <v>517</v>
      </c>
      <c r="E29" s="1" t="s">
        <v>1740</v>
      </c>
      <c r="F29" s="4">
        <v>377647</v>
      </c>
      <c r="G29" s="4">
        <v>3641.84</v>
      </c>
      <c r="H29" s="4">
        <v>1.89</v>
      </c>
    </row>
    <row r="30" spans="2:8">
      <c r="B30" s="1" t="s">
        <v>887</v>
      </c>
      <c r="C30" s="9" t="s">
        <v>156</v>
      </c>
      <c r="D30" s="1" t="s">
        <v>522</v>
      </c>
      <c r="E30" s="1" t="s">
        <v>888</v>
      </c>
      <c r="F30" s="4">
        <v>86168</v>
      </c>
      <c r="G30" s="4">
        <v>3543.66</v>
      </c>
      <c r="H30" s="4">
        <v>1.84</v>
      </c>
    </row>
    <row r="31" spans="2:8">
      <c r="B31" s="1" t="s">
        <v>1291</v>
      </c>
      <c r="C31" s="9" t="s">
        <v>156</v>
      </c>
      <c r="D31" s="1" t="s">
        <v>522</v>
      </c>
      <c r="E31" s="1" t="s">
        <v>1292</v>
      </c>
      <c r="F31" s="4">
        <v>87041</v>
      </c>
      <c r="G31" s="4">
        <v>3472.07</v>
      </c>
      <c r="H31" s="4">
        <v>1.8</v>
      </c>
    </row>
    <row r="32" spans="2:8">
      <c r="B32" s="1" t="s">
        <v>1214</v>
      </c>
      <c r="C32" s="9" t="s">
        <v>156</v>
      </c>
      <c r="D32" s="1" t="s">
        <v>751</v>
      </c>
      <c r="E32" s="1" t="s">
        <v>1215</v>
      </c>
      <c r="F32" s="4">
        <v>61500</v>
      </c>
      <c r="G32" s="4">
        <v>3430.78</v>
      </c>
      <c r="H32" s="4">
        <v>1.78</v>
      </c>
    </row>
    <row r="33" spans="2:8">
      <c r="B33" s="1" t="s">
        <v>1357</v>
      </c>
      <c r="C33" s="9" t="s">
        <v>156</v>
      </c>
      <c r="D33" s="1" t="s">
        <v>489</v>
      </c>
      <c r="E33" s="1" t="s">
        <v>1358</v>
      </c>
      <c r="F33" s="4">
        <v>92500</v>
      </c>
      <c r="G33" s="4">
        <v>3350.44</v>
      </c>
      <c r="H33" s="4">
        <v>1.74</v>
      </c>
    </row>
    <row r="34" spans="2:8">
      <c r="B34" s="1" t="s">
        <v>491</v>
      </c>
      <c r="C34" s="9" t="s">
        <v>156</v>
      </c>
      <c r="D34" s="1" t="s">
        <v>464</v>
      </c>
      <c r="E34" s="1" t="s">
        <v>492</v>
      </c>
      <c r="F34" s="4">
        <v>1293333</v>
      </c>
      <c r="G34" s="4">
        <v>3317.4</v>
      </c>
      <c r="H34" s="4">
        <v>1.72</v>
      </c>
    </row>
    <row r="35" spans="2:8">
      <c r="B35" s="1" t="s">
        <v>901</v>
      </c>
      <c r="C35" s="9" t="s">
        <v>156</v>
      </c>
      <c r="D35" s="1" t="s">
        <v>573</v>
      </c>
      <c r="E35" s="1" t="s">
        <v>902</v>
      </c>
      <c r="F35" s="4">
        <v>182000</v>
      </c>
      <c r="G35" s="4">
        <v>3040.67</v>
      </c>
      <c r="H35" s="4">
        <v>1.58</v>
      </c>
    </row>
    <row r="36" spans="2:8">
      <c r="B36" s="1" t="s">
        <v>604</v>
      </c>
      <c r="C36" s="9" t="s">
        <v>156</v>
      </c>
      <c r="D36" s="1" t="s">
        <v>522</v>
      </c>
      <c r="E36" s="1" t="s">
        <v>605</v>
      </c>
      <c r="F36" s="4">
        <v>427755</v>
      </c>
      <c r="G36" s="4">
        <v>3029.36</v>
      </c>
      <c r="H36" s="4">
        <v>1.57</v>
      </c>
    </row>
    <row r="37" spans="2:8">
      <c r="B37" s="1" t="s">
        <v>594</v>
      </c>
      <c r="C37" s="9" t="s">
        <v>156</v>
      </c>
      <c r="D37" s="1" t="s">
        <v>595</v>
      </c>
      <c r="E37" s="1" t="s">
        <v>596</v>
      </c>
      <c r="F37" s="4">
        <v>1724690</v>
      </c>
      <c r="G37" s="4">
        <v>2880.92</v>
      </c>
      <c r="H37" s="4">
        <v>1.49</v>
      </c>
    </row>
    <row r="38" spans="2:8">
      <c r="B38" s="1" t="s">
        <v>826</v>
      </c>
      <c r="C38" s="9" t="s">
        <v>156</v>
      </c>
      <c r="D38" s="1" t="s">
        <v>464</v>
      </c>
      <c r="E38" s="1" t="s">
        <v>827</v>
      </c>
      <c r="F38" s="4">
        <v>775000</v>
      </c>
      <c r="G38" s="4">
        <v>2838.83</v>
      </c>
      <c r="H38" s="4">
        <v>1.47</v>
      </c>
    </row>
    <row r="39" spans="2:8">
      <c r="B39" s="1" t="s">
        <v>1295</v>
      </c>
      <c r="C39" s="9" t="s">
        <v>156</v>
      </c>
      <c r="D39" s="1" t="s">
        <v>557</v>
      </c>
      <c r="E39" s="1" t="s">
        <v>1296</v>
      </c>
      <c r="F39" s="4">
        <v>8170</v>
      </c>
      <c r="G39" s="4">
        <v>2809.66</v>
      </c>
      <c r="H39" s="4">
        <v>1.46</v>
      </c>
    </row>
    <row r="40" spans="2:8">
      <c r="B40" s="1" t="s">
        <v>1053</v>
      </c>
      <c r="C40" s="9" t="s">
        <v>156</v>
      </c>
      <c r="D40" s="1" t="s">
        <v>522</v>
      </c>
      <c r="E40" s="1" t="s">
        <v>1054</v>
      </c>
      <c r="F40" s="4">
        <v>186700</v>
      </c>
      <c r="G40" s="4">
        <v>2756.81</v>
      </c>
      <c r="H40" s="4">
        <v>1.43</v>
      </c>
    </row>
    <row r="41" spans="2:8">
      <c r="B41" s="1" t="s">
        <v>1795</v>
      </c>
      <c r="C41" s="9" t="s">
        <v>156</v>
      </c>
      <c r="D41" s="1" t="s">
        <v>522</v>
      </c>
      <c r="E41" s="1" t="s">
        <v>1796</v>
      </c>
      <c r="F41" s="4">
        <v>176700</v>
      </c>
      <c r="G41" s="4">
        <v>2727.19</v>
      </c>
      <c r="H41" s="4">
        <v>1.41</v>
      </c>
    </row>
    <row r="42" spans="2:8">
      <c r="B42" s="1" t="s">
        <v>1107</v>
      </c>
      <c r="C42" s="9" t="s">
        <v>156</v>
      </c>
      <c r="D42" s="1" t="s">
        <v>751</v>
      </c>
      <c r="E42" s="1" t="s">
        <v>1108</v>
      </c>
      <c r="F42" s="4">
        <v>14048</v>
      </c>
      <c r="G42" s="4">
        <v>2649.73</v>
      </c>
      <c r="H42" s="4">
        <v>1.37</v>
      </c>
    </row>
    <row r="43" spans="2:8">
      <c r="B43" s="1" t="s">
        <v>507</v>
      </c>
      <c r="C43" s="9" t="s">
        <v>156</v>
      </c>
      <c r="D43" s="1" t="s">
        <v>508</v>
      </c>
      <c r="E43" s="1" t="s">
        <v>509</v>
      </c>
      <c r="F43" s="4">
        <v>158000</v>
      </c>
      <c r="G43" s="4">
        <v>2586.3000000000002</v>
      </c>
      <c r="H43" s="4">
        <v>1.34</v>
      </c>
    </row>
    <row r="44" spans="2:8">
      <c r="B44" s="1" t="s">
        <v>862</v>
      </c>
      <c r="C44" s="9" t="s">
        <v>156</v>
      </c>
      <c r="D44" s="1" t="s">
        <v>522</v>
      </c>
      <c r="E44" s="1" t="s">
        <v>863</v>
      </c>
      <c r="F44" s="4">
        <v>115496</v>
      </c>
      <c r="G44" s="4">
        <v>2560.1999999999998</v>
      </c>
      <c r="H44" s="4">
        <v>1.33</v>
      </c>
    </row>
    <row r="45" spans="2:8">
      <c r="B45" s="1" t="s">
        <v>939</v>
      </c>
      <c r="C45" s="9" t="s">
        <v>156</v>
      </c>
      <c r="D45" s="1" t="s">
        <v>573</v>
      </c>
      <c r="E45" s="1" t="s">
        <v>940</v>
      </c>
      <c r="F45" s="4">
        <v>167000</v>
      </c>
      <c r="G45" s="4">
        <v>2489.8000000000002</v>
      </c>
      <c r="H45" s="4">
        <v>1.29</v>
      </c>
    </row>
    <row r="46" spans="2:8">
      <c r="B46" s="1" t="s">
        <v>1797</v>
      </c>
      <c r="C46" s="9" t="s">
        <v>156</v>
      </c>
      <c r="D46" s="1" t="s">
        <v>481</v>
      </c>
      <c r="E46" s="1" t="s">
        <v>1798</v>
      </c>
      <c r="F46" s="4">
        <v>92970</v>
      </c>
      <c r="G46" s="4">
        <v>2483.9699999999998</v>
      </c>
      <c r="H46" s="4">
        <v>1.29</v>
      </c>
    </row>
    <row r="47" spans="2:8">
      <c r="B47" s="1" t="s">
        <v>1629</v>
      </c>
      <c r="C47" s="9" t="s">
        <v>156</v>
      </c>
      <c r="D47" s="1" t="s">
        <v>517</v>
      </c>
      <c r="E47" s="1" t="s">
        <v>1630</v>
      </c>
      <c r="F47" s="4">
        <v>747556</v>
      </c>
      <c r="G47" s="4">
        <v>2478.9</v>
      </c>
      <c r="H47" s="4">
        <v>1.29</v>
      </c>
    </row>
    <row r="48" spans="2:8">
      <c r="B48" s="1" t="s">
        <v>1216</v>
      </c>
      <c r="C48" s="9" t="s">
        <v>156</v>
      </c>
      <c r="D48" s="1" t="s">
        <v>751</v>
      </c>
      <c r="E48" s="1" t="s">
        <v>1217</v>
      </c>
      <c r="F48" s="4">
        <v>78880</v>
      </c>
      <c r="G48" s="4">
        <v>2446.31</v>
      </c>
      <c r="H48" s="4">
        <v>1.27</v>
      </c>
    </row>
    <row r="49" spans="2:8">
      <c r="B49" s="1" t="s">
        <v>1737</v>
      </c>
      <c r="C49" s="9" t="s">
        <v>156</v>
      </c>
      <c r="D49" s="1" t="s">
        <v>632</v>
      </c>
      <c r="E49" s="1" t="s">
        <v>1738</v>
      </c>
      <c r="F49" s="4">
        <v>673750</v>
      </c>
      <c r="G49" s="4">
        <v>2430.2199999999998</v>
      </c>
      <c r="H49" s="4">
        <v>1.26</v>
      </c>
    </row>
    <row r="50" spans="2:8">
      <c r="B50" s="1" t="s">
        <v>925</v>
      </c>
      <c r="C50" s="9" t="s">
        <v>156</v>
      </c>
      <c r="D50" s="1" t="s">
        <v>517</v>
      </c>
      <c r="E50" s="1" t="s">
        <v>926</v>
      </c>
      <c r="F50" s="4">
        <v>208159</v>
      </c>
      <c r="G50" s="4">
        <v>2381.34</v>
      </c>
      <c r="H50" s="4">
        <v>1.23</v>
      </c>
    </row>
    <row r="51" spans="2:8">
      <c r="B51" s="1" t="s">
        <v>1063</v>
      </c>
      <c r="C51" s="9" t="s">
        <v>156</v>
      </c>
      <c r="D51" s="1" t="s">
        <v>522</v>
      </c>
      <c r="E51" s="1" t="s">
        <v>1064</v>
      </c>
      <c r="F51" s="4">
        <v>80323</v>
      </c>
      <c r="G51" s="4">
        <v>2362.7800000000002</v>
      </c>
      <c r="H51" s="4">
        <v>1.23</v>
      </c>
    </row>
    <row r="52" spans="2:8">
      <c r="B52" s="1" t="s">
        <v>1799</v>
      </c>
      <c r="C52" s="9" t="s">
        <v>156</v>
      </c>
      <c r="D52" s="1" t="s">
        <v>522</v>
      </c>
      <c r="E52" s="1" t="s">
        <v>1800</v>
      </c>
      <c r="F52" s="4">
        <v>207156</v>
      </c>
      <c r="G52" s="4">
        <v>2311.4499999999998</v>
      </c>
      <c r="H52" s="4">
        <v>1.2</v>
      </c>
    </row>
    <row r="53" spans="2:8">
      <c r="B53" s="1" t="s">
        <v>1801</v>
      </c>
      <c r="C53" s="9" t="s">
        <v>156</v>
      </c>
      <c r="D53" s="1" t="s">
        <v>517</v>
      </c>
      <c r="E53" s="1" t="s">
        <v>1802</v>
      </c>
      <c r="F53" s="4">
        <v>1040462</v>
      </c>
      <c r="G53" s="4">
        <v>2270.29</v>
      </c>
      <c r="H53" s="4">
        <v>1.18</v>
      </c>
    </row>
    <row r="54" spans="2:8">
      <c r="B54" s="1" t="s">
        <v>1743</v>
      </c>
      <c r="C54" s="9" t="s">
        <v>156</v>
      </c>
      <c r="D54" s="1" t="s">
        <v>522</v>
      </c>
      <c r="E54" s="1" t="s">
        <v>1744</v>
      </c>
      <c r="F54" s="4">
        <v>80000</v>
      </c>
      <c r="G54" s="4">
        <v>2176.7199999999998</v>
      </c>
      <c r="H54" s="4">
        <v>1.1299999999999999</v>
      </c>
    </row>
    <row r="55" spans="2:8">
      <c r="B55" s="1" t="s">
        <v>1803</v>
      </c>
      <c r="C55" s="9" t="s">
        <v>156</v>
      </c>
      <c r="D55" s="1" t="s">
        <v>573</v>
      </c>
      <c r="E55" s="1" t="s">
        <v>1804</v>
      </c>
      <c r="F55" s="4">
        <v>1409174</v>
      </c>
      <c r="G55" s="4">
        <v>2156.6</v>
      </c>
      <c r="H55" s="4">
        <v>1.1200000000000001</v>
      </c>
    </row>
    <row r="56" spans="2:8">
      <c r="B56" s="1" t="s">
        <v>1805</v>
      </c>
      <c r="C56" s="9" t="s">
        <v>156</v>
      </c>
      <c r="D56" s="1" t="s">
        <v>621</v>
      </c>
      <c r="E56" s="1" t="s">
        <v>1806</v>
      </c>
      <c r="F56" s="4">
        <v>542720</v>
      </c>
      <c r="G56" s="4">
        <v>2072.38</v>
      </c>
      <c r="H56" s="4">
        <v>1.07</v>
      </c>
    </row>
    <row r="57" spans="2:8">
      <c r="B57" s="1" t="s">
        <v>1226</v>
      </c>
      <c r="C57" s="9" t="s">
        <v>156</v>
      </c>
      <c r="D57" s="1" t="s">
        <v>751</v>
      </c>
      <c r="E57" s="1" t="s">
        <v>1227</v>
      </c>
      <c r="F57" s="4">
        <v>78880</v>
      </c>
      <c r="G57" s="4">
        <v>1961.9</v>
      </c>
      <c r="H57" s="4">
        <v>1.02</v>
      </c>
    </row>
    <row r="58" spans="2:8">
      <c r="B58" s="1" t="s">
        <v>1075</v>
      </c>
      <c r="C58" s="9" t="s">
        <v>156</v>
      </c>
      <c r="D58" s="1" t="s">
        <v>598</v>
      </c>
      <c r="E58" s="1" t="s">
        <v>1076</v>
      </c>
      <c r="F58" s="4">
        <v>215535</v>
      </c>
      <c r="G58" s="4">
        <v>1944.99</v>
      </c>
      <c r="H58" s="4">
        <v>1.01</v>
      </c>
    </row>
    <row r="59" spans="2:8">
      <c r="B59" s="1" t="s">
        <v>1420</v>
      </c>
      <c r="C59" s="9" t="s">
        <v>156</v>
      </c>
      <c r="D59" s="1" t="s">
        <v>554</v>
      </c>
      <c r="E59" s="1" t="s">
        <v>1421</v>
      </c>
      <c r="F59" s="4">
        <v>5810</v>
      </c>
      <c r="G59" s="4">
        <v>1939.09</v>
      </c>
      <c r="H59" s="4">
        <v>1.01</v>
      </c>
    </row>
    <row r="60" spans="2:8">
      <c r="B60" s="1" t="s">
        <v>1807</v>
      </c>
      <c r="C60" s="9" t="s">
        <v>156</v>
      </c>
      <c r="D60" s="1" t="s">
        <v>751</v>
      </c>
      <c r="E60" s="1" t="s">
        <v>1808</v>
      </c>
      <c r="F60" s="4">
        <v>68566</v>
      </c>
      <c r="G60" s="4">
        <v>1926.57</v>
      </c>
      <c r="H60" s="4">
        <v>1</v>
      </c>
    </row>
    <row r="61" spans="2:8">
      <c r="B61" s="1" t="s">
        <v>852</v>
      </c>
      <c r="C61" s="9" t="s">
        <v>156</v>
      </c>
      <c r="D61" s="1" t="s">
        <v>554</v>
      </c>
      <c r="E61" s="1" t="s">
        <v>853</v>
      </c>
      <c r="F61" s="4">
        <v>1000000</v>
      </c>
      <c r="G61" s="4">
        <v>1889.9</v>
      </c>
      <c r="H61" s="4">
        <v>0.98</v>
      </c>
    </row>
    <row r="62" spans="2:8">
      <c r="B62" s="1" t="s">
        <v>1373</v>
      </c>
      <c r="C62" s="9" t="s">
        <v>156</v>
      </c>
      <c r="D62" s="1" t="s">
        <v>551</v>
      </c>
      <c r="E62" s="1" t="s">
        <v>1374</v>
      </c>
      <c r="F62" s="4">
        <v>29798</v>
      </c>
      <c r="G62" s="4">
        <v>1789.97</v>
      </c>
      <c r="H62" s="4">
        <v>0.93</v>
      </c>
    </row>
    <row r="63" spans="2:8">
      <c r="B63" s="1" t="s">
        <v>1809</v>
      </c>
      <c r="C63" s="9" t="s">
        <v>156</v>
      </c>
      <c r="D63" s="1" t="s">
        <v>632</v>
      </c>
      <c r="E63" s="1" t="s">
        <v>1810</v>
      </c>
      <c r="F63" s="4">
        <v>310658</v>
      </c>
      <c r="G63" s="4">
        <v>1687.18</v>
      </c>
      <c r="H63" s="4">
        <v>0.87</v>
      </c>
    </row>
    <row r="64" spans="2:8">
      <c r="B64" s="1" t="s">
        <v>1811</v>
      </c>
      <c r="C64" s="9" t="s">
        <v>156</v>
      </c>
      <c r="D64" s="1" t="s">
        <v>517</v>
      </c>
      <c r="E64" s="1" t="s">
        <v>1812</v>
      </c>
      <c r="F64" s="4">
        <v>1123700</v>
      </c>
      <c r="G64" s="4">
        <v>1664.54</v>
      </c>
      <c r="H64" s="4">
        <v>0.86</v>
      </c>
    </row>
    <row r="65" spans="2:8">
      <c r="B65" s="1" t="s">
        <v>967</v>
      </c>
      <c r="C65" s="9" t="s">
        <v>156</v>
      </c>
      <c r="D65" s="1" t="s">
        <v>517</v>
      </c>
      <c r="E65" s="1" t="s">
        <v>968</v>
      </c>
      <c r="F65" s="4">
        <v>245000</v>
      </c>
      <c r="G65" s="4">
        <v>1634.52</v>
      </c>
      <c r="H65" s="4">
        <v>0.85</v>
      </c>
    </row>
    <row r="66" spans="2:8">
      <c r="B66" s="1" t="s">
        <v>1813</v>
      </c>
      <c r="C66" s="9" t="s">
        <v>156</v>
      </c>
      <c r="D66" s="1" t="s">
        <v>489</v>
      </c>
      <c r="E66" s="1" t="s">
        <v>1814</v>
      </c>
      <c r="F66" s="4">
        <v>816702</v>
      </c>
      <c r="G66" s="4">
        <v>1587.91</v>
      </c>
      <c r="H66" s="4">
        <v>0.82</v>
      </c>
    </row>
    <row r="67" spans="2:8">
      <c r="B67" s="1" t="s">
        <v>1815</v>
      </c>
      <c r="C67" s="9" t="s">
        <v>156</v>
      </c>
      <c r="D67" s="1" t="s">
        <v>481</v>
      </c>
      <c r="E67" s="1" t="s">
        <v>1816</v>
      </c>
      <c r="F67" s="4">
        <v>377384</v>
      </c>
      <c r="G67" s="4">
        <v>1413.49</v>
      </c>
      <c r="H67" s="4">
        <v>0.73</v>
      </c>
    </row>
    <row r="68" spans="2:8">
      <c r="B68" s="1" t="s">
        <v>1077</v>
      </c>
      <c r="C68" s="9" t="s">
        <v>156</v>
      </c>
      <c r="D68" s="1" t="s">
        <v>834</v>
      </c>
      <c r="E68" s="1" t="s">
        <v>1078</v>
      </c>
      <c r="F68" s="4">
        <v>107205</v>
      </c>
      <c r="G68" s="4">
        <v>1357.64</v>
      </c>
      <c r="H68" s="4">
        <v>0.7</v>
      </c>
    </row>
    <row r="69" spans="2:8">
      <c r="B69" s="1" t="s">
        <v>1817</v>
      </c>
      <c r="C69" s="9" t="s">
        <v>156</v>
      </c>
      <c r="D69" s="1" t="s">
        <v>489</v>
      </c>
      <c r="E69" s="1" t="s">
        <v>1818</v>
      </c>
      <c r="F69" s="4">
        <v>80000</v>
      </c>
      <c r="G69" s="4">
        <v>1352</v>
      </c>
      <c r="H69" s="4">
        <v>0.7</v>
      </c>
    </row>
    <row r="70" spans="2:8">
      <c r="B70" s="1" t="s">
        <v>1819</v>
      </c>
      <c r="C70" s="9" t="s">
        <v>156</v>
      </c>
      <c r="D70" s="1" t="s">
        <v>517</v>
      </c>
      <c r="E70" s="1" t="s">
        <v>1820</v>
      </c>
      <c r="F70" s="4">
        <v>172687</v>
      </c>
      <c r="G70" s="4">
        <v>1304.9100000000001</v>
      </c>
      <c r="H70" s="4">
        <v>0.68</v>
      </c>
    </row>
    <row r="71" spans="2:8">
      <c r="B71" s="1" t="s">
        <v>1821</v>
      </c>
      <c r="C71" s="9" t="s">
        <v>156</v>
      </c>
      <c r="D71" s="1" t="s">
        <v>522</v>
      </c>
      <c r="E71" s="1" t="s">
        <v>1822</v>
      </c>
      <c r="F71" s="4">
        <v>468988</v>
      </c>
      <c r="G71" s="4">
        <v>1289.48</v>
      </c>
      <c r="H71" s="4">
        <v>0.67</v>
      </c>
    </row>
    <row r="72" spans="2:8">
      <c r="B72" s="1" t="s">
        <v>1823</v>
      </c>
      <c r="C72" s="9" t="s">
        <v>156</v>
      </c>
      <c r="D72" s="1" t="s">
        <v>598</v>
      </c>
      <c r="E72" s="1" t="s">
        <v>1824</v>
      </c>
      <c r="F72" s="4">
        <v>560000</v>
      </c>
      <c r="G72" s="4">
        <v>1267.28</v>
      </c>
      <c r="H72" s="4">
        <v>0.66</v>
      </c>
    </row>
    <row r="73" spans="2:8">
      <c r="B73" s="1" t="s">
        <v>844</v>
      </c>
      <c r="C73" s="9" t="s">
        <v>156</v>
      </c>
      <c r="D73" s="1" t="s">
        <v>551</v>
      </c>
      <c r="E73" s="1" t="s">
        <v>845</v>
      </c>
      <c r="F73" s="4">
        <v>427235</v>
      </c>
      <c r="G73" s="4">
        <v>1159.52</v>
      </c>
      <c r="H73" s="4">
        <v>0.6</v>
      </c>
    </row>
    <row r="74" spans="2:8">
      <c r="B74" s="1" t="s">
        <v>828</v>
      </c>
      <c r="C74" s="9" t="s">
        <v>156</v>
      </c>
      <c r="D74" s="1" t="s">
        <v>508</v>
      </c>
      <c r="E74" s="1" t="s">
        <v>829</v>
      </c>
      <c r="F74" s="4">
        <v>5262</v>
      </c>
      <c r="G74" s="4">
        <v>148.34</v>
      </c>
      <c r="H74" s="4">
        <v>0.08</v>
      </c>
    </row>
    <row r="75" spans="2:8" ht="13">
      <c r="B75" s="2" t="s">
        <v>159</v>
      </c>
      <c r="G75" s="14">
        <f>SUM(G15:G74)</f>
        <v>183863.96</v>
      </c>
      <c r="H75" s="14">
        <f>SUM(H15:H74)</f>
        <v>95.350000000000037</v>
      </c>
    </row>
    <row r="76" spans="2:8" ht="13">
      <c r="B76" s="2" t="s">
        <v>4093</v>
      </c>
    </row>
    <row r="77" spans="2:8">
      <c r="B77" s="1" t="s">
        <v>1825</v>
      </c>
      <c r="C77" s="9" t="s">
        <v>156</v>
      </c>
      <c r="D77" s="1" t="s">
        <v>573</v>
      </c>
      <c r="E77" s="1" t="s">
        <v>1826</v>
      </c>
      <c r="F77" s="4">
        <v>575247</v>
      </c>
      <c r="G77" s="4">
        <v>2030.16</v>
      </c>
      <c r="H77" s="4">
        <v>1.05</v>
      </c>
    </row>
    <row r="78" spans="2:8" ht="13">
      <c r="B78" s="2" t="s">
        <v>4094</v>
      </c>
      <c r="C78" s="12"/>
      <c r="D78" s="2"/>
      <c r="E78" s="2"/>
      <c r="F78" s="14"/>
      <c r="G78" s="14">
        <f>G77</f>
        <v>2030.16</v>
      </c>
      <c r="H78" s="14">
        <f>H77</f>
        <v>1.05</v>
      </c>
    </row>
    <row r="79" spans="2:8" ht="13">
      <c r="B79" s="2" t="s">
        <v>160</v>
      </c>
      <c r="C79" s="12"/>
      <c r="D79" s="2"/>
      <c r="E79" s="2"/>
      <c r="F79" s="14"/>
      <c r="G79" s="14">
        <v>3629.92</v>
      </c>
      <c r="H79" s="14">
        <v>1.88</v>
      </c>
    </row>
    <row r="80" spans="2:8" ht="13">
      <c r="B80" s="2" t="s">
        <v>161</v>
      </c>
      <c r="C80" s="12"/>
      <c r="D80" s="2"/>
      <c r="E80" s="2"/>
      <c r="F80" s="14"/>
      <c r="G80" s="14">
        <f>G79+G78+G75</f>
        <v>189524.03999999998</v>
      </c>
      <c r="H80" s="14">
        <f>H79+H78+H75</f>
        <v>98.28000000000003</v>
      </c>
    </row>
    <row r="81" spans="2:8" ht="13">
      <c r="B81" s="2" t="s">
        <v>409</v>
      </c>
      <c r="C81" s="12"/>
      <c r="D81" s="2"/>
      <c r="E81" s="2"/>
      <c r="F81" s="14"/>
      <c r="G81" s="14">
        <f>G82-G80</f>
        <v>3324.7834162000217</v>
      </c>
      <c r="H81" s="14">
        <f>H82-H80</f>
        <v>1.7199999999999704</v>
      </c>
    </row>
    <row r="82" spans="2:8" ht="13">
      <c r="B82" s="2" t="s">
        <v>168</v>
      </c>
      <c r="C82" s="12"/>
      <c r="D82" s="2"/>
      <c r="E82" s="2"/>
      <c r="F82" s="14"/>
      <c r="G82" s="14">
        <v>192848.8234162</v>
      </c>
      <c r="H82" s="14">
        <v>100</v>
      </c>
    </row>
    <row r="83" spans="2:8">
      <c r="B83" s="1" t="s">
        <v>169</v>
      </c>
    </row>
    <row r="84" spans="2:8" ht="13">
      <c r="B84" s="2" t="s">
        <v>170</v>
      </c>
    </row>
    <row r="85" spans="2:8" ht="13">
      <c r="B85" s="2" t="s">
        <v>171</v>
      </c>
      <c r="C85" s="9" t="s">
        <v>172</v>
      </c>
    </row>
    <row r="86" spans="2:8" ht="13">
      <c r="B86" s="2" t="s">
        <v>175</v>
      </c>
      <c r="C86" s="9" t="s">
        <v>174</v>
      </c>
    </row>
    <row r="87" spans="2:8" ht="13">
      <c r="B87" s="2" t="s">
        <v>176</v>
      </c>
      <c r="C87" s="9" t="s">
        <v>174</v>
      </c>
    </row>
    <row r="88" spans="2:8" ht="13">
      <c r="B88" s="2" t="s">
        <v>177</v>
      </c>
      <c r="C88" s="9" t="s">
        <v>178</v>
      </c>
    </row>
    <row r="89" spans="2:8" ht="13">
      <c r="B89" s="2" t="s">
        <v>1827</v>
      </c>
      <c r="C89" s="12"/>
    </row>
    <row r="90" spans="2:8" ht="13">
      <c r="B90" s="2" t="s">
        <v>1828</v>
      </c>
      <c r="C90" s="12"/>
    </row>
    <row r="91" spans="2:8" ht="13">
      <c r="B91" s="2" t="s">
        <v>1829</v>
      </c>
      <c r="C91" s="12"/>
    </row>
    <row r="92" spans="2:8" ht="13">
      <c r="B92" s="2" t="s">
        <v>1830</v>
      </c>
      <c r="C92" s="12"/>
    </row>
    <row r="93" spans="2:8" ht="13">
      <c r="B93" s="2" t="s">
        <v>1831</v>
      </c>
      <c r="C93" s="12"/>
    </row>
    <row r="94" spans="2:8" ht="13">
      <c r="B94" s="2" t="s">
        <v>1832</v>
      </c>
      <c r="C94" s="12"/>
    </row>
    <row r="95" spans="2:8" ht="13">
      <c r="B95" s="2" t="s">
        <v>1833</v>
      </c>
      <c r="C95" s="12"/>
    </row>
    <row r="96" spans="2:8" ht="13">
      <c r="B96" s="2" t="s">
        <v>1834</v>
      </c>
      <c r="C96" s="12"/>
    </row>
    <row r="97" spans="2:4" ht="13">
      <c r="B97" s="2" t="s">
        <v>4071</v>
      </c>
      <c r="C97" s="12"/>
    </row>
    <row r="98" spans="2:4">
      <c r="B98" s="1" t="s">
        <v>188</v>
      </c>
    </row>
    <row r="99" spans="2:4">
      <c r="B99" s="1" t="s">
        <v>412</v>
      </c>
    </row>
    <row r="102" spans="2:4" ht="14.5">
      <c r="B102" s="43" t="s">
        <v>413</v>
      </c>
      <c r="C102" s="45"/>
    </row>
    <row r="103" spans="2:4" ht="14.5">
      <c r="B103" s="43" t="s">
        <v>4098</v>
      </c>
      <c r="C103" s="46" t="s">
        <v>414</v>
      </c>
    </row>
    <row r="104" spans="2:4" ht="14.5">
      <c r="B104" s="16" t="s">
        <v>415</v>
      </c>
      <c r="C104" s="17" t="s">
        <v>416</v>
      </c>
    </row>
    <row r="105" spans="2:4" ht="14.5">
      <c r="B105" s="16" t="s">
        <v>417</v>
      </c>
      <c r="C105" s="17" t="s">
        <v>416</v>
      </c>
    </row>
    <row r="106" spans="2:4" ht="14.5">
      <c r="B106" s="16" t="s">
        <v>418</v>
      </c>
      <c r="C106" s="17" t="s">
        <v>416</v>
      </c>
    </row>
    <row r="107" spans="2:4" ht="14.5">
      <c r="B107" s="16" t="s">
        <v>419</v>
      </c>
      <c r="C107" s="17" t="s">
        <v>416</v>
      </c>
    </row>
    <row r="108" spans="2:4" ht="14.5">
      <c r="B108" s="16" t="s">
        <v>420</v>
      </c>
      <c r="C108" s="17" t="s">
        <v>416</v>
      </c>
    </row>
    <row r="109" spans="2:4" ht="14.5">
      <c r="B109" s="16" t="s">
        <v>421</v>
      </c>
      <c r="C109" s="17" t="s">
        <v>416</v>
      </c>
    </row>
    <row r="110" spans="2:4" ht="14.5">
      <c r="B110" s="43" t="s">
        <v>422</v>
      </c>
      <c r="C110" s="45" t="s">
        <v>416</v>
      </c>
    </row>
    <row r="112" spans="2:4" ht="14.5">
      <c r="B112" s="16" t="s">
        <v>197</v>
      </c>
      <c r="C112" s="17"/>
      <c r="D112" s="16"/>
    </row>
    <row r="113" spans="2:7" ht="29">
      <c r="B113" s="19" t="s">
        <v>198</v>
      </c>
      <c r="C113" s="18" t="s">
        <v>199</v>
      </c>
      <c r="D113" s="19" t="s">
        <v>200</v>
      </c>
    </row>
    <row r="114" spans="2:7" ht="14.5">
      <c r="B114" s="16" t="s">
        <v>174</v>
      </c>
      <c r="C114" s="17" t="s">
        <v>174</v>
      </c>
      <c r="D114" s="16" t="s">
        <v>174</v>
      </c>
    </row>
    <row r="116" spans="2:7" ht="13">
      <c r="B116" s="20" t="s">
        <v>201</v>
      </c>
      <c r="C116" s="21">
        <v>46053</v>
      </c>
      <c r="D116" s="22"/>
      <c r="E116" s="23"/>
      <c r="F116" s="24"/>
    </row>
    <row r="117" spans="2:7" ht="13">
      <c r="B117" s="20" t="s">
        <v>202</v>
      </c>
      <c r="C117" s="25" t="s">
        <v>203</v>
      </c>
      <c r="D117" s="20" t="s">
        <v>204</v>
      </c>
      <c r="E117" s="26" t="s">
        <v>205</v>
      </c>
      <c r="F117" s="27" t="s">
        <v>206</v>
      </c>
      <c r="G117" s="14"/>
    </row>
    <row r="118" spans="2:7">
      <c r="B118" s="28" t="s">
        <v>174</v>
      </c>
      <c r="C118" s="29" t="s">
        <v>174</v>
      </c>
      <c r="D118" s="28" t="s">
        <v>174</v>
      </c>
      <c r="E118" s="30" t="s">
        <v>174</v>
      </c>
      <c r="F118" s="31" t="s">
        <v>174</v>
      </c>
    </row>
    <row r="121" spans="2:7" ht="13">
      <c r="B121" s="2" t="s">
        <v>207</v>
      </c>
    </row>
    <row r="122" spans="2:7" ht="13">
      <c r="B122" s="2"/>
    </row>
    <row r="123" spans="2:7" ht="13">
      <c r="B123" s="2" t="s">
        <v>208</v>
      </c>
    </row>
    <row r="124" spans="2:7" ht="13">
      <c r="B124" s="20" t="s">
        <v>209</v>
      </c>
      <c r="C124" s="25" t="s">
        <v>210</v>
      </c>
      <c r="D124" s="2"/>
    </row>
    <row r="125" spans="2:7">
      <c r="B125" s="22" t="s">
        <v>174</v>
      </c>
      <c r="C125" s="32" t="s">
        <v>174</v>
      </c>
    </row>
    <row r="127" spans="2:7" ht="13">
      <c r="B127" s="20" t="s">
        <v>211</v>
      </c>
      <c r="C127" s="25" t="s">
        <v>210</v>
      </c>
    </row>
    <row r="128" spans="2:7">
      <c r="B128" s="22" t="s">
        <v>174</v>
      </c>
      <c r="C128" s="32" t="s">
        <v>174</v>
      </c>
    </row>
    <row r="130" spans="2:7" ht="13">
      <c r="B130" s="20" t="s">
        <v>212</v>
      </c>
      <c r="C130" s="25" t="s">
        <v>213</v>
      </c>
    </row>
    <row r="131" spans="2:7">
      <c r="B131" s="22" t="s">
        <v>174</v>
      </c>
      <c r="C131" s="32" t="s">
        <v>174</v>
      </c>
    </row>
    <row r="133" spans="2:7" ht="13">
      <c r="B133" s="26" t="s">
        <v>214</v>
      </c>
      <c r="C133" s="25" t="s">
        <v>213</v>
      </c>
    </row>
    <row r="134" spans="2:7">
      <c r="B134" s="23" t="s">
        <v>174</v>
      </c>
      <c r="C134" s="32" t="s">
        <v>174</v>
      </c>
    </row>
    <row r="136" spans="2:7" ht="13">
      <c r="B136" s="20" t="s">
        <v>215</v>
      </c>
      <c r="C136" s="25" t="s">
        <v>174</v>
      </c>
    </row>
    <row r="138" spans="2:7" ht="13">
      <c r="B138" s="20" t="s">
        <v>216</v>
      </c>
      <c r="C138" s="21">
        <v>46053</v>
      </c>
      <c r="D138" s="22"/>
      <c r="E138" s="23"/>
      <c r="F138" s="24"/>
    </row>
    <row r="139" spans="2:7" ht="13">
      <c r="B139" s="20" t="s">
        <v>202</v>
      </c>
      <c r="C139" s="25" t="s">
        <v>203</v>
      </c>
      <c r="D139" s="20" t="s">
        <v>204</v>
      </c>
      <c r="E139" s="26" t="s">
        <v>205</v>
      </c>
      <c r="F139" s="27" t="s">
        <v>206</v>
      </c>
      <c r="G139" s="14"/>
    </row>
    <row r="140" spans="2:7">
      <c r="B140" s="28" t="s">
        <v>174</v>
      </c>
      <c r="C140" s="29" t="s">
        <v>174</v>
      </c>
      <c r="D140" s="28" t="s">
        <v>174</v>
      </c>
      <c r="E140" s="30" t="s">
        <v>174</v>
      </c>
      <c r="F140" s="31" t="s">
        <v>174</v>
      </c>
    </row>
    <row r="141" spans="2:7" ht="13">
      <c r="B141" s="2" t="s">
        <v>207</v>
      </c>
    </row>
    <row r="142" spans="2:7" ht="13">
      <c r="B142" s="2"/>
    </row>
    <row r="143" spans="2:7" ht="13">
      <c r="B143" s="2" t="s">
        <v>208</v>
      </c>
    </row>
    <row r="144" spans="2:7" ht="13">
      <c r="B144" s="20" t="s">
        <v>209</v>
      </c>
      <c r="C144" s="25" t="s">
        <v>210</v>
      </c>
      <c r="D144" s="2"/>
    </row>
    <row r="145" spans="2:3">
      <c r="B145" s="22" t="s">
        <v>174</v>
      </c>
      <c r="C145" s="32" t="s">
        <v>174</v>
      </c>
    </row>
    <row r="147" spans="2:3" ht="13">
      <c r="B147" s="20" t="s">
        <v>211</v>
      </c>
      <c r="C147" s="25" t="s">
        <v>210</v>
      </c>
    </row>
    <row r="148" spans="2:3">
      <c r="B148" s="22" t="s">
        <v>174</v>
      </c>
      <c r="C148" s="32" t="s">
        <v>174</v>
      </c>
    </row>
    <row r="150" spans="2:3" ht="13">
      <c r="B150" s="20" t="s">
        <v>212</v>
      </c>
      <c r="C150" s="25" t="s">
        <v>213</v>
      </c>
    </row>
    <row r="151" spans="2:3">
      <c r="B151" s="22" t="s">
        <v>174</v>
      </c>
      <c r="C151" s="32" t="s">
        <v>174</v>
      </c>
    </row>
    <row r="153" spans="2:3" ht="13">
      <c r="B153" s="26" t="s">
        <v>214</v>
      </c>
      <c r="C153" s="25" t="s">
        <v>213</v>
      </c>
    </row>
    <row r="154" spans="2:3">
      <c r="B154" s="23" t="s">
        <v>174</v>
      </c>
      <c r="C154" s="32" t="s">
        <v>174</v>
      </c>
    </row>
    <row r="156" spans="2:3" ht="13">
      <c r="B156" s="20" t="s">
        <v>215</v>
      </c>
      <c r="C156" s="25" t="s">
        <v>174</v>
      </c>
    </row>
    <row r="159" spans="2:3" ht="13">
      <c r="B159" s="2" t="s">
        <v>217</v>
      </c>
    </row>
    <row r="161" spans="2:80" ht="13">
      <c r="B161" s="20" t="s">
        <v>202</v>
      </c>
      <c r="C161" s="25" t="s">
        <v>218</v>
      </c>
      <c r="D161" s="20" t="s">
        <v>219</v>
      </c>
      <c r="E161" s="20" t="s">
        <v>220</v>
      </c>
      <c r="F161" s="14"/>
    </row>
    <row r="162" spans="2:80">
      <c r="B162" s="22" t="s">
        <v>174</v>
      </c>
      <c r="C162" s="32" t="s">
        <v>174</v>
      </c>
      <c r="D162" s="22" t="s">
        <v>174</v>
      </c>
      <c r="E162" s="22" t="s">
        <v>174</v>
      </c>
    </row>
    <row r="165" spans="2:80" ht="13">
      <c r="B165" s="2" t="s">
        <v>221</v>
      </c>
      <c r="C165" s="12" t="s">
        <v>174</v>
      </c>
      <c r="D165" s="2"/>
      <c r="E165" s="2"/>
      <c r="F165" s="14"/>
      <c r="G165" s="14"/>
      <c r="H165" s="14"/>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row>
    <row r="167" spans="2:80" ht="13">
      <c r="B167" s="2" t="s">
        <v>222</v>
      </c>
    </row>
    <row r="169" spans="2:80" ht="13">
      <c r="B169" s="20" t="s">
        <v>223</v>
      </c>
      <c r="C169" s="25" t="s">
        <v>210</v>
      </c>
      <c r="D169" s="2"/>
    </row>
    <row r="170" spans="2:80">
      <c r="B170" s="22" t="s">
        <v>174</v>
      </c>
      <c r="C170" s="32" t="s">
        <v>174</v>
      </c>
    </row>
    <row r="173" spans="2:80" ht="13">
      <c r="B173" s="20" t="s">
        <v>224</v>
      </c>
      <c r="C173" s="25" t="s">
        <v>225</v>
      </c>
      <c r="D173" s="2"/>
    </row>
    <row r="174" spans="2:80">
      <c r="B174" s="22" t="s">
        <v>174</v>
      </c>
      <c r="C174" s="32" t="s">
        <v>174</v>
      </c>
    </row>
    <row r="177" spans="2:80" ht="13">
      <c r="B177" s="2" t="s">
        <v>226</v>
      </c>
    </row>
    <row r="180" spans="2:80" ht="13">
      <c r="B180" s="2" t="s">
        <v>227</v>
      </c>
    </row>
    <row r="182" spans="2:80" ht="13">
      <c r="B182" s="20" t="s">
        <v>202</v>
      </c>
      <c r="C182" s="25" t="s">
        <v>228</v>
      </c>
      <c r="D182" s="20" t="s">
        <v>218</v>
      </c>
      <c r="E182" s="20" t="s">
        <v>219</v>
      </c>
      <c r="F182" s="27" t="s">
        <v>220</v>
      </c>
      <c r="G182" s="14"/>
    </row>
    <row r="183" spans="2:80">
      <c r="B183" s="22" t="s">
        <v>174</v>
      </c>
      <c r="C183" s="32" t="s">
        <v>174</v>
      </c>
      <c r="D183" s="22" t="s">
        <v>174</v>
      </c>
      <c r="E183" s="22" t="s">
        <v>174</v>
      </c>
      <c r="F183" s="33" t="s">
        <v>174</v>
      </c>
    </row>
    <row r="186" spans="2:80" ht="13">
      <c r="B186" s="2" t="s">
        <v>221</v>
      </c>
      <c r="C186" s="12" t="s">
        <v>174</v>
      </c>
      <c r="D186" s="2"/>
      <c r="E186" s="2"/>
      <c r="F186" s="14"/>
      <c r="G186" s="14"/>
      <c r="H186" s="14"/>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row>
    <row r="188" spans="2:80" ht="13">
      <c r="B188" s="2" t="s">
        <v>222</v>
      </c>
    </row>
    <row r="190" spans="2:80" ht="13">
      <c r="B190" s="20" t="s">
        <v>223</v>
      </c>
      <c r="C190" s="25" t="s">
        <v>210</v>
      </c>
      <c r="D190" s="2"/>
    </row>
    <row r="191" spans="2:80">
      <c r="B191" s="22" t="s">
        <v>174</v>
      </c>
      <c r="C191" s="32" t="s">
        <v>174</v>
      </c>
    </row>
    <row r="194" spans="2:7" ht="13">
      <c r="B194" s="20" t="s">
        <v>224</v>
      </c>
      <c r="C194" s="25" t="s">
        <v>225</v>
      </c>
      <c r="D194" s="2"/>
    </row>
    <row r="195" spans="2:7">
      <c r="B195" s="22" t="s">
        <v>174</v>
      </c>
      <c r="C195" s="32" t="s">
        <v>174</v>
      </c>
    </row>
    <row r="198" spans="2:7" ht="13">
      <c r="B198" s="2" t="s">
        <v>226</v>
      </c>
    </row>
    <row r="201" spans="2:7" ht="13">
      <c r="B201" s="2" t="s">
        <v>229</v>
      </c>
    </row>
    <row r="202" spans="2:7" ht="13">
      <c r="B202" s="20" t="s">
        <v>202</v>
      </c>
      <c r="C202" s="25" t="s">
        <v>230</v>
      </c>
      <c r="D202" s="20" t="s">
        <v>231</v>
      </c>
      <c r="E202" s="20" t="s">
        <v>3673</v>
      </c>
      <c r="F202" s="27" t="s">
        <v>232</v>
      </c>
      <c r="G202" s="14"/>
    </row>
    <row r="203" spans="2:7">
      <c r="B203" s="22" t="s">
        <v>174</v>
      </c>
      <c r="C203" s="32" t="s">
        <v>174</v>
      </c>
      <c r="D203" s="22" t="s">
        <v>174</v>
      </c>
      <c r="E203" s="22" t="s">
        <v>174</v>
      </c>
      <c r="F203" s="33" t="s">
        <v>174</v>
      </c>
    </row>
    <row r="204" spans="2:7">
      <c r="B204" s="1" t="s">
        <v>3674</v>
      </c>
    </row>
  </sheetData>
  <mergeCells count="3">
    <mergeCell ref="B1:E1"/>
    <mergeCell ref="C3:C7"/>
    <mergeCell ref="D3:D7"/>
  </mergeCells>
  <hyperlinks>
    <hyperlink ref="A1" location="Index!A1" display="Index" xr:uid="{CFC4DE61-049C-4E43-BCD1-81A447BEAFCF}"/>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9A20E-CE50-4AC7-AB28-B1735FFDDDB0}">
  <sheetPr codeName="Sheet40"/>
  <dimension ref="A1:CB175"/>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75</v>
      </c>
      <c r="C1" s="229"/>
      <c r="D1" s="229"/>
      <c r="E1" s="229"/>
    </row>
    <row r="3" spans="1:9" ht="14.5">
      <c r="B3" s="5" t="s">
        <v>1836</v>
      </c>
      <c r="C3" s="230"/>
      <c r="D3" s="231"/>
      <c r="E3" s="6"/>
    </row>
    <row r="4" spans="1:9" ht="14.5">
      <c r="B4" s="7" t="s">
        <v>1837</v>
      </c>
      <c r="C4" s="230"/>
      <c r="D4" s="231"/>
      <c r="E4" s="6"/>
    </row>
    <row r="5" spans="1:9" ht="14.5">
      <c r="B5" s="7" t="s">
        <v>144</v>
      </c>
      <c r="C5" s="230"/>
      <c r="D5" s="231"/>
      <c r="E5" s="6"/>
    </row>
    <row r="6" spans="1:9" ht="14.5">
      <c r="B6" s="35" t="s">
        <v>145</v>
      </c>
      <c r="C6" s="230"/>
      <c r="D6" s="231"/>
      <c r="E6" s="6"/>
    </row>
    <row r="7" spans="1:9" ht="29">
      <c r="B7" s="35" t="s">
        <v>1838</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1005</v>
      </c>
      <c r="C15" s="9" t="s">
        <v>156</v>
      </c>
      <c r="D15" s="1" t="s">
        <v>514</v>
      </c>
      <c r="E15" s="1" t="s">
        <v>1006</v>
      </c>
      <c r="F15" s="4">
        <v>723130</v>
      </c>
      <c r="G15" s="4">
        <v>11536.09</v>
      </c>
      <c r="H15" s="4">
        <v>9.31</v>
      </c>
    </row>
    <row r="16" spans="1:9">
      <c r="B16" s="1" t="s">
        <v>907</v>
      </c>
      <c r="C16" s="9" t="s">
        <v>156</v>
      </c>
      <c r="D16" s="1" t="s">
        <v>592</v>
      </c>
      <c r="E16" s="1" t="s">
        <v>908</v>
      </c>
      <c r="F16" s="4">
        <v>807996</v>
      </c>
      <c r="G16" s="4">
        <v>7730.91</v>
      </c>
      <c r="H16" s="4">
        <v>6.24</v>
      </c>
    </row>
    <row r="17" spans="2:8">
      <c r="B17" s="1" t="s">
        <v>1246</v>
      </c>
      <c r="C17" s="9" t="s">
        <v>156</v>
      </c>
      <c r="D17" s="1" t="s">
        <v>514</v>
      </c>
      <c r="E17" s="1" t="s">
        <v>1247</v>
      </c>
      <c r="F17" s="4">
        <v>26881</v>
      </c>
      <c r="G17" s="4">
        <v>7409.75</v>
      </c>
      <c r="H17" s="4">
        <v>5.98</v>
      </c>
    </row>
    <row r="18" spans="2:8">
      <c r="B18" s="1" t="s">
        <v>1015</v>
      </c>
      <c r="C18" s="9" t="s">
        <v>156</v>
      </c>
      <c r="D18" s="1" t="s">
        <v>514</v>
      </c>
      <c r="E18" s="1" t="s">
        <v>1016</v>
      </c>
      <c r="F18" s="4">
        <v>110044</v>
      </c>
      <c r="G18" s="4">
        <v>6658.76</v>
      </c>
      <c r="H18" s="4">
        <v>5.37</v>
      </c>
    </row>
    <row r="19" spans="2:8">
      <c r="B19" s="1" t="s">
        <v>1839</v>
      </c>
      <c r="C19" s="9" t="s">
        <v>156</v>
      </c>
      <c r="D19" s="1" t="s">
        <v>592</v>
      </c>
      <c r="E19" s="1" t="s">
        <v>1840</v>
      </c>
      <c r="F19" s="4">
        <v>1075346</v>
      </c>
      <c r="G19" s="4">
        <v>6366.59</v>
      </c>
      <c r="H19" s="4">
        <v>5.14</v>
      </c>
    </row>
    <row r="20" spans="2:8">
      <c r="B20" s="1" t="s">
        <v>905</v>
      </c>
      <c r="C20" s="9" t="s">
        <v>156</v>
      </c>
      <c r="D20" s="1" t="s">
        <v>592</v>
      </c>
      <c r="E20" s="1" t="s">
        <v>906</v>
      </c>
      <c r="F20" s="4">
        <v>88528</v>
      </c>
      <c r="G20" s="4">
        <v>6161.99</v>
      </c>
      <c r="H20" s="4">
        <v>4.97</v>
      </c>
    </row>
    <row r="21" spans="2:8">
      <c r="B21" s="1" t="s">
        <v>1019</v>
      </c>
      <c r="C21" s="9" t="s">
        <v>156</v>
      </c>
      <c r="D21" s="1" t="s">
        <v>514</v>
      </c>
      <c r="E21" s="1" t="s">
        <v>1020</v>
      </c>
      <c r="F21" s="4">
        <v>438828</v>
      </c>
      <c r="G21" s="4">
        <v>5810.08</v>
      </c>
      <c r="H21" s="4">
        <v>4.6900000000000004</v>
      </c>
    </row>
    <row r="22" spans="2:8">
      <c r="B22" s="1" t="s">
        <v>720</v>
      </c>
      <c r="C22" s="9" t="s">
        <v>156</v>
      </c>
      <c r="D22" s="1" t="s">
        <v>592</v>
      </c>
      <c r="E22" s="1" t="s">
        <v>721</v>
      </c>
      <c r="F22" s="4">
        <v>408375</v>
      </c>
      <c r="G22" s="4">
        <v>4647.72</v>
      </c>
      <c r="H22" s="4">
        <v>3.75</v>
      </c>
    </row>
    <row r="23" spans="2:8">
      <c r="B23" s="1" t="s">
        <v>1039</v>
      </c>
      <c r="C23" s="9" t="s">
        <v>156</v>
      </c>
      <c r="D23" s="1" t="s">
        <v>514</v>
      </c>
      <c r="E23" s="1" t="s">
        <v>1040</v>
      </c>
      <c r="F23" s="4">
        <v>196981</v>
      </c>
      <c r="G23" s="4">
        <v>4183.88</v>
      </c>
      <c r="H23" s="4">
        <v>3.38</v>
      </c>
    </row>
    <row r="24" spans="2:8">
      <c r="B24" s="1" t="s">
        <v>1841</v>
      </c>
      <c r="C24" s="9" t="s">
        <v>156</v>
      </c>
      <c r="D24" s="1" t="s">
        <v>675</v>
      </c>
      <c r="E24" s="1" t="s">
        <v>1842</v>
      </c>
      <c r="F24" s="4">
        <v>92824</v>
      </c>
      <c r="G24" s="4">
        <v>4145.71</v>
      </c>
      <c r="H24" s="4">
        <v>3.34</v>
      </c>
    </row>
    <row r="25" spans="2:8">
      <c r="B25" s="1" t="s">
        <v>1580</v>
      </c>
      <c r="C25" s="9" t="s">
        <v>156</v>
      </c>
      <c r="D25" s="1" t="s">
        <v>592</v>
      </c>
      <c r="E25" s="1" t="s">
        <v>1581</v>
      </c>
      <c r="F25" s="4">
        <v>213676</v>
      </c>
      <c r="G25" s="4">
        <v>4002.15</v>
      </c>
      <c r="H25" s="4">
        <v>3.23</v>
      </c>
    </row>
    <row r="26" spans="2:8">
      <c r="B26" s="1" t="s">
        <v>917</v>
      </c>
      <c r="C26" s="9" t="s">
        <v>156</v>
      </c>
      <c r="D26" s="1" t="s">
        <v>592</v>
      </c>
      <c r="E26" s="1" t="s">
        <v>918</v>
      </c>
      <c r="F26" s="4">
        <v>647722</v>
      </c>
      <c r="G26" s="4">
        <v>3910.62</v>
      </c>
      <c r="H26" s="4">
        <v>3.15</v>
      </c>
    </row>
    <row r="27" spans="2:8">
      <c r="B27" s="1" t="s">
        <v>1244</v>
      </c>
      <c r="C27" s="9" t="s">
        <v>156</v>
      </c>
      <c r="D27" s="1" t="s">
        <v>514</v>
      </c>
      <c r="E27" s="1" t="s">
        <v>1245</v>
      </c>
      <c r="F27" s="4">
        <v>262406</v>
      </c>
      <c r="G27" s="4">
        <v>3859.47</v>
      </c>
      <c r="H27" s="4">
        <v>3.11</v>
      </c>
    </row>
    <row r="28" spans="2:8">
      <c r="B28" s="1" t="s">
        <v>889</v>
      </c>
      <c r="C28" s="9" t="s">
        <v>156</v>
      </c>
      <c r="D28" s="1" t="s">
        <v>592</v>
      </c>
      <c r="E28" s="1" t="s">
        <v>890</v>
      </c>
      <c r="F28" s="4">
        <v>451444</v>
      </c>
      <c r="G28" s="4">
        <v>3844.05</v>
      </c>
      <c r="H28" s="4">
        <v>3.1</v>
      </c>
    </row>
    <row r="29" spans="2:8">
      <c r="B29" s="1" t="s">
        <v>1041</v>
      </c>
      <c r="C29" s="9" t="s">
        <v>156</v>
      </c>
      <c r="D29" s="1" t="s">
        <v>514</v>
      </c>
      <c r="E29" s="1" t="s">
        <v>1042</v>
      </c>
      <c r="F29" s="4">
        <v>203124</v>
      </c>
      <c r="G29" s="4">
        <v>3797.4</v>
      </c>
      <c r="H29" s="4">
        <v>3.06</v>
      </c>
    </row>
    <row r="30" spans="2:8">
      <c r="B30" s="1" t="s">
        <v>1017</v>
      </c>
      <c r="C30" s="9" t="s">
        <v>156</v>
      </c>
      <c r="D30" s="1" t="s">
        <v>514</v>
      </c>
      <c r="E30" s="1" t="s">
        <v>1018</v>
      </c>
      <c r="F30" s="4">
        <v>174239</v>
      </c>
      <c r="G30" s="4">
        <v>3751.02</v>
      </c>
      <c r="H30" s="4">
        <v>3.03</v>
      </c>
    </row>
    <row r="31" spans="2:8">
      <c r="B31" s="1" t="s">
        <v>1250</v>
      </c>
      <c r="C31" s="9" t="s">
        <v>156</v>
      </c>
      <c r="D31" s="1" t="s">
        <v>592</v>
      </c>
      <c r="E31" s="1" t="s">
        <v>1251</v>
      </c>
      <c r="F31" s="4">
        <v>252030</v>
      </c>
      <c r="G31" s="4">
        <v>3552.36</v>
      </c>
      <c r="H31" s="4">
        <v>2.87</v>
      </c>
    </row>
    <row r="32" spans="2:8">
      <c r="B32" s="1" t="s">
        <v>1057</v>
      </c>
      <c r="C32" s="9" t="s">
        <v>156</v>
      </c>
      <c r="D32" s="1" t="s">
        <v>514</v>
      </c>
      <c r="E32" s="1" t="s">
        <v>1058</v>
      </c>
      <c r="F32" s="4">
        <v>410593</v>
      </c>
      <c r="G32" s="4">
        <v>3429.07</v>
      </c>
      <c r="H32" s="4">
        <v>2.77</v>
      </c>
    </row>
    <row r="33" spans="2:8">
      <c r="B33" s="1" t="s">
        <v>1031</v>
      </c>
      <c r="C33" s="9" t="s">
        <v>156</v>
      </c>
      <c r="D33" s="1" t="s">
        <v>514</v>
      </c>
      <c r="E33" s="1" t="s">
        <v>1032</v>
      </c>
      <c r="F33" s="4">
        <v>55707</v>
      </c>
      <c r="G33" s="4">
        <v>3162.76</v>
      </c>
      <c r="H33" s="4">
        <v>2.5499999999999998</v>
      </c>
    </row>
    <row r="34" spans="2:8">
      <c r="B34" s="1" t="s">
        <v>1254</v>
      </c>
      <c r="C34" s="9" t="s">
        <v>156</v>
      </c>
      <c r="D34" s="1" t="s">
        <v>592</v>
      </c>
      <c r="E34" s="1" t="s">
        <v>1255</v>
      </c>
      <c r="F34" s="4">
        <v>642820</v>
      </c>
      <c r="G34" s="4">
        <v>3043.43</v>
      </c>
      <c r="H34" s="4">
        <v>2.46</v>
      </c>
    </row>
    <row r="35" spans="2:8">
      <c r="B35" s="1" t="s">
        <v>1248</v>
      </c>
      <c r="C35" s="9" t="s">
        <v>156</v>
      </c>
      <c r="D35" s="1" t="s">
        <v>514</v>
      </c>
      <c r="E35" s="1" t="s">
        <v>1249</v>
      </c>
      <c r="F35" s="4">
        <v>96096</v>
      </c>
      <c r="G35" s="4">
        <v>2673.29</v>
      </c>
      <c r="H35" s="4">
        <v>2.16</v>
      </c>
    </row>
    <row r="36" spans="2:8">
      <c r="B36" s="1" t="s">
        <v>1843</v>
      </c>
      <c r="C36" s="9" t="s">
        <v>156</v>
      </c>
      <c r="D36" s="1" t="s">
        <v>514</v>
      </c>
      <c r="E36" s="1" t="s">
        <v>1844</v>
      </c>
      <c r="F36" s="4">
        <v>65268</v>
      </c>
      <c r="G36" s="4">
        <v>2622.27</v>
      </c>
      <c r="H36" s="4">
        <v>2.12</v>
      </c>
    </row>
    <row r="37" spans="2:8">
      <c r="B37" s="1" t="s">
        <v>1845</v>
      </c>
      <c r="C37" s="9" t="s">
        <v>156</v>
      </c>
      <c r="D37" s="1" t="s">
        <v>514</v>
      </c>
      <c r="E37" s="1" t="s">
        <v>1846</v>
      </c>
      <c r="F37" s="4">
        <v>645620</v>
      </c>
      <c r="G37" s="4">
        <v>2438.83</v>
      </c>
      <c r="H37" s="4">
        <v>1.97</v>
      </c>
    </row>
    <row r="38" spans="2:8">
      <c r="B38" s="1" t="s">
        <v>1021</v>
      </c>
      <c r="C38" s="9" t="s">
        <v>156</v>
      </c>
      <c r="D38" s="1" t="s">
        <v>514</v>
      </c>
      <c r="E38" s="1" t="s">
        <v>1022</v>
      </c>
      <c r="F38" s="4">
        <v>180861</v>
      </c>
      <c r="G38" s="4">
        <v>2203.0700000000002</v>
      </c>
      <c r="H38" s="4">
        <v>1.78</v>
      </c>
    </row>
    <row r="39" spans="2:8">
      <c r="B39" s="1" t="s">
        <v>1252</v>
      </c>
      <c r="C39" s="9" t="s">
        <v>156</v>
      </c>
      <c r="D39" s="1" t="s">
        <v>514</v>
      </c>
      <c r="E39" s="1" t="s">
        <v>1253</v>
      </c>
      <c r="F39" s="4">
        <v>88340</v>
      </c>
      <c r="G39" s="4">
        <v>2121.5700000000002</v>
      </c>
      <c r="H39" s="4">
        <v>1.71</v>
      </c>
    </row>
    <row r="40" spans="2:8">
      <c r="B40" s="1" t="s">
        <v>1606</v>
      </c>
      <c r="C40" s="9" t="s">
        <v>156</v>
      </c>
      <c r="D40" s="1" t="s">
        <v>592</v>
      </c>
      <c r="E40" s="1" t="s">
        <v>1607</v>
      </c>
      <c r="F40" s="4">
        <v>200823</v>
      </c>
      <c r="G40" s="4">
        <v>1925.29</v>
      </c>
      <c r="H40" s="4">
        <v>1.55</v>
      </c>
    </row>
    <row r="41" spans="2:8">
      <c r="B41" s="1" t="s">
        <v>1059</v>
      </c>
      <c r="C41" s="9" t="s">
        <v>156</v>
      </c>
      <c r="D41" s="1" t="s">
        <v>514</v>
      </c>
      <c r="E41" s="1" t="s">
        <v>1060</v>
      </c>
      <c r="F41" s="4">
        <v>14185</v>
      </c>
      <c r="G41" s="4">
        <v>1879.65</v>
      </c>
      <c r="H41" s="4">
        <v>1.52</v>
      </c>
    </row>
    <row r="42" spans="2:8">
      <c r="B42" s="1" t="s">
        <v>1256</v>
      </c>
      <c r="C42" s="9" t="s">
        <v>156</v>
      </c>
      <c r="D42" s="1" t="s">
        <v>592</v>
      </c>
      <c r="E42" s="1" t="s">
        <v>1257</v>
      </c>
      <c r="F42" s="4">
        <v>166501</v>
      </c>
      <c r="G42" s="4">
        <v>1754.59</v>
      </c>
      <c r="H42" s="4">
        <v>1.42</v>
      </c>
    </row>
    <row r="43" spans="2:8">
      <c r="B43" s="1" t="s">
        <v>1847</v>
      </c>
      <c r="C43" s="9" t="s">
        <v>156</v>
      </c>
      <c r="D43" s="1" t="s">
        <v>514</v>
      </c>
      <c r="E43" s="1" t="s">
        <v>1848</v>
      </c>
      <c r="F43" s="4">
        <v>116970</v>
      </c>
      <c r="G43" s="4">
        <v>1730.22</v>
      </c>
      <c r="H43" s="4">
        <v>1.4</v>
      </c>
    </row>
    <row r="44" spans="2:8">
      <c r="B44" s="1" t="s">
        <v>1202</v>
      </c>
      <c r="C44" s="9" t="s">
        <v>156</v>
      </c>
      <c r="D44" s="1" t="s">
        <v>514</v>
      </c>
      <c r="E44" s="1" t="s">
        <v>1203</v>
      </c>
      <c r="F44" s="4">
        <v>38283</v>
      </c>
      <c r="G44" s="4">
        <v>1516.31</v>
      </c>
      <c r="H44" s="4">
        <v>1.22</v>
      </c>
    </row>
    <row r="45" spans="2:8">
      <c r="B45" s="1" t="s">
        <v>650</v>
      </c>
      <c r="C45" s="9" t="s">
        <v>156</v>
      </c>
      <c r="D45" s="1" t="s">
        <v>514</v>
      </c>
      <c r="E45" s="1" t="s">
        <v>651</v>
      </c>
      <c r="F45" s="4">
        <v>393821</v>
      </c>
      <c r="G45" s="4">
        <v>758.42</v>
      </c>
      <c r="H45" s="4">
        <v>0.61</v>
      </c>
    </row>
    <row r="46" spans="2:8">
      <c r="B46" s="1" t="s">
        <v>1627</v>
      </c>
      <c r="C46" s="9" t="s">
        <v>156</v>
      </c>
      <c r="D46" s="1" t="s">
        <v>592</v>
      </c>
      <c r="E46" s="1" t="s">
        <v>1628</v>
      </c>
      <c r="F46" s="4">
        <v>20129</v>
      </c>
      <c r="G46" s="4">
        <v>87.11</v>
      </c>
      <c r="H46" s="4">
        <v>7.0000000000000007E-2</v>
      </c>
    </row>
    <row r="47" spans="2:8">
      <c r="B47" s="1" t="s">
        <v>1849</v>
      </c>
      <c r="C47" s="9" t="s">
        <v>156</v>
      </c>
      <c r="D47" s="1" t="s">
        <v>514</v>
      </c>
      <c r="E47" s="1" t="s">
        <v>1850</v>
      </c>
      <c r="F47" s="4">
        <v>6772</v>
      </c>
      <c r="G47" s="4">
        <v>66.489999999999995</v>
      </c>
      <c r="H47" s="4">
        <v>0.05</v>
      </c>
    </row>
    <row r="48" spans="2:8">
      <c r="B48" s="1" t="s">
        <v>1851</v>
      </c>
      <c r="C48" s="9" t="s">
        <v>156</v>
      </c>
      <c r="D48" s="1" t="s">
        <v>1263</v>
      </c>
      <c r="E48" s="1" t="s">
        <v>1852</v>
      </c>
      <c r="F48" s="4">
        <v>14357</v>
      </c>
      <c r="G48" s="4">
        <v>27.13</v>
      </c>
      <c r="H48" s="4">
        <v>0.02</v>
      </c>
    </row>
    <row r="49" spans="2:8" ht="13">
      <c r="B49" s="2" t="s">
        <v>159</v>
      </c>
      <c r="C49" s="12"/>
      <c r="D49" s="2"/>
      <c r="E49" s="2"/>
      <c r="F49" s="14"/>
      <c r="G49" s="14">
        <f>SUM(G12:G48)</f>
        <v>122808.05</v>
      </c>
      <c r="H49" s="14">
        <f>SUM(H12:H48)</f>
        <v>99.099999999999966</v>
      </c>
    </row>
    <row r="50" spans="2:8" ht="13">
      <c r="B50" s="2" t="s">
        <v>160</v>
      </c>
      <c r="C50" s="12"/>
      <c r="D50" s="2"/>
      <c r="E50" s="2"/>
      <c r="F50" s="14"/>
      <c r="G50" s="14">
        <v>222.09</v>
      </c>
      <c r="H50" s="14">
        <v>0.18</v>
      </c>
    </row>
    <row r="51" spans="2:8" ht="13">
      <c r="B51" s="2" t="s">
        <v>161</v>
      </c>
      <c r="C51" s="12"/>
      <c r="D51" s="2"/>
      <c r="E51" s="2"/>
      <c r="F51" s="14"/>
      <c r="G51" s="14">
        <v>123030.14</v>
      </c>
      <c r="H51" s="14">
        <v>99.28</v>
      </c>
    </row>
    <row r="52" spans="2:8" ht="13">
      <c r="B52" s="2" t="s">
        <v>409</v>
      </c>
      <c r="C52" s="12"/>
      <c r="D52" s="2"/>
      <c r="E52" s="2"/>
      <c r="F52" s="14"/>
      <c r="G52" s="14">
        <v>926.63463350999166</v>
      </c>
      <c r="H52" s="14">
        <v>0.71999999999999886</v>
      </c>
    </row>
    <row r="53" spans="2:8" ht="13">
      <c r="B53" s="2" t="s">
        <v>168</v>
      </c>
      <c r="C53" s="12"/>
      <c r="D53" s="2"/>
      <c r="E53" s="2"/>
      <c r="F53" s="14"/>
      <c r="G53" s="14">
        <v>123956.77463350999</v>
      </c>
      <c r="H53" s="14">
        <v>100</v>
      </c>
    </row>
    <row r="54" spans="2:8">
      <c r="B54" s="1" t="s">
        <v>169</v>
      </c>
    </row>
    <row r="55" spans="2:8" ht="13">
      <c r="B55" s="2" t="s">
        <v>170</v>
      </c>
    </row>
    <row r="56" spans="2:8" ht="13">
      <c r="B56" s="2" t="s">
        <v>171</v>
      </c>
      <c r="C56" s="9" t="s">
        <v>172</v>
      </c>
    </row>
    <row r="57" spans="2:8" ht="13">
      <c r="B57" s="2" t="s">
        <v>175</v>
      </c>
      <c r="C57" s="9" t="s">
        <v>174</v>
      </c>
    </row>
    <row r="58" spans="2:8" ht="13">
      <c r="B58" s="2" t="s">
        <v>176</v>
      </c>
      <c r="C58" s="9" t="s">
        <v>174</v>
      </c>
    </row>
    <row r="59" spans="2:8" ht="13">
      <c r="B59" s="2" t="s">
        <v>177</v>
      </c>
      <c r="C59" s="9" t="s">
        <v>178</v>
      </c>
    </row>
    <row r="60" spans="2:8" ht="13">
      <c r="B60" s="2" t="s">
        <v>1853</v>
      </c>
      <c r="C60" s="12"/>
    </row>
    <row r="61" spans="2:8" ht="13">
      <c r="B61" s="2" t="s">
        <v>1854</v>
      </c>
      <c r="C61" s="12"/>
    </row>
    <row r="62" spans="2:8" ht="13">
      <c r="B62" s="2" t="s">
        <v>1855</v>
      </c>
      <c r="C62" s="12"/>
    </row>
    <row r="63" spans="2:8" ht="13">
      <c r="B63" s="2" t="s">
        <v>1856</v>
      </c>
      <c r="C63" s="12"/>
    </row>
    <row r="64" spans="2:8" ht="13">
      <c r="B64" s="2" t="s">
        <v>1857</v>
      </c>
      <c r="C64" s="12"/>
    </row>
    <row r="65" spans="2:3" ht="13">
      <c r="B65" s="2" t="s">
        <v>1858</v>
      </c>
      <c r="C65" s="12"/>
    </row>
    <row r="66" spans="2:3" ht="13">
      <c r="B66" s="2" t="s">
        <v>1859</v>
      </c>
      <c r="C66" s="12"/>
    </row>
    <row r="67" spans="2:3" ht="13">
      <c r="B67" s="2" t="s">
        <v>1860</v>
      </c>
      <c r="C67" s="12"/>
    </row>
    <row r="68" spans="2:3" ht="13">
      <c r="B68" s="2" t="s">
        <v>4070</v>
      </c>
      <c r="C68" s="12"/>
    </row>
    <row r="69" spans="2:3">
      <c r="B69" s="1" t="s">
        <v>188</v>
      </c>
    </row>
    <row r="70" spans="2:3">
      <c r="B70" s="1" t="s">
        <v>412</v>
      </c>
    </row>
    <row r="73" spans="2:3" ht="14.5">
      <c r="B73" s="43" t="s">
        <v>413</v>
      </c>
      <c r="C73" s="45"/>
    </row>
    <row r="74" spans="2:3" ht="14.5">
      <c r="B74" s="43" t="s">
        <v>4098</v>
      </c>
      <c r="C74" s="46" t="s">
        <v>414</v>
      </c>
    </row>
    <row r="75" spans="2:3" ht="14.5">
      <c r="B75" s="16" t="s">
        <v>415</v>
      </c>
      <c r="C75" s="17" t="s">
        <v>416</v>
      </c>
    </row>
    <row r="76" spans="2:3" ht="14.5">
      <c r="B76" s="16" t="s">
        <v>417</v>
      </c>
      <c r="C76" s="17" t="s">
        <v>416</v>
      </c>
    </row>
    <row r="77" spans="2:3" ht="14.5">
      <c r="B77" s="16" t="s">
        <v>418</v>
      </c>
      <c r="C77" s="17" t="s">
        <v>416</v>
      </c>
    </row>
    <row r="78" spans="2:3" ht="14.5">
      <c r="B78" s="16" t="s">
        <v>419</v>
      </c>
      <c r="C78" s="17" t="s">
        <v>416</v>
      </c>
    </row>
    <row r="79" spans="2:3" ht="14.5">
      <c r="B79" s="16" t="s">
        <v>420</v>
      </c>
      <c r="C79" s="17" t="s">
        <v>416</v>
      </c>
    </row>
    <row r="80" spans="2:3" ht="14.5">
      <c r="B80" s="16" t="s">
        <v>421</v>
      </c>
      <c r="C80" s="17" t="s">
        <v>416</v>
      </c>
    </row>
    <row r="81" spans="2:7" ht="14.5">
      <c r="B81" s="43" t="s">
        <v>422</v>
      </c>
      <c r="C81" s="45" t="s">
        <v>416</v>
      </c>
    </row>
    <row r="83" spans="2:7" ht="14.5">
      <c r="B83" s="16" t="s">
        <v>197</v>
      </c>
      <c r="C83" s="17"/>
      <c r="D83" s="16"/>
    </row>
    <row r="84" spans="2:7" ht="29">
      <c r="B84" s="19" t="s">
        <v>198</v>
      </c>
      <c r="C84" s="18" t="s">
        <v>199</v>
      </c>
      <c r="D84" s="19" t="s">
        <v>200</v>
      </c>
    </row>
    <row r="85" spans="2:7" ht="14.5">
      <c r="B85" s="16" t="s">
        <v>174</v>
      </c>
      <c r="C85" s="17" t="s">
        <v>174</v>
      </c>
      <c r="D85" s="16" t="s">
        <v>174</v>
      </c>
    </row>
    <row r="87" spans="2:7" ht="13">
      <c r="B87" s="20" t="s">
        <v>201</v>
      </c>
      <c r="C87" s="21">
        <v>46053</v>
      </c>
      <c r="D87" s="22"/>
      <c r="E87" s="23"/>
      <c r="F87" s="24"/>
    </row>
    <row r="88" spans="2:7" ht="13">
      <c r="B88" s="20" t="s">
        <v>202</v>
      </c>
      <c r="C88" s="25" t="s">
        <v>203</v>
      </c>
      <c r="D88" s="20" t="s">
        <v>204</v>
      </c>
      <c r="E88" s="26" t="s">
        <v>205</v>
      </c>
      <c r="F88" s="27" t="s">
        <v>206</v>
      </c>
      <c r="G88" s="14"/>
    </row>
    <row r="89" spans="2:7">
      <c r="B89" s="28" t="s">
        <v>174</v>
      </c>
      <c r="C89" s="29" t="s">
        <v>174</v>
      </c>
      <c r="D89" s="28" t="s">
        <v>174</v>
      </c>
      <c r="E89" s="30" t="s">
        <v>174</v>
      </c>
      <c r="F89" s="31" t="s">
        <v>174</v>
      </c>
    </row>
    <row r="92" spans="2:7" ht="13">
      <c r="B92" s="2" t="s">
        <v>207</v>
      </c>
    </row>
    <row r="93" spans="2:7" ht="13">
      <c r="B93" s="2"/>
    </row>
    <row r="94" spans="2:7" ht="13">
      <c r="B94" s="2" t="s">
        <v>208</v>
      </c>
    </row>
    <row r="95" spans="2:7" ht="13">
      <c r="B95" s="20" t="s">
        <v>209</v>
      </c>
      <c r="C95" s="25" t="s">
        <v>210</v>
      </c>
      <c r="D95" s="2"/>
    </row>
    <row r="96" spans="2:7">
      <c r="B96" s="22" t="s">
        <v>174</v>
      </c>
      <c r="C96" s="32" t="s">
        <v>174</v>
      </c>
    </row>
    <row r="98" spans="2:7" ht="13">
      <c r="B98" s="20" t="s">
        <v>211</v>
      </c>
      <c r="C98" s="25" t="s">
        <v>210</v>
      </c>
    </row>
    <row r="99" spans="2:7">
      <c r="B99" s="22" t="s">
        <v>174</v>
      </c>
      <c r="C99" s="32" t="s">
        <v>174</v>
      </c>
    </row>
    <row r="101" spans="2:7" ht="13">
      <c r="B101" s="20" t="s">
        <v>212</v>
      </c>
      <c r="C101" s="25" t="s">
        <v>213</v>
      </c>
    </row>
    <row r="102" spans="2:7">
      <c r="B102" s="22" t="s">
        <v>174</v>
      </c>
      <c r="C102" s="32" t="s">
        <v>174</v>
      </c>
    </row>
    <row r="104" spans="2:7" ht="13">
      <c r="B104" s="26" t="s">
        <v>214</v>
      </c>
      <c r="C104" s="25" t="s">
        <v>213</v>
      </c>
    </row>
    <row r="105" spans="2:7">
      <c r="B105" s="23" t="s">
        <v>174</v>
      </c>
      <c r="C105" s="32" t="s">
        <v>174</v>
      </c>
    </row>
    <row r="107" spans="2:7" ht="13">
      <c r="B107" s="20" t="s">
        <v>215</v>
      </c>
      <c r="C107" s="25" t="s">
        <v>174</v>
      </c>
    </row>
    <row r="109" spans="2:7" ht="13">
      <c r="B109" s="20" t="s">
        <v>216</v>
      </c>
      <c r="C109" s="21">
        <v>46053</v>
      </c>
      <c r="D109" s="22"/>
      <c r="E109" s="23"/>
      <c r="F109" s="24"/>
    </row>
    <row r="110" spans="2:7" ht="13">
      <c r="B110" s="20" t="s">
        <v>202</v>
      </c>
      <c r="C110" s="25" t="s">
        <v>203</v>
      </c>
      <c r="D110" s="20" t="s">
        <v>204</v>
      </c>
      <c r="E110" s="26" t="s">
        <v>205</v>
      </c>
      <c r="F110" s="27" t="s">
        <v>206</v>
      </c>
      <c r="G110" s="14"/>
    </row>
    <row r="111" spans="2:7">
      <c r="B111" s="28" t="s">
        <v>174</v>
      </c>
      <c r="C111" s="29" t="s">
        <v>174</v>
      </c>
      <c r="D111" s="28" t="s">
        <v>174</v>
      </c>
      <c r="E111" s="30" t="s">
        <v>174</v>
      </c>
      <c r="F111" s="31" t="s">
        <v>174</v>
      </c>
    </row>
    <row r="112" spans="2:7" ht="13">
      <c r="B112" s="2" t="s">
        <v>207</v>
      </c>
    </row>
    <row r="113" spans="2:4" ht="13">
      <c r="B113" s="2"/>
    </row>
    <row r="114" spans="2:4" ht="13">
      <c r="B114" s="2" t="s">
        <v>208</v>
      </c>
    </row>
    <row r="115" spans="2:4" ht="13">
      <c r="B115" s="20" t="s">
        <v>209</v>
      </c>
      <c r="C115" s="25" t="s">
        <v>210</v>
      </c>
      <c r="D115" s="2"/>
    </row>
    <row r="116" spans="2:4">
      <c r="B116" s="22" t="s">
        <v>174</v>
      </c>
      <c r="C116" s="32" t="s">
        <v>174</v>
      </c>
    </row>
    <row r="118" spans="2:4" ht="13">
      <c r="B118" s="20" t="s">
        <v>211</v>
      </c>
      <c r="C118" s="25" t="s">
        <v>210</v>
      </c>
    </row>
    <row r="119" spans="2:4">
      <c r="B119" s="22" t="s">
        <v>174</v>
      </c>
      <c r="C119" s="32" t="s">
        <v>174</v>
      </c>
    </row>
    <row r="121" spans="2:4" ht="13">
      <c r="B121" s="20" t="s">
        <v>212</v>
      </c>
      <c r="C121" s="25" t="s">
        <v>213</v>
      </c>
    </row>
    <row r="122" spans="2:4">
      <c r="B122" s="22" t="s">
        <v>174</v>
      </c>
      <c r="C122" s="32" t="s">
        <v>174</v>
      </c>
    </row>
    <row r="124" spans="2:4" ht="13">
      <c r="B124" s="26" t="s">
        <v>214</v>
      </c>
      <c r="C124" s="25" t="s">
        <v>213</v>
      </c>
    </row>
    <row r="125" spans="2:4">
      <c r="B125" s="23" t="s">
        <v>174</v>
      </c>
      <c r="C125" s="32" t="s">
        <v>174</v>
      </c>
    </row>
    <row r="127" spans="2:4" ht="13">
      <c r="B127" s="20" t="s">
        <v>215</v>
      </c>
      <c r="C127" s="25" t="s">
        <v>174</v>
      </c>
    </row>
    <row r="130" spans="2:80" ht="13">
      <c r="B130" s="2" t="s">
        <v>217</v>
      </c>
    </row>
    <row r="132" spans="2:80" ht="13">
      <c r="B132" s="20" t="s">
        <v>202</v>
      </c>
      <c r="C132" s="25" t="s">
        <v>218</v>
      </c>
      <c r="D132" s="20" t="s">
        <v>219</v>
      </c>
      <c r="E132" s="20" t="s">
        <v>220</v>
      </c>
      <c r="F132" s="14"/>
    </row>
    <row r="133" spans="2:80">
      <c r="B133" s="22" t="s">
        <v>174</v>
      </c>
      <c r="C133" s="32" t="s">
        <v>174</v>
      </c>
      <c r="D133" s="22" t="s">
        <v>174</v>
      </c>
      <c r="E133" s="22" t="s">
        <v>174</v>
      </c>
    </row>
    <row r="136" spans="2:80" ht="13">
      <c r="B136" s="2" t="s">
        <v>221</v>
      </c>
      <c r="C136" s="12" t="s">
        <v>174</v>
      </c>
      <c r="D136" s="2"/>
      <c r="E136" s="2"/>
      <c r="F136" s="14"/>
      <c r="G136" s="14"/>
      <c r="H136" s="14"/>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row>
    <row r="138" spans="2:80" ht="13">
      <c r="B138" s="2" t="s">
        <v>222</v>
      </c>
    </row>
    <row r="140" spans="2:80" ht="13">
      <c r="B140" s="20" t="s">
        <v>223</v>
      </c>
      <c r="C140" s="25" t="s">
        <v>210</v>
      </c>
      <c r="D140" s="2"/>
    </row>
    <row r="141" spans="2:80">
      <c r="B141" s="22" t="s">
        <v>174</v>
      </c>
      <c r="C141" s="32" t="s">
        <v>174</v>
      </c>
    </row>
    <row r="144" spans="2:80" ht="13">
      <c r="B144" s="20" t="s">
        <v>224</v>
      </c>
      <c r="C144" s="25" t="s">
        <v>225</v>
      </c>
      <c r="D144" s="2"/>
    </row>
    <row r="145" spans="2:80">
      <c r="B145" s="22" t="s">
        <v>174</v>
      </c>
      <c r="C145" s="32" t="s">
        <v>174</v>
      </c>
    </row>
    <row r="148" spans="2:80" ht="13">
      <c r="B148" s="2" t="s">
        <v>226</v>
      </c>
    </row>
    <row r="151" spans="2:80" ht="13">
      <c r="B151" s="2" t="s">
        <v>227</v>
      </c>
    </row>
    <row r="153" spans="2:80" ht="13">
      <c r="B153" s="20" t="s">
        <v>202</v>
      </c>
      <c r="C153" s="25" t="s">
        <v>228</v>
      </c>
      <c r="D153" s="20" t="s">
        <v>218</v>
      </c>
      <c r="E153" s="20" t="s">
        <v>219</v>
      </c>
      <c r="F153" s="27" t="s">
        <v>220</v>
      </c>
      <c r="G153" s="14"/>
    </row>
    <row r="154" spans="2:80">
      <c r="B154" s="22" t="s">
        <v>174</v>
      </c>
      <c r="C154" s="32" t="s">
        <v>174</v>
      </c>
      <c r="D154" s="22" t="s">
        <v>174</v>
      </c>
      <c r="E154" s="22" t="s">
        <v>174</v>
      </c>
      <c r="F154" s="33" t="s">
        <v>174</v>
      </c>
    </row>
    <row r="157" spans="2:80" ht="13">
      <c r="B157" s="2" t="s">
        <v>221</v>
      </c>
      <c r="C157" s="12" t="s">
        <v>174</v>
      </c>
      <c r="D157" s="2"/>
      <c r="E157" s="2"/>
      <c r="F157" s="14"/>
      <c r="G157" s="14"/>
      <c r="H157" s="14"/>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row>
    <row r="159" spans="2:80" ht="13">
      <c r="B159" s="2" t="s">
        <v>222</v>
      </c>
    </row>
    <row r="161" spans="2:7" ht="13">
      <c r="B161" s="20" t="s">
        <v>223</v>
      </c>
      <c r="C161" s="25" t="s">
        <v>210</v>
      </c>
      <c r="D161" s="2"/>
    </row>
    <row r="162" spans="2:7">
      <c r="B162" s="22" t="s">
        <v>174</v>
      </c>
      <c r="C162" s="32" t="s">
        <v>174</v>
      </c>
    </row>
    <row r="165" spans="2:7" ht="13">
      <c r="B165" s="20" t="s">
        <v>224</v>
      </c>
      <c r="C165" s="25" t="s">
        <v>225</v>
      </c>
      <c r="D165" s="2"/>
    </row>
    <row r="166" spans="2:7">
      <c r="B166" s="22" t="s">
        <v>174</v>
      </c>
      <c r="C166" s="32" t="s">
        <v>174</v>
      </c>
    </row>
    <row r="169" spans="2:7" ht="13">
      <c r="B169" s="2" t="s">
        <v>226</v>
      </c>
    </row>
    <row r="172" spans="2:7" ht="13">
      <c r="B172" s="2" t="s">
        <v>229</v>
      </c>
    </row>
    <row r="173" spans="2:7" ht="13">
      <c r="B173" s="20" t="s">
        <v>202</v>
      </c>
      <c r="C173" s="25" t="s">
        <v>230</v>
      </c>
      <c r="D173" s="20" t="s">
        <v>231</v>
      </c>
      <c r="E173" s="20" t="s">
        <v>3673</v>
      </c>
      <c r="F173" s="27" t="s">
        <v>232</v>
      </c>
      <c r="G173" s="14"/>
    </row>
    <row r="174" spans="2:7">
      <c r="B174" s="22" t="s">
        <v>174</v>
      </c>
      <c r="C174" s="32" t="s">
        <v>174</v>
      </c>
      <c r="D174" s="22" t="s">
        <v>174</v>
      </c>
      <c r="E174" s="22" t="s">
        <v>174</v>
      </c>
      <c r="F174" s="33" t="s">
        <v>174</v>
      </c>
    </row>
    <row r="175" spans="2:7">
      <c r="B175" s="1" t="s">
        <v>3674</v>
      </c>
    </row>
  </sheetData>
  <mergeCells count="3">
    <mergeCell ref="B1:E1"/>
    <mergeCell ref="C3:C7"/>
    <mergeCell ref="D3:D7"/>
  </mergeCells>
  <hyperlinks>
    <hyperlink ref="A1" location="Index!A1" display="Index" xr:uid="{C61F6E8B-D082-4A7D-9C91-353E013671ED}"/>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7B895-DF0B-4A36-9422-1970B9A33A05}">
  <sheetPr codeName="Sheet39"/>
  <dimension ref="A1:CB201"/>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73</v>
      </c>
      <c r="C1" s="229"/>
      <c r="D1" s="229"/>
      <c r="E1" s="229"/>
    </row>
    <row r="3" spans="1:9" ht="14.5">
      <c r="B3" s="5" t="s">
        <v>1861</v>
      </c>
      <c r="C3" s="230"/>
      <c r="D3" s="231"/>
    </row>
    <row r="4" spans="1:9" ht="14.5">
      <c r="B4" s="7" t="s">
        <v>1862</v>
      </c>
      <c r="C4" s="230"/>
      <c r="D4" s="231"/>
    </row>
    <row r="5" spans="1:9" ht="14.5">
      <c r="B5" s="7" t="s">
        <v>144</v>
      </c>
      <c r="C5" s="230"/>
      <c r="D5" s="231"/>
    </row>
    <row r="6" spans="1:9" ht="14.5">
      <c r="B6" s="7" t="s">
        <v>145</v>
      </c>
      <c r="C6" s="230"/>
      <c r="D6" s="231"/>
    </row>
    <row r="7" spans="1:9" ht="29">
      <c r="B7" s="7" t="s">
        <v>1863</v>
      </c>
      <c r="C7" s="230"/>
      <c r="D7" s="231"/>
    </row>
    <row r="8" spans="1:9" ht="29">
      <c r="B8" s="7" t="s">
        <v>147</v>
      </c>
      <c r="C8" s="8" t="s">
        <v>148</v>
      </c>
      <c r="D8" s="8" t="s">
        <v>149</v>
      </c>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1157</v>
      </c>
      <c r="C15" s="9" t="s">
        <v>156</v>
      </c>
      <c r="D15" s="1" t="s">
        <v>434</v>
      </c>
      <c r="E15" s="1" t="s">
        <v>1158</v>
      </c>
      <c r="F15" s="4">
        <v>546000</v>
      </c>
      <c r="G15" s="4">
        <v>7482.38</v>
      </c>
      <c r="H15" s="4">
        <v>4.99</v>
      </c>
    </row>
    <row r="16" spans="1:9">
      <c r="B16" s="1" t="s">
        <v>1473</v>
      </c>
      <c r="C16" s="9" t="s">
        <v>156</v>
      </c>
      <c r="D16" s="1" t="s">
        <v>458</v>
      </c>
      <c r="E16" s="1" t="s">
        <v>1474</v>
      </c>
      <c r="F16" s="4">
        <v>422000</v>
      </c>
      <c r="G16" s="4">
        <v>7355.88</v>
      </c>
      <c r="H16" s="4">
        <v>4.91</v>
      </c>
    </row>
    <row r="17" spans="2:8">
      <c r="B17" s="1" t="s">
        <v>433</v>
      </c>
      <c r="C17" s="9" t="s">
        <v>156</v>
      </c>
      <c r="D17" s="1" t="s">
        <v>434</v>
      </c>
      <c r="E17" s="1" t="s">
        <v>435</v>
      </c>
      <c r="F17" s="4">
        <v>478000</v>
      </c>
      <c r="G17" s="4">
        <v>6476.9</v>
      </c>
      <c r="H17" s="4">
        <v>4.32</v>
      </c>
    </row>
    <row r="18" spans="2:8">
      <c r="B18" s="1" t="s">
        <v>510</v>
      </c>
      <c r="C18" s="9" t="s">
        <v>156</v>
      </c>
      <c r="D18" s="1" t="s">
        <v>511</v>
      </c>
      <c r="E18" s="1" t="s">
        <v>512</v>
      </c>
      <c r="F18" s="4">
        <v>354630</v>
      </c>
      <c r="G18" s="4">
        <v>5867.35</v>
      </c>
      <c r="H18" s="4">
        <v>3.92</v>
      </c>
    </row>
    <row r="19" spans="2:8">
      <c r="B19" s="1" t="s">
        <v>694</v>
      </c>
      <c r="C19" s="9" t="s">
        <v>156</v>
      </c>
      <c r="D19" s="1" t="s">
        <v>442</v>
      </c>
      <c r="E19" s="1" t="s">
        <v>695</v>
      </c>
      <c r="F19" s="4">
        <v>367000</v>
      </c>
      <c r="G19" s="4">
        <v>5121.12</v>
      </c>
      <c r="H19" s="4">
        <v>3.42</v>
      </c>
    </row>
    <row r="20" spans="2:8">
      <c r="B20" s="1" t="s">
        <v>730</v>
      </c>
      <c r="C20" s="9" t="s">
        <v>156</v>
      </c>
      <c r="D20" s="1" t="s">
        <v>595</v>
      </c>
      <c r="E20" s="1" t="s">
        <v>731</v>
      </c>
      <c r="F20" s="4">
        <v>333888</v>
      </c>
      <c r="G20" s="4">
        <v>4740.54</v>
      </c>
      <c r="H20" s="4">
        <v>3.16</v>
      </c>
    </row>
    <row r="21" spans="2:8">
      <c r="B21" s="1" t="s">
        <v>880</v>
      </c>
      <c r="C21" s="9" t="s">
        <v>156</v>
      </c>
      <c r="D21" s="1" t="s">
        <v>445</v>
      </c>
      <c r="E21" s="1" t="s">
        <v>881</v>
      </c>
      <c r="F21" s="4">
        <v>234548</v>
      </c>
      <c r="G21" s="4">
        <v>4617.55</v>
      </c>
      <c r="H21" s="4">
        <v>3.08</v>
      </c>
    </row>
    <row r="22" spans="2:8">
      <c r="B22" s="1" t="s">
        <v>502</v>
      </c>
      <c r="C22" s="9" t="s">
        <v>156</v>
      </c>
      <c r="D22" s="1" t="s">
        <v>458</v>
      </c>
      <c r="E22" s="1" t="s">
        <v>503</v>
      </c>
      <c r="F22" s="4">
        <v>275711</v>
      </c>
      <c r="G22" s="4">
        <v>4524.42</v>
      </c>
      <c r="H22" s="4">
        <v>3.02</v>
      </c>
    </row>
    <row r="23" spans="2:8">
      <c r="B23" s="1" t="s">
        <v>895</v>
      </c>
      <c r="C23" s="9" t="s">
        <v>156</v>
      </c>
      <c r="D23" s="1" t="s">
        <v>632</v>
      </c>
      <c r="E23" s="1" t="s">
        <v>896</v>
      </c>
      <c r="F23" s="4">
        <v>1000000</v>
      </c>
      <c r="G23" s="4">
        <v>4229.5</v>
      </c>
      <c r="H23" s="4">
        <v>2.82</v>
      </c>
    </row>
    <row r="24" spans="2:8">
      <c r="B24" s="1" t="s">
        <v>485</v>
      </c>
      <c r="C24" s="9" t="s">
        <v>156</v>
      </c>
      <c r="D24" s="1" t="s">
        <v>486</v>
      </c>
      <c r="E24" s="1" t="s">
        <v>487</v>
      </c>
      <c r="F24" s="4">
        <v>1500000</v>
      </c>
      <c r="G24" s="4">
        <v>4104</v>
      </c>
      <c r="H24" s="4">
        <v>2.74</v>
      </c>
    </row>
    <row r="25" spans="2:8">
      <c r="B25" s="1" t="s">
        <v>728</v>
      </c>
      <c r="C25" s="9" t="s">
        <v>156</v>
      </c>
      <c r="D25" s="1" t="s">
        <v>517</v>
      </c>
      <c r="E25" s="1" t="s">
        <v>729</v>
      </c>
      <c r="F25" s="4">
        <v>101500</v>
      </c>
      <c r="G25" s="4">
        <v>3991.28</v>
      </c>
      <c r="H25" s="4">
        <v>2.66</v>
      </c>
    </row>
    <row r="26" spans="2:8">
      <c r="B26" s="1" t="s">
        <v>439</v>
      </c>
      <c r="C26" s="9" t="s">
        <v>156</v>
      </c>
      <c r="D26" s="1" t="s">
        <v>434</v>
      </c>
      <c r="E26" s="1" t="s">
        <v>440</v>
      </c>
      <c r="F26" s="4">
        <v>426000</v>
      </c>
      <c r="G26" s="4">
        <v>3958.61</v>
      </c>
      <c r="H26" s="4">
        <v>2.64</v>
      </c>
    </row>
    <row r="27" spans="2:8">
      <c r="B27" s="1" t="s">
        <v>1250</v>
      </c>
      <c r="C27" s="9" t="s">
        <v>156</v>
      </c>
      <c r="D27" s="1" t="s">
        <v>592</v>
      </c>
      <c r="E27" s="1" t="s">
        <v>1251</v>
      </c>
      <c r="F27" s="4">
        <v>277540</v>
      </c>
      <c r="G27" s="4">
        <v>3911.93</v>
      </c>
      <c r="H27" s="4">
        <v>2.61</v>
      </c>
    </row>
    <row r="28" spans="2:8">
      <c r="B28" s="1" t="s">
        <v>460</v>
      </c>
      <c r="C28" s="9" t="s">
        <v>156</v>
      </c>
      <c r="D28" s="1" t="s">
        <v>461</v>
      </c>
      <c r="E28" s="1" t="s">
        <v>462</v>
      </c>
      <c r="F28" s="4">
        <v>65000</v>
      </c>
      <c r="G28" s="4">
        <v>3597.1</v>
      </c>
      <c r="H28" s="4">
        <v>2.4</v>
      </c>
    </row>
    <row r="29" spans="2:8">
      <c r="B29" s="1" t="s">
        <v>905</v>
      </c>
      <c r="C29" s="9" t="s">
        <v>156</v>
      </c>
      <c r="D29" s="1" t="s">
        <v>592</v>
      </c>
      <c r="E29" s="1" t="s">
        <v>906</v>
      </c>
      <c r="F29" s="4">
        <v>50972</v>
      </c>
      <c r="G29" s="4">
        <v>3547.91</v>
      </c>
      <c r="H29" s="4">
        <v>2.37</v>
      </c>
    </row>
    <row r="30" spans="2:8">
      <c r="B30" s="1" t="s">
        <v>1864</v>
      </c>
      <c r="C30" s="9" t="s">
        <v>156</v>
      </c>
      <c r="D30" s="1" t="s">
        <v>580</v>
      </c>
      <c r="E30" s="1" t="s">
        <v>1865</v>
      </c>
      <c r="F30" s="4">
        <v>70303</v>
      </c>
      <c r="G30" s="4">
        <v>3269.93</v>
      </c>
      <c r="H30" s="4">
        <v>2.1800000000000002</v>
      </c>
    </row>
    <row r="31" spans="2:8">
      <c r="B31" s="1" t="s">
        <v>1477</v>
      </c>
      <c r="C31" s="9" t="s">
        <v>156</v>
      </c>
      <c r="D31" s="1" t="s">
        <v>589</v>
      </c>
      <c r="E31" s="1" t="s">
        <v>1478</v>
      </c>
      <c r="F31" s="4">
        <v>203977</v>
      </c>
      <c r="G31" s="4">
        <v>3155.93</v>
      </c>
      <c r="H31" s="4">
        <v>2.11</v>
      </c>
    </row>
    <row r="32" spans="2:8">
      <c r="B32" s="1" t="s">
        <v>1341</v>
      </c>
      <c r="C32" s="9" t="s">
        <v>156</v>
      </c>
      <c r="D32" s="1" t="s">
        <v>445</v>
      </c>
      <c r="E32" s="1" t="s">
        <v>1342</v>
      </c>
      <c r="F32" s="4">
        <v>199477</v>
      </c>
      <c r="G32" s="4">
        <v>3132.79</v>
      </c>
      <c r="H32" s="4">
        <v>2.09</v>
      </c>
    </row>
    <row r="33" spans="2:8">
      <c r="B33" s="1" t="s">
        <v>1001</v>
      </c>
      <c r="C33" s="9" t="s">
        <v>156</v>
      </c>
      <c r="D33" s="1" t="s">
        <v>461</v>
      </c>
      <c r="E33" s="1" t="s">
        <v>1002</v>
      </c>
      <c r="F33" s="4">
        <v>90000</v>
      </c>
      <c r="G33" s="4">
        <v>3088.62</v>
      </c>
      <c r="H33" s="4">
        <v>2.06</v>
      </c>
    </row>
    <row r="34" spans="2:8">
      <c r="B34" s="1" t="s">
        <v>1578</v>
      </c>
      <c r="C34" s="9" t="s">
        <v>156</v>
      </c>
      <c r="D34" s="1" t="s">
        <v>580</v>
      </c>
      <c r="E34" s="1" t="s">
        <v>1579</v>
      </c>
      <c r="F34" s="4">
        <v>918395</v>
      </c>
      <c r="G34" s="4">
        <v>2937.49</v>
      </c>
      <c r="H34" s="4">
        <v>1.96</v>
      </c>
    </row>
    <row r="35" spans="2:8">
      <c r="B35" s="1" t="s">
        <v>708</v>
      </c>
      <c r="C35" s="9" t="s">
        <v>156</v>
      </c>
      <c r="D35" s="1" t="s">
        <v>434</v>
      </c>
      <c r="E35" s="1" t="s">
        <v>709</v>
      </c>
      <c r="F35" s="4">
        <v>952076</v>
      </c>
      <c r="G35" s="4">
        <v>2869.56</v>
      </c>
      <c r="H35" s="4">
        <v>1.92</v>
      </c>
    </row>
    <row r="36" spans="2:8">
      <c r="B36" s="1" t="s">
        <v>1580</v>
      </c>
      <c r="C36" s="9" t="s">
        <v>156</v>
      </c>
      <c r="D36" s="1" t="s">
        <v>592</v>
      </c>
      <c r="E36" s="1" t="s">
        <v>1581</v>
      </c>
      <c r="F36" s="4">
        <v>146105</v>
      </c>
      <c r="G36" s="4">
        <v>2736.55</v>
      </c>
      <c r="H36" s="4">
        <v>1.83</v>
      </c>
    </row>
    <row r="37" spans="2:8">
      <c r="B37" s="1" t="s">
        <v>1003</v>
      </c>
      <c r="C37" s="9" t="s">
        <v>156</v>
      </c>
      <c r="D37" s="1" t="s">
        <v>461</v>
      </c>
      <c r="E37" s="1" t="s">
        <v>1004</v>
      </c>
      <c r="F37" s="4">
        <v>16500</v>
      </c>
      <c r="G37" s="4">
        <v>2408.84</v>
      </c>
      <c r="H37" s="4">
        <v>1.61</v>
      </c>
    </row>
    <row r="38" spans="2:8">
      <c r="B38" s="1" t="s">
        <v>1319</v>
      </c>
      <c r="C38" s="9" t="s">
        <v>156</v>
      </c>
      <c r="D38" s="1" t="s">
        <v>1190</v>
      </c>
      <c r="E38" s="1" t="s">
        <v>1320</v>
      </c>
      <c r="F38" s="4">
        <v>475000</v>
      </c>
      <c r="G38" s="4">
        <v>2406.35</v>
      </c>
      <c r="H38" s="4">
        <v>1.61</v>
      </c>
    </row>
    <row r="39" spans="2:8">
      <c r="B39" s="1" t="s">
        <v>1313</v>
      </c>
      <c r="C39" s="9" t="s">
        <v>156</v>
      </c>
      <c r="D39" s="1" t="s">
        <v>486</v>
      </c>
      <c r="E39" s="1" t="s">
        <v>1314</v>
      </c>
      <c r="F39" s="4">
        <v>764677</v>
      </c>
      <c r="G39" s="4">
        <v>2368.59</v>
      </c>
      <c r="H39" s="4">
        <v>1.58</v>
      </c>
    </row>
    <row r="40" spans="2:8">
      <c r="B40" s="1" t="s">
        <v>943</v>
      </c>
      <c r="C40" s="9" t="s">
        <v>156</v>
      </c>
      <c r="D40" s="1" t="s">
        <v>489</v>
      </c>
      <c r="E40" s="1" t="s">
        <v>944</v>
      </c>
      <c r="F40" s="4">
        <v>15407</v>
      </c>
      <c r="G40" s="4">
        <v>2309.36</v>
      </c>
      <c r="H40" s="4">
        <v>1.54</v>
      </c>
    </row>
    <row r="41" spans="2:8">
      <c r="B41" s="1" t="s">
        <v>1866</v>
      </c>
      <c r="C41" s="9" t="s">
        <v>156</v>
      </c>
      <c r="D41" s="1" t="s">
        <v>514</v>
      </c>
      <c r="E41" s="1" t="s">
        <v>1867</v>
      </c>
      <c r="F41" s="4">
        <v>120000</v>
      </c>
      <c r="G41" s="4">
        <v>2295</v>
      </c>
      <c r="H41" s="4">
        <v>1.53</v>
      </c>
    </row>
    <row r="42" spans="2:8">
      <c r="B42" s="1" t="s">
        <v>1323</v>
      </c>
      <c r="C42" s="9" t="s">
        <v>156</v>
      </c>
      <c r="D42" s="1" t="s">
        <v>486</v>
      </c>
      <c r="E42" s="1" t="s">
        <v>1324</v>
      </c>
      <c r="F42" s="4">
        <v>1762115</v>
      </c>
      <c r="G42" s="4">
        <v>2219.38</v>
      </c>
      <c r="H42" s="4">
        <v>1.48</v>
      </c>
    </row>
    <row r="43" spans="2:8">
      <c r="B43" s="1" t="s">
        <v>1383</v>
      </c>
      <c r="C43" s="9" t="s">
        <v>156</v>
      </c>
      <c r="D43" s="1" t="s">
        <v>751</v>
      </c>
      <c r="E43" s="1" t="s">
        <v>1384</v>
      </c>
      <c r="F43" s="4">
        <v>72521</v>
      </c>
      <c r="G43" s="4">
        <v>2087.15</v>
      </c>
      <c r="H43" s="4">
        <v>1.39</v>
      </c>
    </row>
    <row r="44" spans="2:8">
      <c r="B44" s="1" t="s">
        <v>1165</v>
      </c>
      <c r="C44" s="9" t="s">
        <v>156</v>
      </c>
      <c r="D44" s="1" t="s">
        <v>434</v>
      </c>
      <c r="E44" s="1" t="s">
        <v>1166</v>
      </c>
      <c r="F44" s="4">
        <v>660000</v>
      </c>
      <c r="G44" s="4">
        <v>1971.75</v>
      </c>
      <c r="H44" s="4">
        <v>1.32</v>
      </c>
    </row>
    <row r="45" spans="2:8">
      <c r="B45" s="1" t="s">
        <v>1501</v>
      </c>
      <c r="C45" s="9" t="s">
        <v>156</v>
      </c>
      <c r="D45" s="1" t="s">
        <v>437</v>
      </c>
      <c r="E45" s="1" t="s">
        <v>1502</v>
      </c>
      <c r="F45" s="4">
        <v>100000</v>
      </c>
      <c r="G45" s="4">
        <v>1952.6</v>
      </c>
      <c r="H45" s="4">
        <v>1.3</v>
      </c>
    </row>
    <row r="46" spans="2:8">
      <c r="B46" s="1" t="s">
        <v>1450</v>
      </c>
      <c r="C46" s="9" t="s">
        <v>156</v>
      </c>
      <c r="D46" s="1" t="s">
        <v>570</v>
      </c>
      <c r="E46" s="1" t="s">
        <v>1451</v>
      </c>
      <c r="F46" s="4">
        <v>139421</v>
      </c>
      <c r="G46" s="4">
        <v>1941.02</v>
      </c>
      <c r="H46" s="4">
        <v>1.3</v>
      </c>
    </row>
    <row r="47" spans="2:8">
      <c r="B47" s="1" t="s">
        <v>1029</v>
      </c>
      <c r="C47" s="9" t="s">
        <v>156</v>
      </c>
      <c r="D47" s="1" t="s">
        <v>514</v>
      </c>
      <c r="E47" s="1" t="s">
        <v>1030</v>
      </c>
      <c r="F47" s="4">
        <v>160000</v>
      </c>
      <c r="G47" s="4">
        <v>1932.32</v>
      </c>
      <c r="H47" s="4">
        <v>1.29</v>
      </c>
    </row>
    <row r="48" spans="2:8">
      <c r="B48" s="1" t="s">
        <v>1483</v>
      </c>
      <c r="C48" s="9" t="s">
        <v>156</v>
      </c>
      <c r="D48" s="1" t="s">
        <v>458</v>
      </c>
      <c r="E48" s="1" t="s">
        <v>1484</v>
      </c>
      <c r="F48" s="4">
        <v>575821</v>
      </c>
      <c r="G48" s="4">
        <v>1827.08</v>
      </c>
      <c r="H48" s="4">
        <v>1.22</v>
      </c>
    </row>
    <row r="49" spans="2:8">
      <c r="B49" s="1" t="s">
        <v>1183</v>
      </c>
      <c r="C49" s="9" t="s">
        <v>156</v>
      </c>
      <c r="D49" s="1" t="s">
        <v>489</v>
      </c>
      <c r="E49" s="1" t="s">
        <v>1184</v>
      </c>
      <c r="F49" s="4">
        <v>1412500</v>
      </c>
      <c r="G49" s="4">
        <v>1594.71</v>
      </c>
      <c r="H49" s="4">
        <v>1.06</v>
      </c>
    </row>
    <row r="50" spans="2:8">
      <c r="B50" s="1" t="s">
        <v>1041</v>
      </c>
      <c r="C50" s="9" t="s">
        <v>156</v>
      </c>
      <c r="D50" s="1" t="s">
        <v>514</v>
      </c>
      <c r="E50" s="1" t="s">
        <v>1042</v>
      </c>
      <c r="F50" s="4">
        <v>84332</v>
      </c>
      <c r="G50" s="4">
        <v>1576.59</v>
      </c>
      <c r="H50" s="4">
        <v>1.05</v>
      </c>
    </row>
    <row r="51" spans="2:8">
      <c r="B51" s="1" t="s">
        <v>618</v>
      </c>
      <c r="C51" s="9" t="s">
        <v>156</v>
      </c>
      <c r="D51" s="1" t="s">
        <v>551</v>
      </c>
      <c r="E51" s="1" t="s">
        <v>619</v>
      </c>
      <c r="F51" s="4">
        <v>583444</v>
      </c>
      <c r="G51" s="4">
        <v>1551.96</v>
      </c>
      <c r="H51" s="4">
        <v>1.04</v>
      </c>
    </row>
    <row r="52" spans="2:8">
      <c r="B52" s="1" t="s">
        <v>561</v>
      </c>
      <c r="C52" s="9" t="s">
        <v>156</v>
      </c>
      <c r="D52" s="1" t="s">
        <v>514</v>
      </c>
      <c r="E52" s="1" t="s">
        <v>562</v>
      </c>
      <c r="F52" s="4">
        <v>111384</v>
      </c>
      <c r="G52" s="4">
        <v>1539.55</v>
      </c>
      <c r="H52" s="4">
        <v>1.03</v>
      </c>
    </row>
    <row r="53" spans="2:8">
      <c r="B53" s="1" t="s">
        <v>1602</v>
      </c>
      <c r="C53" s="9" t="s">
        <v>156</v>
      </c>
      <c r="D53" s="1" t="s">
        <v>489</v>
      </c>
      <c r="E53" s="1" t="s">
        <v>1603</v>
      </c>
      <c r="F53" s="4">
        <v>20971</v>
      </c>
      <c r="G53" s="4">
        <v>1534.45</v>
      </c>
      <c r="H53" s="4">
        <v>1.02</v>
      </c>
    </row>
    <row r="54" spans="2:8">
      <c r="B54" s="1" t="s">
        <v>919</v>
      </c>
      <c r="C54" s="9" t="s">
        <v>156</v>
      </c>
      <c r="D54" s="1" t="s">
        <v>489</v>
      </c>
      <c r="E54" s="1" t="s">
        <v>920</v>
      </c>
      <c r="F54" s="4">
        <v>300000</v>
      </c>
      <c r="G54" s="4">
        <v>1487.25</v>
      </c>
      <c r="H54" s="4">
        <v>0.99</v>
      </c>
    </row>
    <row r="55" spans="2:8">
      <c r="B55" s="1" t="s">
        <v>761</v>
      </c>
      <c r="C55" s="9" t="s">
        <v>156</v>
      </c>
      <c r="D55" s="1" t="s">
        <v>489</v>
      </c>
      <c r="E55" s="1" t="s">
        <v>762</v>
      </c>
      <c r="F55" s="4">
        <v>269429</v>
      </c>
      <c r="G55" s="4">
        <v>1479.43</v>
      </c>
      <c r="H55" s="4">
        <v>0.99</v>
      </c>
    </row>
    <row r="56" spans="2:8">
      <c r="B56" s="1" t="s">
        <v>1868</v>
      </c>
      <c r="C56" s="9" t="s">
        <v>156</v>
      </c>
      <c r="D56" s="1" t="s">
        <v>458</v>
      </c>
      <c r="E56" s="1" t="s">
        <v>1869</v>
      </c>
      <c r="F56" s="4">
        <v>247732</v>
      </c>
      <c r="G56" s="4">
        <v>1441.8</v>
      </c>
      <c r="H56" s="4">
        <v>0.96</v>
      </c>
    </row>
    <row r="57" spans="2:8">
      <c r="B57" s="1" t="s">
        <v>1870</v>
      </c>
      <c r="C57" s="9" t="s">
        <v>156</v>
      </c>
      <c r="D57" s="1" t="s">
        <v>751</v>
      </c>
      <c r="E57" s="1" t="s">
        <v>1871</v>
      </c>
      <c r="F57" s="4">
        <v>691242</v>
      </c>
      <c r="G57" s="4">
        <v>1324.9</v>
      </c>
      <c r="H57" s="4">
        <v>0.88</v>
      </c>
    </row>
    <row r="58" spans="2:8">
      <c r="B58" s="1" t="s">
        <v>1839</v>
      </c>
      <c r="C58" s="9" t="s">
        <v>156</v>
      </c>
      <c r="D58" s="1" t="s">
        <v>592</v>
      </c>
      <c r="E58" s="1" t="s">
        <v>1840</v>
      </c>
      <c r="F58" s="4">
        <v>223454</v>
      </c>
      <c r="G58" s="4">
        <v>1322.96</v>
      </c>
      <c r="H58" s="4">
        <v>0.88</v>
      </c>
    </row>
    <row r="59" spans="2:8">
      <c r="B59" s="1" t="s">
        <v>1254</v>
      </c>
      <c r="C59" s="9" t="s">
        <v>156</v>
      </c>
      <c r="D59" s="1" t="s">
        <v>592</v>
      </c>
      <c r="E59" s="1" t="s">
        <v>1255</v>
      </c>
      <c r="F59" s="4">
        <v>277220</v>
      </c>
      <c r="G59" s="4">
        <v>1312.5</v>
      </c>
      <c r="H59" s="4">
        <v>0.88</v>
      </c>
    </row>
    <row r="60" spans="2:8">
      <c r="B60" s="1" t="s">
        <v>734</v>
      </c>
      <c r="C60" s="9" t="s">
        <v>156</v>
      </c>
      <c r="D60" s="1" t="s">
        <v>434</v>
      </c>
      <c r="E60" s="1" t="s">
        <v>735</v>
      </c>
      <c r="F60" s="4">
        <v>400000</v>
      </c>
      <c r="G60" s="4">
        <v>1197.5999999999999</v>
      </c>
      <c r="H60" s="4">
        <v>0.8</v>
      </c>
    </row>
    <row r="61" spans="2:8">
      <c r="B61" s="1" t="s">
        <v>1872</v>
      </c>
      <c r="C61" s="9" t="s">
        <v>156</v>
      </c>
      <c r="D61" s="1" t="s">
        <v>551</v>
      </c>
      <c r="E61" s="1" t="s">
        <v>1873</v>
      </c>
      <c r="F61" s="4">
        <v>93619</v>
      </c>
      <c r="G61" s="4">
        <v>1138.8800000000001</v>
      </c>
      <c r="H61" s="4">
        <v>0.76</v>
      </c>
    </row>
    <row r="62" spans="2:8">
      <c r="B62" s="1" t="s">
        <v>475</v>
      </c>
      <c r="C62" s="9" t="s">
        <v>156</v>
      </c>
      <c r="D62" s="1" t="s">
        <v>434</v>
      </c>
      <c r="E62" s="1" t="s">
        <v>476</v>
      </c>
      <c r="F62" s="4">
        <v>100000</v>
      </c>
      <c r="G62" s="4">
        <v>1077.1500000000001</v>
      </c>
      <c r="H62" s="4">
        <v>0.72</v>
      </c>
    </row>
    <row r="63" spans="2:8">
      <c r="B63" s="1" t="s">
        <v>1874</v>
      </c>
      <c r="C63" s="9" t="s">
        <v>156</v>
      </c>
      <c r="D63" s="1" t="s">
        <v>514</v>
      </c>
      <c r="E63" s="1" t="s">
        <v>1875</v>
      </c>
      <c r="F63" s="4">
        <v>144093</v>
      </c>
      <c r="G63" s="4">
        <v>1007.35</v>
      </c>
      <c r="H63" s="4">
        <v>0.67</v>
      </c>
    </row>
    <row r="64" spans="2:8">
      <c r="B64" s="1" t="s">
        <v>582</v>
      </c>
      <c r="C64" s="9" t="s">
        <v>156</v>
      </c>
      <c r="D64" s="1" t="s">
        <v>522</v>
      </c>
      <c r="E64" s="1" t="s">
        <v>583</v>
      </c>
      <c r="F64" s="4">
        <v>115433</v>
      </c>
      <c r="G64" s="4">
        <v>909.9</v>
      </c>
      <c r="H64" s="4">
        <v>0.61</v>
      </c>
    </row>
    <row r="65" spans="2:8">
      <c r="B65" s="1" t="s">
        <v>1606</v>
      </c>
      <c r="C65" s="9" t="s">
        <v>156</v>
      </c>
      <c r="D65" s="1" t="s">
        <v>592</v>
      </c>
      <c r="E65" s="1" t="s">
        <v>1607</v>
      </c>
      <c r="F65" s="4">
        <v>93940</v>
      </c>
      <c r="G65" s="4">
        <v>900.6</v>
      </c>
      <c r="H65" s="4">
        <v>0.6</v>
      </c>
    </row>
    <row r="66" spans="2:8">
      <c r="B66" s="1" t="s">
        <v>929</v>
      </c>
      <c r="C66" s="9" t="s">
        <v>156</v>
      </c>
      <c r="D66" s="1" t="s">
        <v>592</v>
      </c>
      <c r="E66" s="1" t="s">
        <v>930</v>
      </c>
      <c r="F66" s="4">
        <v>130017</v>
      </c>
      <c r="G66" s="4">
        <v>717.89</v>
      </c>
      <c r="H66" s="4">
        <v>0.48</v>
      </c>
    </row>
    <row r="67" spans="2:8">
      <c r="B67" s="1" t="s">
        <v>637</v>
      </c>
      <c r="C67" s="9" t="s">
        <v>156</v>
      </c>
      <c r="D67" s="1" t="s">
        <v>598</v>
      </c>
      <c r="E67" s="1" t="s">
        <v>638</v>
      </c>
      <c r="F67" s="4">
        <v>25000</v>
      </c>
      <c r="G67" s="4">
        <v>700</v>
      </c>
      <c r="H67" s="4">
        <v>0.47</v>
      </c>
    </row>
    <row r="68" spans="2:8">
      <c r="B68" s="1" t="s">
        <v>1876</v>
      </c>
      <c r="C68" s="9" t="s">
        <v>156</v>
      </c>
      <c r="D68" s="1" t="s">
        <v>514</v>
      </c>
      <c r="E68" s="1" t="s">
        <v>1877</v>
      </c>
      <c r="F68" s="4">
        <v>301870</v>
      </c>
      <c r="G68" s="4">
        <v>656.6</v>
      </c>
      <c r="H68" s="4">
        <v>0.44</v>
      </c>
    </row>
    <row r="69" spans="2:8">
      <c r="B69" s="1" t="s">
        <v>1600</v>
      </c>
      <c r="C69" s="9" t="s">
        <v>156</v>
      </c>
      <c r="D69" s="1" t="s">
        <v>434</v>
      </c>
      <c r="E69" s="1" t="s">
        <v>1601</v>
      </c>
      <c r="F69" s="4">
        <v>1000000</v>
      </c>
      <c r="G69" s="4">
        <v>653.70000000000005</v>
      </c>
      <c r="H69" s="4">
        <v>0.44</v>
      </c>
    </row>
    <row r="70" spans="2:8">
      <c r="B70" s="1" t="s">
        <v>1067</v>
      </c>
      <c r="C70" s="9" t="s">
        <v>156</v>
      </c>
      <c r="D70" s="1" t="s">
        <v>514</v>
      </c>
      <c r="E70" s="1" t="s">
        <v>1068</v>
      </c>
      <c r="F70" s="4">
        <v>400000</v>
      </c>
      <c r="G70" s="4">
        <v>618.72</v>
      </c>
      <c r="H70" s="4">
        <v>0.41</v>
      </c>
    </row>
    <row r="71" spans="2:8">
      <c r="B71" s="1" t="s">
        <v>1633</v>
      </c>
      <c r="C71" s="9" t="s">
        <v>156</v>
      </c>
      <c r="D71" s="1" t="s">
        <v>1634</v>
      </c>
      <c r="E71" s="1" t="s">
        <v>1635</v>
      </c>
      <c r="F71" s="4">
        <v>458676</v>
      </c>
      <c r="G71" s="4">
        <v>547.89</v>
      </c>
      <c r="H71" s="4">
        <v>0.37</v>
      </c>
    </row>
    <row r="72" spans="2:8">
      <c r="B72" s="1" t="s">
        <v>1764</v>
      </c>
      <c r="C72" s="9" t="s">
        <v>156</v>
      </c>
      <c r="D72" s="1" t="s">
        <v>598</v>
      </c>
      <c r="E72" s="1" t="s">
        <v>1765</v>
      </c>
      <c r="F72" s="4">
        <v>25000</v>
      </c>
      <c r="G72" s="4">
        <v>365.65</v>
      </c>
      <c r="H72" s="4">
        <v>0.24</v>
      </c>
    </row>
    <row r="73" spans="2:8">
      <c r="B73" s="1" t="s">
        <v>1612</v>
      </c>
      <c r="C73" s="9" t="s">
        <v>156</v>
      </c>
      <c r="D73" s="1" t="s">
        <v>486</v>
      </c>
      <c r="E73" s="1" t="s">
        <v>1613</v>
      </c>
      <c r="F73" s="4">
        <v>112590</v>
      </c>
      <c r="G73" s="4">
        <v>196.08</v>
      </c>
      <c r="H73" s="4">
        <v>0.13</v>
      </c>
    </row>
    <row r="74" spans="2:8">
      <c r="B74" s="1" t="s">
        <v>1851</v>
      </c>
      <c r="C74" s="9" t="s">
        <v>156</v>
      </c>
      <c r="D74" s="1" t="s">
        <v>1263</v>
      </c>
      <c r="E74" s="1" t="s">
        <v>1852</v>
      </c>
      <c r="F74" s="4">
        <v>50251</v>
      </c>
      <c r="G74" s="4">
        <v>94.97</v>
      </c>
      <c r="H74" s="4">
        <v>0.06</v>
      </c>
    </row>
    <row r="75" spans="2:8" ht="13">
      <c r="B75" s="2" t="s">
        <v>159</v>
      </c>
      <c r="C75" s="12"/>
      <c r="D75" s="2"/>
      <c r="E75" s="2"/>
      <c r="F75" s="14"/>
      <c r="G75" s="14">
        <f>SUM(G12:G74)</f>
        <v>147385.86000000002</v>
      </c>
      <c r="H75" s="14">
        <f>SUM(H12:H74)</f>
        <v>98.359999999999971</v>
      </c>
    </row>
    <row r="76" spans="2:8" ht="13">
      <c r="B76" s="2" t="s">
        <v>160</v>
      </c>
      <c r="C76" s="12"/>
      <c r="D76" s="2"/>
      <c r="E76" s="2"/>
      <c r="F76" s="14"/>
      <c r="G76" s="14">
        <v>1348.94</v>
      </c>
      <c r="H76" s="14">
        <v>0.9</v>
      </c>
    </row>
    <row r="77" spans="2:8" ht="13">
      <c r="B77" s="2" t="s">
        <v>161</v>
      </c>
      <c r="C77" s="12"/>
      <c r="D77" s="2"/>
      <c r="E77" s="2"/>
      <c r="F77" s="14"/>
      <c r="G77" s="14">
        <v>148734.79999999999</v>
      </c>
      <c r="H77" s="14">
        <v>99.26</v>
      </c>
    </row>
    <row r="78" spans="2:8" ht="13">
      <c r="B78" s="2" t="s">
        <v>409</v>
      </c>
      <c r="C78" s="12"/>
      <c r="D78" s="2"/>
      <c r="E78" s="2"/>
      <c r="F78" s="14"/>
      <c r="G78" s="14">
        <v>1100.3678408100118</v>
      </c>
      <c r="H78" s="14">
        <v>0.73999999999999488</v>
      </c>
    </row>
    <row r="79" spans="2:8" ht="13">
      <c r="B79" s="2" t="s">
        <v>168</v>
      </c>
      <c r="C79" s="12"/>
      <c r="D79" s="2"/>
      <c r="E79" s="2"/>
      <c r="F79" s="14"/>
      <c r="G79" s="14">
        <v>149835.16784081</v>
      </c>
      <c r="H79" s="14">
        <v>100</v>
      </c>
    </row>
    <row r="80" spans="2:8">
      <c r="B80" s="1" t="s">
        <v>169</v>
      </c>
    </row>
    <row r="81" spans="2:3" ht="13">
      <c r="B81" s="2" t="s">
        <v>170</v>
      </c>
    </row>
    <row r="82" spans="2:3" ht="13">
      <c r="B82" s="2" t="s">
        <v>171</v>
      </c>
      <c r="C82" s="9" t="s">
        <v>172</v>
      </c>
    </row>
    <row r="83" spans="2:3" ht="13">
      <c r="B83" s="2" t="s">
        <v>175</v>
      </c>
      <c r="C83" s="9" t="s">
        <v>174</v>
      </c>
    </row>
    <row r="84" spans="2:3" ht="13">
      <c r="B84" s="2" t="s">
        <v>176</v>
      </c>
      <c r="C84" s="9" t="s">
        <v>174</v>
      </c>
    </row>
    <row r="85" spans="2:3" ht="13">
      <c r="B85" s="2" t="s">
        <v>177</v>
      </c>
      <c r="C85" s="9" t="s">
        <v>178</v>
      </c>
    </row>
    <row r="86" spans="2:3" ht="13">
      <c r="B86" s="2" t="s">
        <v>1878</v>
      </c>
      <c r="C86" s="12"/>
    </row>
    <row r="87" spans="2:3" ht="13">
      <c r="B87" s="2" t="s">
        <v>1879</v>
      </c>
      <c r="C87" s="12"/>
    </row>
    <row r="88" spans="2:3" ht="13">
      <c r="B88" s="2" t="s">
        <v>1880</v>
      </c>
      <c r="C88" s="12"/>
    </row>
    <row r="89" spans="2:3" ht="13">
      <c r="B89" s="2" t="s">
        <v>1881</v>
      </c>
      <c r="C89" s="12"/>
    </row>
    <row r="90" spans="2:3" ht="13">
      <c r="B90" s="2" t="s">
        <v>1882</v>
      </c>
      <c r="C90" s="12"/>
    </row>
    <row r="91" spans="2:3" ht="13">
      <c r="B91" s="2" t="s">
        <v>1883</v>
      </c>
      <c r="C91" s="12"/>
    </row>
    <row r="92" spans="2:3" ht="13">
      <c r="B92" s="2" t="s">
        <v>1884</v>
      </c>
      <c r="C92" s="12"/>
    </row>
    <row r="93" spans="2:3" ht="13">
      <c r="B93" s="2" t="s">
        <v>1885</v>
      </c>
      <c r="C93" s="12"/>
    </row>
    <row r="94" spans="2:3" ht="13">
      <c r="B94" s="2" t="s">
        <v>4069</v>
      </c>
      <c r="C94" s="12"/>
    </row>
    <row r="95" spans="2:3">
      <c r="B95" s="1" t="s">
        <v>188</v>
      </c>
    </row>
    <row r="96" spans="2:3">
      <c r="B96" s="1" t="s">
        <v>412</v>
      </c>
    </row>
    <row r="99" spans="2:4" ht="14.5">
      <c r="B99" s="43" t="s">
        <v>413</v>
      </c>
      <c r="C99" s="45"/>
    </row>
    <row r="100" spans="2:4" ht="14.5">
      <c r="B100" s="43" t="s">
        <v>4098</v>
      </c>
      <c r="C100" s="46" t="s">
        <v>414</v>
      </c>
    </row>
    <row r="101" spans="2:4" ht="14.5">
      <c r="B101" s="16" t="s">
        <v>415</v>
      </c>
      <c r="C101" s="17" t="s">
        <v>416</v>
      </c>
    </row>
    <row r="102" spans="2:4" ht="14.5">
      <c r="B102" s="16" t="s">
        <v>417</v>
      </c>
      <c r="C102" s="17" t="s">
        <v>416</v>
      </c>
    </row>
    <row r="103" spans="2:4" ht="14.5">
      <c r="B103" s="16" t="s">
        <v>418</v>
      </c>
      <c r="C103" s="17" t="s">
        <v>416</v>
      </c>
    </row>
    <row r="104" spans="2:4" ht="14.5">
      <c r="B104" s="16" t="s">
        <v>419</v>
      </c>
      <c r="C104" s="17" t="s">
        <v>416</v>
      </c>
    </row>
    <row r="105" spans="2:4" ht="14.5">
      <c r="B105" s="16" t="s">
        <v>420</v>
      </c>
      <c r="C105" s="17" t="s">
        <v>416</v>
      </c>
    </row>
    <row r="106" spans="2:4" ht="14.5">
      <c r="B106" s="16" t="s">
        <v>421</v>
      </c>
      <c r="C106" s="17" t="s">
        <v>416</v>
      </c>
    </row>
    <row r="107" spans="2:4" ht="14.5">
      <c r="B107" s="43" t="s">
        <v>422</v>
      </c>
      <c r="C107" s="45" t="s">
        <v>416</v>
      </c>
    </row>
    <row r="109" spans="2:4" ht="14.5">
      <c r="B109" s="16" t="s">
        <v>197</v>
      </c>
      <c r="C109" s="17"/>
      <c r="D109" s="16"/>
    </row>
    <row r="110" spans="2:4" ht="29">
      <c r="B110" s="19" t="s">
        <v>198</v>
      </c>
      <c r="C110" s="18" t="s">
        <v>199</v>
      </c>
      <c r="D110" s="19" t="s">
        <v>200</v>
      </c>
    </row>
    <row r="111" spans="2:4" ht="14.5">
      <c r="B111" s="16" t="s">
        <v>174</v>
      </c>
      <c r="C111" s="17" t="s">
        <v>174</v>
      </c>
      <c r="D111" s="16" t="s">
        <v>174</v>
      </c>
    </row>
    <row r="113" spans="2:7" ht="13">
      <c r="B113" s="20" t="s">
        <v>201</v>
      </c>
      <c r="C113" s="21">
        <v>46053</v>
      </c>
      <c r="D113" s="22"/>
      <c r="E113" s="23"/>
      <c r="F113" s="24"/>
    </row>
    <row r="114" spans="2:7" ht="13">
      <c r="B114" s="20" t="s">
        <v>202</v>
      </c>
      <c r="C114" s="25" t="s">
        <v>203</v>
      </c>
      <c r="D114" s="20" t="s">
        <v>204</v>
      </c>
      <c r="E114" s="26" t="s">
        <v>205</v>
      </c>
      <c r="F114" s="27" t="s">
        <v>206</v>
      </c>
      <c r="G114" s="14"/>
    </row>
    <row r="115" spans="2:7">
      <c r="B115" s="28" t="s">
        <v>174</v>
      </c>
      <c r="C115" s="29" t="s">
        <v>174</v>
      </c>
      <c r="D115" s="28" t="s">
        <v>174</v>
      </c>
      <c r="E115" s="30" t="s">
        <v>174</v>
      </c>
      <c r="F115" s="31" t="s">
        <v>174</v>
      </c>
    </row>
    <row r="118" spans="2:7" ht="13">
      <c r="B118" s="2" t="s">
        <v>207</v>
      </c>
    </row>
    <row r="119" spans="2:7" ht="13">
      <c r="B119" s="2"/>
    </row>
    <row r="120" spans="2:7" ht="13">
      <c r="B120" s="2" t="s">
        <v>208</v>
      </c>
    </row>
    <row r="121" spans="2:7" ht="13">
      <c r="B121" s="20" t="s">
        <v>209</v>
      </c>
      <c r="C121" s="25" t="s">
        <v>210</v>
      </c>
      <c r="D121" s="2"/>
    </row>
    <row r="122" spans="2:7">
      <c r="B122" s="22" t="s">
        <v>174</v>
      </c>
      <c r="C122" s="32" t="s">
        <v>174</v>
      </c>
    </row>
    <row r="124" spans="2:7" ht="13">
      <c r="B124" s="20" t="s">
        <v>211</v>
      </c>
      <c r="C124" s="25" t="s">
        <v>210</v>
      </c>
    </row>
    <row r="125" spans="2:7">
      <c r="B125" s="22" t="s">
        <v>174</v>
      </c>
      <c r="C125" s="32" t="s">
        <v>174</v>
      </c>
    </row>
    <row r="127" spans="2:7" ht="13">
      <c r="B127" s="20" t="s">
        <v>212</v>
      </c>
      <c r="C127" s="25" t="s">
        <v>213</v>
      </c>
    </row>
    <row r="128" spans="2:7">
      <c r="B128" s="22" t="s">
        <v>174</v>
      </c>
      <c r="C128" s="32" t="s">
        <v>174</v>
      </c>
    </row>
    <row r="130" spans="2:7" ht="13">
      <c r="B130" s="26" t="s">
        <v>214</v>
      </c>
      <c r="C130" s="25" t="s">
        <v>213</v>
      </c>
    </row>
    <row r="131" spans="2:7">
      <c r="B131" s="23" t="s">
        <v>174</v>
      </c>
      <c r="C131" s="32" t="s">
        <v>174</v>
      </c>
    </row>
    <row r="133" spans="2:7" ht="13">
      <c r="B133" s="20" t="s">
        <v>215</v>
      </c>
      <c r="C133" s="25" t="s">
        <v>174</v>
      </c>
    </row>
    <row r="135" spans="2:7" ht="13">
      <c r="B135" s="20" t="s">
        <v>216</v>
      </c>
      <c r="C135" s="21">
        <v>46053</v>
      </c>
      <c r="D135" s="22"/>
      <c r="E135" s="23"/>
      <c r="F135" s="24"/>
    </row>
    <row r="136" spans="2:7" ht="13">
      <c r="B136" s="20" t="s">
        <v>202</v>
      </c>
      <c r="C136" s="25" t="s">
        <v>203</v>
      </c>
      <c r="D136" s="20" t="s">
        <v>204</v>
      </c>
      <c r="E136" s="26" t="s">
        <v>205</v>
      </c>
      <c r="F136" s="27" t="s">
        <v>206</v>
      </c>
      <c r="G136" s="14"/>
    </row>
    <row r="137" spans="2:7">
      <c r="B137" s="28" t="s">
        <v>174</v>
      </c>
      <c r="C137" s="29" t="s">
        <v>174</v>
      </c>
      <c r="D137" s="28" t="s">
        <v>174</v>
      </c>
      <c r="E137" s="30" t="s">
        <v>174</v>
      </c>
      <c r="F137" s="31" t="s">
        <v>174</v>
      </c>
    </row>
    <row r="138" spans="2:7" ht="13">
      <c r="B138" s="2" t="s">
        <v>207</v>
      </c>
    </row>
    <row r="139" spans="2:7" ht="13">
      <c r="B139" s="2"/>
    </row>
    <row r="140" spans="2:7" ht="13">
      <c r="B140" s="2" t="s">
        <v>208</v>
      </c>
    </row>
    <row r="141" spans="2:7" ht="13">
      <c r="B141" s="20" t="s">
        <v>209</v>
      </c>
      <c r="C141" s="25" t="s">
        <v>210</v>
      </c>
      <c r="D141" s="2"/>
    </row>
    <row r="142" spans="2:7">
      <c r="B142" s="22" t="s">
        <v>174</v>
      </c>
      <c r="C142" s="32" t="s">
        <v>174</v>
      </c>
    </row>
    <row r="144" spans="2:7" ht="13">
      <c r="B144" s="20" t="s">
        <v>211</v>
      </c>
      <c r="C144" s="25" t="s">
        <v>210</v>
      </c>
    </row>
    <row r="145" spans="2:6">
      <c r="B145" s="22" t="s">
        <v>174</v>
      </c>
      <c r="C145" s="32" t="s">
        <v>174</v>
      </c>
    </row>
    <row r="147" spans="2:6" ht="13">
      <c r="B147" s="20" t="s">
        <v>212</v>
      </c>
      <c r="C147" s="25" t="s">
        <v>213</v>
      </c>
    </row>
    <row r="148" spans="2:6">
      <c r="B148" s="22" t="s">
        <v>174</v>
      </c>
      <c r="C148" s="32" t="s">
        <v>174</v>
      </c>
    </row>
    <row r="150" spans="2:6" ht="13">
      <c r="B150" s="26" t="s">
        <v>214</v>
      </c>
      <c r="C150" s="25" t="s">
        <v>213</v>
      </c>
    </row>
    <row r="151" spans="2:6">
      <c r="B151" s="23" t="s">
        <v>174</v>
      </c>
      <c r="C151" s="32" t="s">
        <v>174</v>
      </c>
    </row>
    <row r="153" spans="2:6" ht="13">
      <c r="B153" s="20" t="s">
        <v>215</v>
      </c>
      <c r="C153" s="25" t="s">
        <v>174</v>
      </c>
    </row>
    <row r="156" spans="2:6" ht="13">
      <c r="B156" s="2" t="s">
        <v>217</v>
      </c>
    </row>
    <row r="158" spans="2:6" ht="13">
      <c r="B158" s="20" t="s">
        <v>202</v>
      </c>
      <c r="C158" s="25" t="s">
        <v>218</v>
      </c>
      <c r="D158" s="20" t="s">
        <v>219</v>
      </c>
      <c r="E158" s="20" t="s">
        <v>220</v>
      </c>
      <c r="F158" s="14"/>
    </row>
    <row r="159" spans="2:6">
      <c r="B159" s="22" t="s">
        <v>174</v>
      </c>
      <c r="C159" s="32" t="s">
        <v>174</v>
      </c>
      <c r="D159" s="22" t="s">
        <v>174</v>
      </c>
      <c r="E159" s="22" t="s">
        <v>174</v>
      </c>
    </row>
    <row r="162" spans="2:80" ht="13">
      <c r="B162" s="2" t="s">
        <v>221</v>
      </c>
      <c r="C162" s="12" t="s">
        <v>174</v>
      </c>
      <c r="D162" s="2"/>
      <c r="E162" s="2"/>
      <c r="F162" s="14"/>
      <c r="G162" s="14"/>
      <c r="H162" s="14"/>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row>
    <row r="164" spans="2:80" ht="13">
      <c r="B164" s="2" t="s">
        <v>222</v>
      </c>
    </row>
    <row r="166" spans="2:80" ht="13">
      <c r="B166" s="20" t="s">
        <v>223</v>
      </c>
      <c r="C166" s="25" t="s">
        <v>210</v>
      </c>
      <c r="D166" s="2"/>
    </row>
    <row r="167" spans="2:80">
      <c r="B167" s="22" t="s">
        <v>174</v>
      </c>
      <c r="C167" s="32" t="s">
        <v>174</v>
      </c>
    </row>
    <row r="170" spans="2:80" ht="13">
      <c r="B170" s="20" t="s">
        <v>224</v>
      </c>
      <c r="C170" s="25" t="s">
        <v>225</v>
      </c>
      <c r="D170" s="2"/>
    </row>
    <row r="171" spans="2:80">
      <c r="B171" s="22" t="s">
        <v>174</v>
      </c>
      <c r="C171" s="32" t="s">
        <v>174</v>
      </c>
    </row>
    <row r="174" spans="2:80" ht="13">
      <c r="B174" s="2" t="s">
        <v>226</v>
      </c>
    </row>
    <row r="177" spans="2:80" ht="13">
      <c r="B177" s="2" t="s">
        <v>227</v>
      </c>
    </row>
    <row r="179" spans="2:80" ht="13">
      <c r="B179" s="20" t="s">
        <v>202</v>
      </c>
      <c r="C179" s="25" t="s">
        <v>228</v>
      </c>
      <c r="D179" s="20" t="s">
        <v>218</v>
      </c>
      <c r="E179" s="20" t="s">
        <v>219</v>
      </c>
      <c r="F179" s="27" t="s">
        <v>220</v>
      </c>
      <c r="G179" s="14"/>
    </row>
    <row r="180" spans="2:80">
      <c r="B180" s="22" t="s">
        <v>174</v>
      </c>
      <c r="C180" s="32" t="s">
        <v>174</v>
      </c>
      <c r="D180" s="22" t="s">
        <v>174</v>
      </c>
      <c r="E180" s="22" t="s">
        <v>174</v>
      </c>
      <c r="F180" s="33" t="s">
        <v>174</v>
      </c>
    </row>
    <row r="183" spans="2:80" ht="13">
      <c r="B183" s="2" t="s">
        <v>221</v>
      </c>
      <c r="C183" s="12" t="s">
        <v>174</v>
      </c>
      <c r="D183" s="2"/>
      <c r="E183" s="2"/>
      <c r="F183" s="14"/>
      <c r="G183" s="14"/>
      <c r="H183" s="14"/>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row>
    <row r="185" spans="2:80" ht="13">
      <c r="B185" s="2" t="s">
        <v>222</v>
      </c>
    </row>
    <row r="187" spans="2:80" ht="13">
      <c r="B187" s="20" t="s">
        <v>223</v>
      </c>
      <c r="C187" s="25" t="s">
        <v>210</v>
      </c>
      <c r="D187" s="2"/>
    </row>
    <row r="188" spans="2:80">
      <c r="B188" s="22" t="s">
        <v>174</v>
      </c>
      <c r="C188" s="32" t="s">
        <v>174</v>
      </c>
    </row>
    <row r="191" spans="2:80" ht="13">
      <c r="B191" s="20" t="s">
        <v>224</v>
      </c>
      <c r="C191" s="25" t="s">
        <v>225</v>
      </c>
      <c r="D191" s="2"/>
    </row>
    <row r="192" spans="2:80">
      <c r="B192" s="22" t="s">
        <v>174</v>
      </c>
      <c r="C192" s="32" t="s">
        <v>174</v>
      </c>
    </row>
    <row r="195" spans="2:7" ht="13">
      <c r="B195" s="2" t="s">
        <v>226</v>
      </c>
    </row>
    <row r="198" spans="2:7" ht="13">
      <c r="B198" s="2" t="s">
        <v>229</v>
      </c>
    </row>
    <row r="199" spans="2:7" ht="13">
      <c r="B199" s="20" t="s">
        <v>202</v>
      </c>
      <c r="C199" s="25" t="s">
        <v>230</v>
      </c>
      <c r="D199" s="20" t="s">
        <v>231</v>
      </c>
      <c r="E199" s="20" t="s">
        <v>3673</v>
      </c>
      <c r="F199" s="27" t="s">
        <v>232</v>
      </c>
      <c r="G199" s="14"/>
    </row>
    <row r="200" spans="2:7">
      <c r="B200" s="22" t="s">
        <v>174</v>
      </c>
      <c r="C200" s="32" t="s">
        <v>174</v>
      </c>
      <c r="D200" s="22" t="s">
        <v>174</v>
      </c>
      <c r="E200" s="22" t="s">
        <v>174</v>
      </c>
      <c r="F200" s="33" t="s">
        <v>174</v>
      </c>
    </row>
    <row r="201" spans="2:7">
      <c r="B201" s="1" t="s">
        <v>3674</v>
      </c>
    </row>
  </sheetData>
  <mergeCells count="3">
    <mergeCell ref="B1:E1"/>
    <mergeCell ref="C3:C7"/>
    <mergeCell ref="D3:D7"/>
  </mergeCells>
  <hyperlinks>
    <hyperlink ref="A1" location="Index!A1" display="Index" xr:uid="{E7A5749A-0270-4022-9DDD-6746C9EBA8C6}"/>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D83E1-E633-478B-BC08-B01C5BEA99D7}">
  <sheetPr codeName="Sheet38"/>
  <dimension ref="A1:CB176"/>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71</v>
      </c>
      <c r="C1" s="229"/>
      <c r="D1" s="229"/>
      <c r="E1" s="229"/>
    </row>
    <row r="3" spans="1:9" ht="14.5">
      <c r="B3" s="5" t="s">
        <v>1887</v>
      </c>
      <c r="C3" s="230"/>
      <c r="D3" s="231"/>
      <c r="E3" s="6"/>
    </row>
    <row r="4" spans="1:9" ht="14.5">
      <c r="B4" s="7" t="s">
        <v>1888</v>
      </c>
      <c r="C4" s="230"/>
      <c r="D4" s="231"/>
      <c r="E4" s="6"/>
    </row>
    <row r="5" spans="1:9" ht="14.5">
      <c r="B5" s="7" t="s">
        <v>144</v>
      </c>
      <c r="C5" s="230"/>
      <c r="D5" s="231"/>
      <c r="E5" s="6"/>
    </row>
    <row r="6" spans="1:9" ht="14.5">
      <c r="B6" s="7" t="s">
        <v>145</v>
      </c>
      <c r="C6" s="230"/>
      <c r="D6" s="231"/>
      <c r="E6" s="6"/>
    </row>
    <row r="7" spans="1:9" ht="29">
      <c r="B7" s="7" t="s">
        <v>1889</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485</v>
      </c>
      <c r="C15" s="9" t="s">
        <v>156</v>
      </c>
      <c r="D15" s="1" t="s">
        <v>486</v>
      </c>
      <c r="E15" s="1" t="s">
        <v>487</v>
      </c>
      <c r="F15" s="4">
        <v>7830000</v>
      </c>
      <c r="G15" s="4">
        <v>21422.880000000001</v>
      </c>
      <c r="H15" s="4">
        <v>8.4600000000000009</v>
      </c>
    </row>
    <row r="16" spans="1:9">
      <c r="B16" s="1" t="s">
        <v>714</v>
      </c>
      <c r="C16" s="9" t="s">
        <v>156</v>
      </c>
      <c r="D16" s="1" t="s">
        <v>598</v>
      </c>
      <c r="E16" s="1" t="s">
        <v>715</v>
      </c>
      <c r="F16" s="4">
        <v>450000</v>
      </c>
      <c r="G16" s="4">
        <v>17898.3</v>
      </c>
      <c r="H16" s="4">
        <v>7.07</v>
      </c>
    </row>
    <row r="17" spans="2:8">
      <c r="B17" s="1" t="s">
        <v>722</v>
      </c>
      <c r="C17" s="9" t="s">
        <v>156</v>
      </c>
      <c r="D17" s="1" t="s">
        <v>525</v>
      </c>
      <c r="E17" s="1" t="s">
        <v>723</v>
      </c>
      <c r="F17" s="4">
        <v>1125000</v>
      </c>
      <c r="G17" s="4">
        <v>14989.5</v>
      </c>
      <c r="H17" s="4">
        <v>5.92</v>
      </c>
    </row>
    <row r="18" spans="2:8">
      <c r="B18" s="1" t="s">
        <v>466</v>
      </c>
      <c r="C18" s="9" t="s">
        <v>156</v>
      </c>
      <c r="D18" s="1" t="s">
        <v>467</v>
      </c>
      <c r="E18" s="1" t="s">
        <v>468</v>
      </c>
      <c r="F18" s="4">
        <v>4421325</v>
      </c>
      <c r="G18" s="4">
        <v>14243.3</v>
      </c>
      <c r="H18" s="4">
        <v>5.63</v>
      </c>
    </row>
    <row r="19" spans="2:8">
      <c r="B19" s="1" t="s">
        <v>469</v>
      </c>
      <c r="C19" s="9" t="s">
        <v>156</v>
      </c>
      <c r="D19" s="1" t="s">
        <v>470</v>
      </c>
      <c r="E19" s="1" t="s">
        <v>471</v>
      </c>
      <c r="F19" s="4">
        <v>456000</v>
      </c>
      <c r="G19" s="4">
        <v>12896.14</v>
      </c>
      <c r="H19" s="4">
        <v>5.09</v>
      </c>
    </row>
    <row r="20" spans="2:8">
      <c r="B20" s="1" t="s">
        <v>493</v>
      </c>
      <c r="C20" s="9" t="s">
        <v>156</v>
      </c>
      <c r="D20" s="1" t="s">
        <v>486</v>
      </c>
      <c r="E20" s="1" t="s">
        <v>494</v>
      </c>
      <c r="F20" s="4">
        <v>459888</v>
      </c>
      <c r="G20" s="4">
        <v>12183.81</v>
      </c>
      <c r="H20" s="4">
        <v>4.8099999999999996</v>
      </c>
    </row>
    <row r="21" spans="2:8">
      <c r="B21" s="1" t="s">
        <v>712</v>
      </c>
      <c r="C21" s="9" t="s">
        <v>156</v>
      </c>
      <c r="D21" s="1" t="s">
        <v>621</v>
      </c>
      <c r="E21" s="1" t="s">
        <v>713</v>
      </c>
      <c r="F21" s="4">
        <v>961000</v>
      </c>
      <c r="G21" s="4">
        <v>10896.78</v>
      </c>
      <c r="H21" s="4">
        <v>4.3</v>
      </c>
    </row>
    <row r="22" spans="2:8">
      <c r="B22" s="1" t="s">
        <v>1177</v>
      </c>
      <c r="C22" s="9" t="s">
        <v>156</v>
      </c>
      <c r="D22" s="1" t="s">
        <v>470</v>
      </c>
      <c r="E22" s="1" t="s">
        <v>1178</v>
      </c>
      <c r="F22" s="4">
        <v>2214000</v>
      </c>
      <c r="G22" s="4">
        <v>10433.48</v>
      </c>
      <c r="H22" s="4">
        <v>4.12</v>
      </c>
    </row>
    <row r="23" spans="2:8">
      <c r="B23" s="1" t="s">
        <v>524</v>
      </c>
      <c r="C23" s="9" t="s">
        <v>156</v>
      </c>
      <c r="D23" s="1" t="s">
        <v>525</v>
      </c>
      <c r="E23" s="1" t="s">
        <v>526</v>
      </c>
      <c r="F23" s="4">
        <v>1305000</v>
      </c>
      <c r="G23" s="4">
        <v>8584.94</v>
      </c>
      <c r="H23" s="4">
        <v>3.39</v>
      </c>
    </row>
    <row r="24" spans="2:8">
      <c r="B24" s="1" t="s">
        <v>698</v>
      </c>
      <c r="C24" s="9" t="s">
        <v>156</v>
      </c>
      <c r="D24" s="1" t="s">
        <v>455</v>
      </c>
      <c r="E24" s="1" t="s">
        <v>699</v>
      </c>
      <c r="F24" s="4">
        <v>288000</v>
      </c>
      <c r="G24" s="4">
        <v>8055.36</v>
      </c>
      <c r="H24" s="4">
        <v>3.18</v>
      </c>
    </row>
    <row r="25" spans="2:8">
      <c r="B25" s="1" t="s">
        <v>700</v>
      </c>
      <c r="C25" s="9" t="s">
        <v>156</v>
      </c>
      <c r="D25" s="1" t="s">
        <v>455</v>
      </c>
      <c r="E25" s="1" t="s">
        <v>701</v>
      </c>
      <c r="F25" s="4">
        <v>315000</v>
      </c>
      <c r="G25" s="4">
        <v>7963.2</v>
      </c>
      <c r="H25" s="4">
        <v>3.15</v>
      </c>
    </row>
    <row r="26" spans="2:8">
      <c r="B26" s="1" t="s">
        <v>1764</v>
      </c>
      <c r="C26" s="9" t="s">
        <v>156</v>
      </c>
      <c r="D26" s="1" t="s">
        <v>598</v>
      </c>
      <c r="E26" s="1" t="s">
        <v>1765</v>
      </c>
      <c r="F26" s="4">
        <v>537000</v>
      </c>
      <c r="G26" s="4">
        <v>7854.16</v>
      </c>
      <c r="H26" s="4">
        <v>3.1</v>
      </c>
    </row>
    <row r="27" spans="2:8">
      <c r="B27" s="1" t="s">
        <v>1009</v>
      </c>
      <c r="C27" s="9" t="s">
        <v>156</v>
      </c>
      <c r="D27" s="1" t="s">
        <v>461</v>
      </c>
      <c r="E27" s="1" t="s">
        <v>1010</v>
      </c>
      <c r="F27" s="4">
        <v>81000</v>
      </c>
      <c r="G27" s="4">
        <v>7773.98</v>
      </c>
      <c r="H27" s="4">
        <v>3.07</v>
      </c>
    </row>
    <row r="28" spans="2:8">
      <c r="B28" s="1" t="s">
        <v>716</v>
      </c>
      <c r="C28" s="9" t="s">
        <v>156</v>
      </c>
      <c r="D28" s="1" t="s">
        <v>657</v>
      </c>
      <c r="E28" s="1" t="s">
        <v>717</v>
      </c>
      <c r="F28" s="4">
        <v>319057</v>
      </c>
      <c r="G28" s="4">
        <v>7599.94</v>
      </c>
      <c r="H28" s="4">
        <v>3</v>
      </c>
    </row>
    <row r="29" spans="2:8">
      <c r="B29" s="1" t="s">
        <v>1555</v>
      </c>
      <c r="C29" s="9" t="s">
        <v>156</v>
      </c>
      <c r="D29" s="1" t="s">
        <v>467</v>
      </c>
      <c r="E29" s="1" t="s">
        <v>1556</v>
      </c>
      <c r="F29" s="4">
        <v>261000</v>
      </c>
      <c r="G29" s="4">
        <v>6193.53</v>
      </c>
      <c r="H29" s="4">
        <v>2.4500000000000002</v>
      </c>
    </row>
    <row r="30" spans="2:8">
      <c r="B30" s="1" t="s">
        <v>1559</v>
      </c>
      <c r="C30" s="9" t="s">
        <v>156</v>
      </c>
      <c r="D30" s="1" t="s">
        <v>486</v>
      </c>
      <c r="E30" s="1" t="s">
        <v>1560</v>
      </c>
      <c r="F30" s="4">
        <v>153000</v>
      </c>
      <c r="G30" s="4">
        <v>5791.82</v>
      </c>
      <c r="H30" s="4">
        <v>2.29</v>
      </c>
    </row>
    <row r="31" spans="2:8">
      <c r="B31" s="1" t="s">
        <v>1204</v>
      </c>
      <c r="C31" s="9" t="s">
        <v>156</v>
      </c>
      <c r="D31" s="1" t="s">
        <v>470</v>
      </c>
      <c r="E31" s="1" t="s">
        <v>1205</v>
      </c>
      <c r="F31" s="4">
        <v>414000</v>
      </c>
      <c r="G31" s="4">
        <v>5641.16</v>
      </c>
      <c r="H31" s="4">
        <v>2.23</v>
      </c>
    </row>
    <row r="32" spans="2:8">
      <c r="B32" s="1" t="s">
        <v>1331</v>
      </c>
      <c r="C32" s="9" t="s">
        <v>156</v>
      </c>
      <c r="D32" s="1" t="s">
        <v>598</v>
      </c>
      <c r="E32" s="1" t="s">
        <v>1332</v>
      </c>
      <c r="F32" s="4">
        <v>279000</v>
      </c>
      <c r="G32" s="4">
        <v>5069.1499999999996</v>
      </c>
      <c r="H32" s="4">
        <v>2</v>
      </c>
    </row>
    <row r="33" spans="2:8">
      <c r="B33" s="1" t="s">
        <v>1123</v>
      </c>
      <c r="C33" s="9" t="s">
        <v>156</v>
      </c>
      <c r="D33" s="1" t="s">
        <v>455</v>
      </c>
      <c r="E33" s="1" t="s">
        <v>1124</v>
      </c>
      <c r="F33" s="4">
        <v>198000</v>
      </c>
      <c r="G33" s="4">
        <v>4981.09</v>
      </c>
      <c r="H33" s="4">
        <v>1.97</v>
      </c>
    </row>
    <row r="34" spans="2:8">
      <c r="B34" s="1" t="s">
        <v>732</v>
      </c>
      <c r="C34" s="9" t="s">
        <v>156</v>
      </c>
      <c r="D34" s="1" t="s">
        <v>598</v>
      </c>
      <c r="E34" s="1" t="s">
        <v>733</v>
      </c>
      <c r="F34" s="4">
        <v>456797</v>
      </c>
      <c r="G34" s="4">
        <v>4798.6499999999996</v>
      </c>
      <c r="H34" s="4">
        <v>1.9</v>
      </c>
    </row>
    <row r="35" spans="2:8">
      <c r="B35" s="1" t="s">
        <v>905</v>
      </c>
      <c r="C35" s="9" t="s">
        <v>156</v>
      </c>
      <c r="D35" s="1" t="s">
        <v>592</v>
      </c>
      <c r="E35" s="1" t="s">
        <v>906</v>
      </c>
      <c r="F35" s="4">
        <v>63000</v>
      </c>
      <c r="G35" s="4">
        <v>4385.12</v>
      </c>
      <c r="H35" s="4">
        <v>1.73</v>
      </c>
    </row>
    <row r="36" spans="2:8">
      <c r="B36" s="1" t="s">
        <v>1003</v>
      </c>
      <c r="C36" s="9" t="s">
        <v>156</v>
      </c>
      <c r="D36" s="1" t="s">
        <v>461</v>
      </c>
      <c r="E36" s="1" t="s">
        <v>1004</v>
      </c>
      <c r="F36" s="4">
        <v>28137</v>
      </c>
      <c r="G36" s="4">
        <v>4107.72</v>
      </c>
      <c r="H36" s="4">
        <v>1.62</v>
      </c>
    </row>
    <row r="37" spans="2:8">
      <c r="B37" s="1" t="s">
        <v>1890</v>
      </c>
      <c r="C37" s="9" t="s">
        <v>156</v>
      </c>
      <c r="D37" s="1" t="s">
        <v>1190</v>
      </c>
      <c r="E37" s="1" t="s">
        <v>1891</v>
      </c>
      <c r="F37" s="4">
        <v>45000</v>
      </c>
      <c r="G37" s="4">
        <v>3959.78</v>
      </c>
      <c r="H37" s="4">
        <v>1.56</v>
      </c>
    </row>
    <row r="38" spans="2:8">
      <c r="B38" s="1" t="s">
        <v>726</v>
      </c>
      <c r="C38" s="9" t="s">
        <v>156</v>
      </c>
      <c r="D38" s="1" t="s">
        <v>455</v>
      </c>
      <c r="E38" s="1" t="s">
        <v>727</v>
      </c>
      <c r="F38" s="4">
        <v>1998000</v>
      </c>
      <c r="G38" s="4">
        <v>3537.26</v>
      </c>
      <c r="H38" s="4">
        <v>1.4</v>
      </c>
    </row>
    <row r="39" spans="2:8">
      <c r="B39" s="1" t="s">
        <v>1892</v>
      </c>
      <c r="C39" s="9" t="s">
        <v>156</v>
      </c>
      <c r="D39" s="1" t="s">
        <v>598</v>
      </c>
      <c r="E39" s="1" t="s">
        <v>1893</v>
      </c>
      <c r="F39" s="4">
        <v>61834</v>
      </c>
      <c r="G39" s="4">
        <v>3091.7</v>
      </c>
      <c r="H39" s="4">
        <v>1.22</v>
      </c>
    </row>
    <row r="40" spans="2:8">
      <c r="B40" s="1" t="s">
        <v>1399</v>
      </c>
      <c r="C40" s="9" t="s">
        <v>156</v>
      </c>
      <c r="D40" s="1" t="s">
        <v>621</v>
      </c>
      <c r="E40" s="1" t="s">
        <v>1400</v>
      </c>
      <c r="F40" s="4">
        <v>1422022</v>
      </c>
      <c r="G40" s="4">
        <v>3042.7</v>
      </c>
      <c r="H40" s="4">
        <v>1.2</v>
      </c>
    </row>
    <row r="41" spans="2:8">
      <c r="B41" s="1" t="s">
        <v>1212</v>
      </c>
      <c r="C41" s="9" t="s">
        <v>156</v>
      </c>
      <c r="D41" s="1" t="s">
        <v>461</v>
      </c>
      <c r="E41" s="1" t="s">
        <v>1213</v>
      </c>
      <c r="F41" s="4">
        <v>126000</v>
      </c>
      <c r="G41" s="4">
        <v>2767.21</v>
      </c>
      <c r="H41" s="4">
        <v>1.0900000000000001</v>
      </c>
    </row>
    <row r="42" spans="2:8">
      <c r="B42" s="1" t="s">
        <v>1319</v>
      </c>
      <c r="C42" s="9" t="s">
        <v>156</v>
      </c>
      <c r="D42" s="1" t="s">
        <v>1190</v>
      </c>
      <c r="E42" s="1" t="s">
        <v>1320</v>
      </c>
      <c r="F42" s="4">
        <v>540000</v>
      </c>
      <c r="G42" s="4">
        <v>2735.64</v>
      </c>
      <c r="H42" s="4">
        <v>1.08</v>
      </c>
    </row>
    <row r="43" spans="2:8">
      <c r="B43" s="1" t="s">
        <v>1894</v>
      </c>
      <c r="C43" s="9" t="s">
        <v>156</v>
      </c>
      <c r="D43" s="1" t="s">
        <v>598</v>
      </c>
      <c r="E43" s="1" t="s">
        <v>1895</v>
      </c>
      <c r="F43" s="4">
        <v>103243</v>
      </c>
      <c r="G43" s="4">
        <v>2635.17</v>
      </c>
      <c r="H43" s="4">
        <v>1.04</v>
      </c>
    </row>
    <row r="44" spans="2:8">
      <c r="B44" s="1" t="s">
        <v>1196</v>
      </c>
      <c r="C44" s="9" t="s">
        <v>156</v>
      </c>
      <c r="D44" s="1" t="s">
        <v>551</v>
      </c>
      <c r="E44" s="1" t="s">
        <v>1197</v>
      </c>
      <c r="F44" s="4">
        <v>180000</v>
      </c>
      <c r="G44" s="4">
        <v>2575.98</v>
      </c>
      <c r="H44" s="4">
        <v>1.02</v>
      </c>
    </row>
    <row r="45" spans="2:8">
      <c r="B45" s="1" t="s">
        <v>1250</v>
      </c>
      <c r="C45" s="9" t="s">
        <v>156</v>
      </c>
      <c r="D45" s="1" t="s">
        <v>592</v>
      </c>
      <c r="E45" s="1" t="s">
        <v>1251</v>
      </c>
      <c r="F45" s="4">
        <v>180000</v>
      </c>
      <c r="G45" s="4">
        <v>2537.1</v>
      </c>
      <c r="H45" s="4">
        <v>1</v>
      </c>
    </row>
    <row r="46" spans="2:8">
      <c r="B46" s="1" t="s">
        <v>761</v>
      </c>
      <c r="C46" s="9" t="s">
        <v>156</v>
      </c>
      <c r="D46" s="1" t="s">
        <v>489</v>
      </c>
      <c r="E46" s="1" t="s">
        <v>762</v>
      </c>
      <c r="F46" s="4">
        <v>462000</v>
      </c>
      <c r="G46" s="4">
        <v>2536.84</v>
      </c>
      <c r="H46" s="4">
        <v>1</v>
      </c>
    </row>
    <row r="47" spans="2:8">
      <c r="B47" s="1" t="s">
        <v>1071</v>
      </c>
      <c r="C47" s="9" t="s">
        <v>156</v>
      </c>
      <c r="D47" s="1" t="s">
        <v>598</v>
      </c>
      <c r="E47" s="1" t="s">
        <v>1072</v>
      </c>
      <c r="F47" s="4">
        <v>393000</v>
      </c>
      <c r="G47" s="4">
        <v>2152.46</v>
      </c>
      <c r="H47" s="4">
        <v>0.85</v>
      </c>
    </row>
    <row r="48" spans="2:8">
      <c r="B48" s="1" t="s">
        <v>753</v>
      </c>
      <c r="C48" s="9" t="s">
        <v>156</v>
      </c>
      <c r="D48" s="1" t="s">
        <v>525</v>
      </c>
      <c r="E48" s="1" t="s">
        <v>754</v>
      </c>
      <c r="F48" s="4">
        <v>315000</v>
      </c>
      <c r="G48" s="4">
        <v>1680.68</v>
      </c>
      <c r="H48" s="4">
        <v>0.66</v>
      </c>
    </row>
    <row r="49" spans="2:8">
      <c r="B49" s="1" t="s">
        <v>1612</v>
      </c>
      <c r="C49" s="9" t="s">
        <v>156</v>
      </c>
      <c r="D49" s="1" t="s">
        <v>486</v>
      </c>
      <c r="E49" s="1" t="s">
        <v>1613</v>
      </c>
      <c r="F49" s="4">
        <v>698355</v>
      </c>
      <c r="G49" s="4">
        <v>1216.19</v>
      </c>
      <c r="H49" s="4">
        <v>0.48</v>
      </c>
    </row>
    <row r="50" spans="2:8" ht="13">
      <c r="B50" s="2" t="s">
        <v>159</v>
      </c>
      <c r="C50" s="12"/>
      <c r="D50" s="2"/>
      <c r="E50" s="2"/>
      <c r="F50" s="14"/>
      <c r="G50" s="14">
        <f>SUM(G12:G49)</f>
        <v>238232.72000000006</v>
      </c>
      <c r="H50" s="14">
        <f>SUM(H12:H49)</f>
        <v>94.080000000000027</v>
      </c>
    </row>
    <row r="51" spans="2:8" ht="13">
      <c r="B51" s="2" t="s">
        <v>160</v>
      </c>
      <c r="C51" s="12"/>
      <c r="D51" s="2"/>
      <c r="E51" s="2"/>
      <c r="F51" s="14"/>
      <c r="G51" s="14">
        <v>318.69</v>
      </c>
      <c r="H51" s="14">
        <v>0.13</v>
      </c>
    </row>
    <row r="52" spans="2:8" ht="13">
      <c r="B52" s="2" t="s">
        <v>161</v>
      </c>
      <c r="C52" s="12"/>
      <c r="D52" s="2"/>
      <c r="E52" s="2"/>
      <c r="F52" s="14"/>
      <c r="G52" s="14">
        <v>238551.41</v>
      </c>
      <c r="H52" s="14">
        <v>94.21</v>
      </c>
    </row>
    <row r="53" spans="2:8" ht="13">
      <c r="B53" s="2" t="s">
        <v>409</v>
      </c>
      <c r="C53" s="12"/>
      <c r="D53" s="2"/>
      <c r="E53" s="2"/>
      <c r="F53" s="14"/>
      <c r="G53" s="14">
        <v>14613.96020321001</v>
      </c>
      <c r="H53" s="14">
        <v>5.7900000000000063</v>
      </c>
    </row>
    <row r="54" spans="2:8" ht="13">
      <c r="B54" s="2" t="s">
        <v>168</v>
      </c>
      <c r="C54" s="12"/>
      <c r="D54" s="2"/>
      <c r="E54" s="2"/>
      <c r="F54" s="14"/>
      <c r="G54" s="14">
        <v>253165.37020321001</v>
      </c>
      <c r="H54" s="14">
        <v>100</v>
      </c>
    </row>
    <row r="55" spans="2:8">
      <c r="B55" s="1" t="s">
        <v>169</v>
      </c>
    </row>
    <row r="56" spans="2:8" ht="13">
      <c r="B56" s="2" t="s">
        <v>170</v>
      </c>
    </row>
    <row r="57" spans="2:8" ht="13">
      <c r="B57" s="2" t="s">
        <v>171</v>
      </c>
      <c r="C57" s="9" t="s">
        <v>172</v>
      </c>
    </row>
    <row r="58" spans="2:8" ht="13">
      <c r="B58" s="2" t="s">
        <v>175</v>
      </c>
      <c r="C58" s="9" t="s">
        <v>174</v>
      </c>
    </row>
    <row r="59" spans="2:8" ht="13">
      <c r="B59" s="2" t="s">
        <v>176</v>
      </c>
      <c r="C59" s="9" t="s">
        <v>174</v>
      </c>
    </row>
    <row r="60" spans="2:8" ht="13">
      <c r="B60" s="2" t="s">
        <v>177</v>
      </c>
      <c r="C60" s="9" t="s">
        <v>178</v>
      </c>
    </row>
    <row r="61" spans="2:8" ht="13">
      <c r="B61" s="2" t="s">
        <v>1896</v>
      </c>
      <c r="C61" s="12"/>
    </row>
    <row r="62" spans="2:8" ht="13">
      <c r="B62" s="2" t="s">
        <v>1897</v>
      </c>
      <c r="C62" s="12"/>
    </row>
    <row r="63" spans="2:8" ht="13">
      <c r="B63" s="2" t="s">
        <v>1898</v>
      </c>
      <c r="C63" s="12"/>
    </row>
    <row r="64" spans="2:8" ht="13">
      <c r="B64" s="2" t="s">
        <v>1899</v>
      </c>
      <c r="C64" s="12"/>
    </row>
    <row r="65" spans="2:3" ht="13">
      <c r="B65" s="2" t="s">
        <v>1900</v>
      </c>
      <c r="C65" s="12"/>
    </row>
    <row r="66" spans="2:3" ht="13">
      <c r="B66" s="2" t="s">
        <v>1901</v>
      </c>
      <c r="C66" s="12"/>
    </row>
    <row r="67" spans="2:3" ht="13">
      <c r="B67" s="2" t="s">
        <v>1902</v>
      </c>
      <c r="C67" s="12"/>
    </row>
    <row r="68" spans="2:3" ht="13">
      <c r="B68" s="2" t="s">
        <v>1903</v>
      </c>
      <c r="C68" s="12"/>
    </row>
    <row r="69" spans="2:3" ht="13">
      <c r="B69" s="2" t="s">
        <v>4068</v>
      </c>
      <c r="C69" s="12"/>
    </row>
    <row r="70" spans="2:3">
      <c r="B70" s="1" t="s">
        <v>188</v>
      </c>
    </row>
    <row r="71" spans="2:3">
      <c r="B71" s="1" t="s">
        <v>412</v>
      </c>
    </row>
    <row r="74" spans="2:3" ht="14.5">
      <c r="B74" s="43" t="s">
        <v>413</v>
      </c>
      <c r="C74" s="45"/>
    </row>
    <row r="75" spans="2:3" ht="14.5">
      <c r="B75" s="43" t="s">
        <v>4098</v>
      </c>
      <c r="C75" s="46" t="s">
        <v>414</v>
      </c>
    </row>
    <row r="76" spans="2:3" ht="14.5">
      <c r="B76" s="16" t="s">
        <v>415</v>
      </c>
      <c r="C76" s="17" t="s">
        <v>416</v>
      </c>
    </row>
    <row r="77" spans="2:3" ht="14.5">
      <c r="B77" s="16" t="s">
        <v>417</v>
      </c>
      <c r="C77" s="17" t="s">
        <v>416</v>
      </c>
    </row>
    <row r="78" spans="2:3" ht="14.5">
      <c r="B78" s="16" t="s">
        <v>418</v>
      </c>
      <c r="C78" s="17" t="s">
        <v>416</v>
      </c>
    </row>
    <row r="79" spans="2:3" ht="14.5">
      <c r="B79" s="16" t="s">
        <v>419</v>
      </c>
      <c r="C79" s="17" t="s">
        <v>416</v>
      </c>
    </row>
    <row r="80" spans="2:3" ht="14.5">
      <c r="B80" s="16" t="s">
        <v>420</v>
      </c>
      <c r="C80" s="17" t="s">
        <v>416</v>
      </c>
    </row>
    <row r="81" spans="2:7" ht="14.5">
      <c r="B81" s="16" t="s">
        <v>421</v>
      </c>
      <c r="C81" s="17" t="s">
        <v>416</v>
      </c>
    </row>
    <row r="82" spans="2:7" ht="14.5">
      <c r="B82" s="43" t="s">
        <v>422</v>
      </c>
      <c r="C82" s="45" t="s">
        <v>416</v>
      </c>
    </row>
    <row r="84" spans="2:7" ht="14.5">
      <c r="B84" s="16" t="s">
        <v>197</v>
      </c>
      <c r="C84" s="17"/>
      <c r="D84" s="16"/>
    </row>
    <row r="85" spans="2:7" ht="29">
      <c r="B85" s="19" t="s">
        <v>198</v>
      </c>
      <c r="C85" s="18" t="s">
        <v>199</v>
      </c>
      <c r="D85" s="19" t="s">
        <v>200</v>
      </c>
    </row>
    <row r="86" spans="2:7" ht="14.5">
      <c r="B86" s="16" t="s">
        <v>174</v>
      </c>
      <c r="C86" s="17" t="s">
        <v>174</v>
      </c>
      <c r="D86" s="16" t="s">
        <v>174</v>
      </c>
    </row>
    <row r="88" spans="2:7" ht="13">
      <c r="B88" s="20" t="s">
        <v>201</v>
      </c>
      <c r="C88" s="21">
        <v>46053</v>
      </c>
      <c r="D88" s="22"/>
      <c r="E88" s="23"/>
      <c r="F88" s="24"/>
    </row>
    <row r="89" spans="2:7" ht="13">
      <c r="B89" s="20" t="s">
        <v>202</v>
      </c>
      <c r="C89" s="25" t="s">
        <v>203</v>
      </c>
      <c r="D89" s="20" t="s">
        <v>204</v>
      </c>
      <c r="E89" s="26" t="s">
        <v>205</v>
      </c>
      <c r="F89" s="27" t="s">
        <v>206</v>
      </c>
      <c r="G89" s="14"/>
    </row>
    <row r="90" spans="2:7">
      <c r="B90" s="28" t="s">
        <v>174</v>
      </c>
      <c r="C90" s="29" t="s">
        <v>174</v>
      </c>
      <c r="D90" s="28" t="s">
        <v>174</v>
      </c>
      <c r="E90" s="30" t="s">
        <v>174</v>
      </c>
      <c r="F90" s="31" t="s">
        <v>174</v>
      </c>
    </row>
    <row r="93" spans="2:7" ht="13">
      <c r="B93" s="2" t="s">
        <v>207</v>
      </c>
    </row>
    <row r="94" spans="2:7" ht="13">
      <c r="B94" s="2"/>
    </row>
    <row r="95" spans="2:7" ht="13">
      <c r="B95" s="2" t="s">
        <v>208</v>
      </c>
    </row>
    <row r="96" spans="2:7" ht="13">
      <c r="B96" s="20" t="s">
        <v>209</v>
      </c>
      <c r="C96" s="25" t="s">
        <v>210</v>
      </c>
      <c r="D96" s="2"/>
    </row>
    <row r="97" spans="2:7">
      <c r="B97" s="22" t="s">
        <v>174</v>
      </c>
      <c r="C97" s="32" t="s">
        <v>174</v>
      </c>
    </row>
    <row r="99" spans="2:7" ht="13">
      <c r="B99" s="20" t="s">
        <v>211</v>
      </c>
      <c r="C99" s="25" t="s">
        <v>210</v>
      </c>
    </row>
    <row r="100" spans="2:7">
      <c r="B100" s="22" t="s">
        <v>174</v>
      </c>
      <c r="C100" s="32" t="s">
        <v>174</v>
      </c>
    </row>
    <row r="102" spans="2:7" ht="13">
      <c r="B102" s="20" t="s">
        <v>212</v>
      </c>
      <c r="C102" s="25" t="s">
        <v>213</v>
      </c>
    </row>
    <row r="103" spans="2:7">
      <c r="B103" s="22" t="s">
        <v>174</v>
      </c>
      <c r="C103" s="32" t="s">
        <v>174</v>
      </c>
    </row>
    <row r="105" spans="2:7" ht="13">
      <c r="B105" s="26" t="s">
        <v>214</v>
      </c>
      <c r="C105" s="25" t="s">
        <v>213</v>
      </c>
    </row>
    <row r="106" spans="2:7">
      <c r="B106" s="23" t="s">
        <v>174</v>
      </c>
      <c r="C106" s="32" t="s">
        <v>174</v>
      </c>
    </row>
    <row r="108" spans="2:7" ht="13">
      <c r="B108" s="20" t="s">
        <v>215</v>
      </c>
      <c r="C108" s="25" t="s">
        <v>174</v>
      </c>
    </row>
    <row r="110" spans="2:7" ht="13">
      <c r="B110" s="20" t="s">
        <v>216</v>
      </c>
      <c r="C110" s="21">
        <v>46053</v>
      </c>
      <c r="D110" s="22"/>
      <c r="E110" s="23"/>
      <c r="F110" s="24"/>
    </row>
    <row r="111" spans="2:7" ht="13">
      <c r="B111" s="20" t="s">
        <v>202</v>
      </c>
      <c r="C111" s="25" t="s">
        <v>203</v>
      </c>
      <c r="D111" s="20" t="s">
        <v>204</v>
      </c>
      <c r="E111" s="26" t="s">
        <v>205</v>
      </c>
      <c r="F111" s="27" t="s">
        <v>206</v>
      </c>
      <c r="G111" s="14"/>
    </row>
    <row r="112" spans="2:7">
      <c r="B112" s="28" t="s">
        <v>174</v>
      </c>
      <c r="C112" s="29" t="s">
        <v>174</v>
      </c>
      <c r="D112" s="28" t="s">
        <v>174</v>
      </c>
      <c r="E112" s="30" t="s">
        <v>174</v>
      </c>
      <c r="F112" s="31" t="s">
        <v>174</v>
      </c>
    </row>
    <row r="113" spans="2:4" ht="13">
      <c r="B113" s="2" t="s">
        <v>207</v>
      </c>
    </row>
    <row r="114" spans="2:4" ht="13">
      <c r="B114" s="2"/>
    </row>
    <row r="115" spans="2:4" ht="13">
      <c r="B115" s="2" t="s">
        <v>208</v>
      </c>
    </row>
    <row r="116" spans="2:4" ht="13">
      <c r="B116" s="20" t="s">
        <v>209</v>
      </c>
      <c r="C116" s="25" t="s">
        <v>210</v>
      </c>
      <c r="D116" s="2"/>
    </row>
    <row r="117" spans="2:4">
      <c r="B117" s="22" t="s">
        <v>174</v>
      </c>
      <c r="C117" s="32" t="s">
        <v>174</v>
      </c>
    </row>
    <row r="119" spans="2:4" ht="13">
      <c r="B119" s="20" t="s">
        <v>211</v>
      </c>
      <c r="C119" s="25" t="s">
        <v>210</v>
      </c>
    </row>
    <row r="120" spans="2:4">
      <c r="B120" s="22" t="s">
        <v>174</v>
      </c>
      <c r="C120" s="32" t="s">
        <v>174</v>
      </c>
    </row>
    <row r="122" spans="2:4" ht="13">
      <c r="B122" s="20" t="s">
        <v>212</v>
      </c>
      <c r="C122" s="25" t="s">
        <v>213</v>
      </c>
    </row>
    <row r="123" spans="2:4">
      <c r="B123" s="22" t="s">
        <v>174</v>
      </c>
      <c r="C123" s="32" t="s">
        <v>174</v>
      </c>
    </row>
    <row r="125" spans="2:4" ht="13">
      <c r="B125" s="26" t="s">
        <v>214</v>
      </c>
      <c r="C125" s="25" t="s">
        <v>213</v>
      </c>
    </row>
    <row r="126" spans="2:4">
      <c r="B126" s="23" t="s">
        <v>174</v>
      </c>
      <c r="C126" s="32" t="s">
        <v>174</v>
      </c>
    </row>
    <row r="128" spans="2:4" ht="13">
      <c r="B128" s="20" t="s">
        <v>215</v>
      </c>
      <c r="C128" s="25" t="s">
        <v>174</v>
      </c>
    </row>
    <row r="131" spans="2:80" ht="13">
      <c r="B131" s="2" t="s">
        <v>217</v>
      </c>
    </row>
    <row r="133" spans="2:80" ht="13">
      <c r="B133" s="20" t="s">
        <v>202</v>
      </c>
      <c r="C133" s="25" t="s">
        <v>218</v>
      </c>
      <c r="D133" s="20" t="s">
        <v>219</v>
      </c>
      <c r="E133" s="20" t="s">
        <v>220</v>
      </c>
      <c r="F133" s="14"/>
    </row>
    <row r="134" spans="2:80">
      <c r="B134" s="22" t="s">
        <v>174</v>
      </c>
      <c r="C134" s="32" t="s">
        <v>174</v>
      </c>
      <c r="D134" s="22" t="s">
        <v>174</v>
      </c>
      <c r="E134" s="22" t="s">
        <v>174</v>
      </c>
    </row>
    <row r="137" spans="2:80" ht="13">
      <c r="B137" s="2" t="s">
        <v>221</v>
      </c>
      <c r="C137" s="12" t="s">
        <v>174</v>
      </c>
      <c r="D137" s="2"/>
      <c r="E137" s="2"/>
      <c r="F137" s="14"/>
      <c r="G137" s="14"/>
      <c r="H137" s="14"/>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row>
    <row r="139" spans="2:80" ht="13">
      <c r="B139" s="2" t="s">
        <v>222</v>
      </c>
    </row>
    <row r="141" spans="2:80" ht="13">
      <c r="B141" s="20" t="s">
        <v>223</v>
      </c>
      <c r="C141" s="25" t="s">
        <v>210</v>
      </c>
      <c r="D141" s="2"/>
    </row>
    <row r="142" spans="2:80">
      <c r="B142" s="22" t="s">
        <v>174</v>
      </c>
      <c r="C142" s="32" t="s">
        <v>174</v>
      </c>
    </row>
    <row r="145" spans="2:80" ht="13">
      <c r="B145" s="20" t="s">
        <v>224</v>
      </c>
      <c r="C145" s="25" t="s">
        <v>225</v>
      </c>
      <c r="D145" s="2"/>
    </row>
    <row r="146" spans="2:80">
      <c r="B146" s="22" t="s">
        <v>174</v>
      </c>
      <c r="C146" s="32" t="s">
        <v>174</v>
      </c>
    </row>
    <row r="149" spans="2:80" ht="13">
      <c r="B149" s="2" t="s">
        <v>226</v>
      </c>
    </row>
    <row r="152" spans="2:80" ht="13">
      <c r="B152" s="2" t="s">
        <v>227</v>
      </c>
    </row>
    <row r="154" spans="2:80" ht="13">
      <c r="B154" s="20" t="s">
        <v>202</v>
      </c>
      <c r="C154" s="25" t="s">
        <v>228</v>
      </c>
      <c r="D154" s="20" t="s">
        <v>218</v>
      </c>
      <c r="E154" s="20" t="s">
        <v>219</v>
      </c>
      <c r="F154" s="27" t="s">
        <v>220</v>
      </c>
      <c r="G154" s="14"/>
    </row>
    <row r="155" spans="2:80">
      <c r="B155" s="22" t="s">
        <v>174</v>
      </c>
      <c r="C155" s="32" t="s">
        <v>174</v>
      </c>
      <c r="D155" s="22" t="s">
        <v>174</v>
      </c>
      <c r="E155" s="22" t="s">
        <v>174</v>
      </c>
      <c r="F155" s="33" t="s">
        <v>174</v>
      </c>
    </row>
    <row r="158" spans="2:80" ht="13">
      <c r="B158" s="2" t="s">
        <v>221</v>
      </c>
      <c r="C158" s="12" t="s">
        <v>174</v>
      </c>
      <c r="D158" s="2"/>
      <c r="E158" s="2"/>
      <c r="F158" s="14"/>
      <c r="G158" s="14"/>
      <c r="H158" s="14"/>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row>
    <row r="160" spans="2:80" ht="13">
      <c r="B160" s="2" t="s">
        <v>222</v>
      </c>
    </row>
    <row r="162" spans="2:7" ht="13">
      <c r="B162" s="20" t="s">
        <v>223</v>
      </c>
      <c r="C162" s="25" t="s">
        <v>210</v>
      </c>
      <c r="D162" s="2"/>
    </row>
    <row r="163" spans="2:7">
      <c r="B163" s="22" t="s">
        <v>174</v>
      </c>
      <c r="C163" s="32" t="s">
        <v>174</v>
      </c>
    </row>
    <row r="166" spans="2:7" ht="13">
      <c r="B166" s="20" t="s">
        <v>224</v>
      </c>
      <c r="C166" s="25" t="s">
        <v>225</v>
      </c>
      <c r="D166" s="2"/>
    </row>
    <row r="167" spans="2:7">
      <c r="B167" s="22" t="s">
        <v>174</v>
      </c>
      <c r="C167" s="32" t="s">
        <v>174</v>
      </c>
    </row>
    <row r="170" spans="2:7" ht="13">
      <c r="B170" s="2" t="s">
        <v>226</v>
      </c>
    </row>
    <row r="173" spans="2:7" ht="13">
      <c r="B173" s="2" t="s">
        <v>229</v>
      </c>
    </row>
    <row r="174" spans="2:7" ht="13">
      <c r="B174" s="20" t="s">
        <v>202</v>
      </c>
      <c r="C174" s="25" t="s">
        <v>230</v>
      </c>
      <c r="D174" s="20" t="s">
        <v>231</v>
      </c>
      <c r="E174" s="20" t="s">
        <v>3673</v>
      </c>
      <c r="F174" s="27" t="s">
        <v>232</v>
      </c>
      <c r="G174" s="14"/>
    </row>
    <row r="175" spans="2:7">
      <c r="B175" s="22" t="s">
        <v>174</v>
      </c>
      <c r="C175" s="32" t="s">
        <v>174</v>
      </c>
      <c r="D175" s="22" t="s">
        <v>174</v>
      </c>
      <c r="E175" s="22" t="s">
        <v>174</v>
      </c>
      <c r="F175" s="33" t="s">
        <v>174</v>
      </c>
    </row>
    <row r="176" spans="2:7">
      <c r="B176" s="1" t="s">
        <v>3674</v>
      </c>
    </row>
  </sheetData>
  <mergeCells count="3">
    <mergeCell ref="B1:E1"/>
    <mergeCell ref="C3:C7"/>
    <mergeCell ref="D3:D7"/>
  </mergeCells>
  <hyperlinks>
    <hyperlink ref="A1" location="Index!A1" display="Index" xr:uid="{6DAD865E-DA7B-4351-8BEE-D3F6124F3719}"/>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D5BA5-2E6D-43ED-97EF-C68AC36B2997}">
  <sheetPr codeName="Sheet37"/>
  <dimension ref="A1:CB172"/>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69</v>
      </c>
      <c r="C1" s="229"/>
      <c r="D1" s="229"/>
      <c r="E1" s="229"/>
    </row>
    <row r="3" spans="1:9" ht="14.5">
      <c r="B3" s="5" t="s">
        <v>1904</v>
      </c>
      <c r="C3" s="230"/>
      <c r="D3" s="231"/>
      <c r="E3" s="6"/>
    </row>
    <row r="4" spans="1:9" ht="14.5">
      <c r="B4" s="7" t="s">
        <v>1905</v>
      </c>
      <c r="C4" s="230"/>
      <c r="D4" s="231"/>
      <c r="E4" s="6"/>
    </row>
    <row r="5" spans="1:9" ht="14.5">
      <c r="B5" s="7" t="s">
        <v>144</v>
      </c>
      <c r="C5" s="230"/>
      <c r="D5" s="231"/>
      <c r="E5" s="6"/>
    </row>
    <row r="6" spans="1:9" ht="14.5">
      <c r="B6" s="7" t="s">
        <v>145</v>
      </c>
      <c r="C6" s="230"/>
      <c r="D6" s="231"/>
      <c r="E6" s="6"/>
    </row>
    <row r="7" spans="1:9" ht="14.5">
      <c r="B7" s="7" t="s">
        <v>1906</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508178</v>
      </c>
      <c r="G15" s="4">
        <v>4722.24</v>
      </c>
      <c r="H15" s="4">
        <v>9.5500000000000007</v>
      </c>
    </row>
    <row r="16" spans="1:9">
      <c r="B16" s="1" t="s">
        <v>797</v>
      </c>
      <c r="C16" s="9" t="s">
        <v>156</v>
      </c>
      <c r="D16" s="1" t="s">
        <v>508</v>
      </c>
      <c r="E16" s="1" t="s">
        <v>798</v>
      </c>
      <c r="F16" s="4">
        <v>34768</v>
      </c>
      <c r="G16" s="4">
        <v>4413.45</v>
      </c>
      <c r="H16" s="4">
        <v>8.93</v>
      </c>
    </row>
    <row r="17" spans="2:8">
      <c r="B17" s="1" t="s">
        <v>728</v>
      </c>
      <c r="C17" s="9" t="s">
        <v>156</v>
      </c>
      <c r="D17" s="1" t="s">
        <v>517</v>
      </c>
      <c r="E17" s="1" t="s">
        <v>729</v>
      </c>
      <c r="F17" s="4">
        <v>84500</v>
      </c>
      <c r="G17" s="4">
        <v>3322.79</v>
      </c>
      <c r="H17" s="4">
        <v>6.72</v>
      </c>
    </row>
    <row r="18" spans="2:8">
      <c r="B18" s="1" t="s">
        <v>433</v>
      </c>
      <c r="C18" s="9" t="s">
        <v>156</v>
      </c>
      <c r="D18" s="1" t="s">
        <v>434</v>
      </c>
      <c r="E18" s="1" t="s">
        <v>435</v>
      </c>
      <c r="F18" s="4">
        <v>240000</v>
      </c>
      <c r="G18" s="4">
        <v>3252</v>
      </c>
      <c r="H18" s="4">
        <v>6.58</v>
      </c>
    </row>
    <row r="19" spans="2:8">
      <c r="B19" s="1" t="s">
        <v>463</v>
      </c>
      <c r="C19" s="9" t="s">
        <v>156</v>
      </c>
      <c r="D19" s="1" t="s">
        <v>464</v>
      </c>
      <c r="E19" s="1" t="s">
        <v>465</v>
      </c>
      <c r="F19" s="4">
        <v>646792</v>
      </c>
      <c r="G19" s="4">
        <v>2302.58</v>
      </c>
      <c r="H19" s="4">
        <v>4.66</v>
      </c>
    </row>
    <row r="20" spans="2:8">
      <c r="B20" s="1" t="s">
        <v>913</v>
      </c>
      <c r="C20" s="9" t="s">
        <v>156</v>
      </c>
      <c r="D20" s="1" t="s">
        <v>573</v>
      </c>
      <c r="E20" s="1" t="s">
        <v>914</v>
      </c>
      <c r="F20" s="4">
        <v>154989</v>
      </c>
      <c r="G20" s="4">
        <v>2265.16</v>
      </c>
      <c r="H20" s="4">
        <v>4.58</v>
      </c>
    </row>
    <row r="21" spans="2:8">
      <c r="B21" s="1" t="s">
        <v>644</v>
      </c>
      <c r="C21" s="9" t="s">
        <v>156</v>
      </c>
      <c r="D21" s="1" t="s">
        <v>522</v>
      </c>
      <c r="E21" s="1" t="s">
        <v>645</v>
      </c>
      <c r="F21" s="4">
        <v>154726</v>
      </c>
      <c r="G21" s="4">
        <v>2125.4699999999998</v>
      </c>
      <c r="H21" s="4">
        <v>4.3</v>
      </c>
    </row>
    <row r="22" spans="2:8">
      <c r="B22" s="1" t="s">
        <v>802</v>
      </c>
      <c r="C22" s="9" t="s">
        <v>156</v>
      </c>
      <c r="D22" s="1" t="s">
        <v>508</v>
      </c>
      <c r="E22" s="1" t="s">
        <v>803</v>
      </c>
      <c r="F22" s="4">
        <v>406600</v>
      </c>
      <c r="G22" s="4">
        <v>2074.27</v>
      </c>
      <c r="H22" s="4">
        <v>4.2</v>
      </c>
    </row>
    <row r="23" spans="2:8">
      <c r="B23" s="1" t="s">
        <v>475</v>
      </c>
      <c r="C23" s="9" t="s">
        <v>156</v>
      </c>
      <c r="D23" s="1" t="s">
        <v>434</v>
      </c>
      <c r="E23" s="1" t="s">
        <v>476</v>
      </c>
      <c r="F23" s="4">
        <v>190000</v>
      </c>
      <c r="G23" s="4">
        <v>2046.59</v>
      </c>
      <c r="H23" s="4">
        <v>4.1399999999999997</v>
      </c>
    </row>
    <row r="24" spans="2:8">
      <c r="B24" s="1" t="s">
        <v>1071</v>
      </c>
      <c r="C24" s="9" t="s">
        <v>156</v>
      </c>
      <c r="D24" s="1" t="s">
        <v>598</v>
      </c>
      <c r="E24" s="1" t="s">
        <v>1072</v>
      </c>
      <c r="F24" s="4">
        <v>303921</v>
      </c>
      <c r="G24" s="4">
        <v>1664.58</v>
      </c>
      <c r="H24" s="4">
        <v>3.37</v>
      </c>
    </row>
    <row r="25" spans="2:8">
      <c r="B25" s="1" t="s">
        <v>808</v>
      </c>
      <c r="C25" s="9" t="s">
        <v>156</v>
      </c>
      <c r="D25" s="1" t="s">
        <v>800</v>
      </c>
      <c r="E25" s="1" t="s">
        <v>809</v>
      </c>
      <c r="F25" s="4">
        <v>127744</v>
      </c>
      <c r="G25" s="4">
        <v>1551.32</v>
      </c>
      <c r="H25" s="4">
        <v>3.14</v>
      </c>
    </row>
    <row r="26" spans="2:8">
      <c r="B26" s="1" t="s">
        <v>1557</v>
      </c>
      <c r="C26" s="9" t="s">
        <v>156</v>
      </c>
      <c r="D26" s="1" t="s">
        <v>598</v>
      </c>
      <c r="E26" s="1" t="s">
        <v>1558</v>
      </c>
      <c r="F26" s="4">
        <v>63800</v>
      </c>
      <c r="G26" s="4">
        <v>1549.26</v>
      </c>
      <c r="H26" s="4">
        <v>3.13</v>
      </c>
    </row>
    <row r="27" spans="2:8">
      <c r="B27" s="1" t="s">
        <v>1329</v>
      </c>
      <c r="C27" s="9" t="s">
        <v>156</v>
      </c>
      <c r="D27" s="1" t="s">
        <v>522</v>
      </c>
      <c r="E27" s="1" t="s">
        <v>1330</v>
      </c>
      <c r="F27" s="4">
        <v>37000</v>
      </c>
      <c r="G27" s="4">
        <v>1487.81</v>
      </c>
      <c r="H27" s="4">
        <v>3.01</v>
      </c>
    </row>
    <row r="28" spans="2:8">
      <c r="B28" s="1" t="s">
        <v>612</v>
      </c>
      <c r="C28" s="9" t="s">
        <v>156</v>
      </c>
      <c r="D28" s="1" t="s">
        <v>573</v>
      </c>
      <c r="E28" s="1" t="s">
        <v>613</v>
      </c>
      <c r="F28" s="4">
        <v>283568</v>
      </c>
      <c r="G28" s="4">
        <v>1413.59</v>
      </c>
      <c r="H28" s="4">
        <v>2.86</v>
      </c>
    </row>
    <row r="29" spans="2:8">
      <c r="B29" s="1" t="s">
        <v>1907</v>
      </c>
      <c r="C29" s="9" t="s">
        <v>156</v>
      </c>
      <c r="D29" s="1" t="s">
        <v>522</v>
      </c>
      <c r="E29" s="1" t="s">
        <v>1908</v>
      </c>
      <c r="F29" s="4">
        <v>124678</v>
      </c>
      <c r="G29" s="4">
        <v>1276.83</v>
      </c>
      <c r="H29" s="4">
        <v>2.58</v>
      </c>
    </row>
    <row r="30" spans="2:8">
      <c r="B30" s="1" t="s">
        <v>1208</v>
      </c>
      <c r="C30" s="9" t="s">
        <v>156</v>
      </c>
      <c r="D30" s="1" t="s">
        <v>598</v>
      </c>
      <c r="E30" s="1" t="s">
        <v>1209</v>
      </c>
      <c r="F30" s="4">
        <v>95000</v>
      </c>
      <c r="G30" s="4">
        <v>1220.75</v>
      </c>
      <c r="H30" s="4">
        <v>2.4700000000000002</v>
      </c>
    </row>
    <row r="31" spans="2:8">
      <c r="B31" s="1" t="s">
        <v>1604</v>
      </c>
      <c r="C31" s="9" t="s">
        <v>156</v>
      </c>
      <c r="D31" s="1" t="s">
        <v>598</v>
      </c>
      <c r="E31" s="1" t="s">
        <v>1605</v>
      </c>
      <c r="F31" s="4">
        <v>645329</v>
      </c>
      <c r="G31" s="4">
        <v>1158.3699999999999</v>
      </c>
      <c r="H31" s="4">
        <v>2.34</v>
      </c>
    </row>
    <row r="32" spans="2:8">
      <c r="B32" s="1" t="s">
        <v>1333</v>
      </c>
      <c r="C32" s="9" t="s">
        <v>156</v>
      </c>
      <c r="D32" s="1" t="s">
        <v>800</v>
      </c>
      <c r="E32" s="1" t="s">
        <v>1334</v>
      </c>
      <c r="F32" s="4">
        <v>652689</v>
      </c>
      <c r="G32" s="4">
        <v>986.41</v>
      </c>
      <c r="H32" s="4">
        <v>2</v>
      </c>
    </row>
    <row r="33" spans="2:8">
      <c r="B33" s="1" t="s">
        <v>1909</v>
      </c>
      <c r="C33" s="9" t="s">
        <v>156</v>
      </c>
      <c r="D33" s="1" t="s">
        <v>437</v>
      </c>
      <c r="E33" s="1" t="s">
        <v>1910</v>
      </c>
      <c r="F33" s="4">
        <v>64484</v>
      </c>
      <c r="G33" s="4">
        <v>942.3</v>
      </c>
      <c r="H33" s="4">
        <v>1.91</v>
      </c>
    </row>
    <row r="34" spans="2:8">
      <c r="B34" s="1" t="s">
        <v>1608</v>
      </c>
      <c r="C34" s="9" t="s">
        <v>156</v>
      </c>
      <c r="D34" s="1" t="s">
        <v>598</v>
      </c>
      <c r="E34" s="1" t="s">
        <v>1609</v>
      </c>
      <c r="F34" s="4">
        <v>373990</v>
      </c>
      <c r="G34" s="4">
        <v>856.77</v>
      </c>
      <c r="H34" s="4">
        <v>1.73</v>
      </c>
    </row>
    <row r="35" spans="2:8">
      <c r="B35" s="1" t="s">
        <v>544</v>
      </c>
      <c r="C35" s="9" t="s">
        <v>156</v>
      </c>
      <c r="D35" s="1" t="s">
        <v>434</v>
      </c>
      <c r="E35" s="1" t="s">
        <v>545</v>
      </c>
      <c r="F35" s="4">
        <v>1010157</v>
      </c>
      <c r="G35" s="4">
        <v>844.29</v>
      </c>
      <c r="H35" s="4">
        <v>1.71</v>
      </c>
    </row>
    <row r="36" spans="2:8">
      <c r="B36" s="1" t="s">
        <v>1053</v>
      </c>
      <c r="C36" s="9" t="s">
        <v>156</v>
      </c>
      <c r="D36" s="1" t="s">
        <v>522</v>
      </c>
      <c r="E36" s="1" t="s">
        <v>1054</v>
      </c>
      <c r="F36" s="4">
        <v>52000</v>
      </c>
      <c r="G36" s="4">
        <v>767.83</v>
      </c>
      <c r="H36" s="4">
        <v>1.55</v>
      </c>
    </row>
    <row r="37" spans="2:8">
      <c r="B37" s="1" t="s">
        <v>1803</v>
      </c>
      <c r="C37" s="9" t="s">
        <v>156</v>
      </c>
      <c r="D37" s="1" t="s">
        <v>573</v>
      </c>
      <c r="E37" s="1" t="s">
        <v>1804</v>
      </c>
      <c r="F37" s="4">
        <v>462449</v>
      </c>
      <c r="G37" s="4">
        <v>707.73</v>
      </c>
      <c r="H37" s="4">
        <v>1.43</v>
      </c>
    </row>
    <row r="38" spans="2:8">
      <c r="B38" s="1" t="s">
        <v>606</v>
      </c>
      <c r="C38" s="9" t="s">
        <v>156</v>
      </c>
      <c r="D38" s="1" t="s">
        <v>598</v>
      </c>
      <c r="E38" s="1" t="s">
        <v>607</v>
      </c>
      <c r="F38" s="4">
        <v>304520</v>
      </c>
      <c r="G38" s="4">
        <v>685.47</v>
      </c>
      <c r="H38" s="4">
        <v>1.39</v>
      </c>
    </row>
    <row r="39" spans="2:8">
      <c r="B39" s="1" t="s">
        <v>739</v>
      </c>
      <c r="C39" s="9" t="s">
        <v>156</v>
      </c>
      <c r="D39" s="1" t="s">
        <v>573</v>
      </c>
      <c r="E39" s="1" t="s">
        <v>740</v>
      </c>
      <c r="F39" s="4">
        <v>42000</v>
      </c>
      <c r="G39" s="4">
        <v>662.26</v>
      </c>
      <c r="H39" s="4">
        <v>1.34</v>
      </c>
    </row>
    <row r="40" spans="2:8">
      <c r="B40" s="1" t="s">
        <v>1157</v>
      </c>
      <c r="C40" s="9" t="s">
        <v>156</v>
      </c>
      <c r="D40" s="1" t="s">
        <v>434</v>
      </c>
      <c r="E40" s="1" t="s">
        <v>1158</v>
      </c>
      <c r="F40" s="4">
        <v>45638</v>
      </c>
      <c r="G40" s="4">
        <v>625.41999999999996</v>
      </c>
      <c r="H40" s="4">
        <v>1.27</v>
      </c>
    </row>
    <row r="41" spans="2:8">
      <c r="B41" s="1" t="s">
        <v>637</v>
      </c>
      <c r="C41" s="9" t="s">
        <v>156</v>
      </c>
      <c r="D41" s="1" t="s">
        <v>598</v>
      </c>
      <c r="E41" s="1" t="s">
        <v>638</v>
      </c>
      <c r="F41" s="4">
        <v>21513</v>
      </c>
      <c r="G41" s="4">
        <v>602.36</v>
      </c>
      <c r="H41" s="4">
        <v>1.22</v>
      </c>
    </row>
    <row r="42" spans="2:8">
      <c r="B42" s="1" t="s">
        <v>610</v>
      </c>
      <c r="C42" s="9" t="s">
        <v>156</v>
      </c>
      <c r="D42" s="1" t="s">
        <v>508</v>
      </c>
      <c r="E42" s="1" t="s">
        <v>611</v>
      </c>
      <c r="F42" s="4">
        <v>51236</v>
      </c>
      <c r="G42" s="4">
        <v>574.36</v>
      </c>
      <c r="H42" s="4">
        <v>1.1599999999999999</v>
      </c>
    </row>
    <row r="43" spans="2:8">
      <c r="B43" s="1" t="s">
        <v>1911</v>
      </c>
      <c r="C43" s="9" t="s">
        <v>156</v>
      </c>
      <c r="D43" s="1" t="s">
        <v>598</v>
      </c>
      <c r="E43" s="1" t="s">
        <v>1912</v>
      </c>
      <c r="F43" s="4">
        <v>311034</v>
      </c>
      <c r="G43" s="4">
        <v>566.86</v>
      </c>
      <c r="H43" s="4">
        <v>1.1499999999999999</v>
      </c>
    </row>
    <row r="44" spans="2:8">
      <c r="B44" s="1" t="s">
        <v>804</v>
      </c>
      <c r="C44" s="9" t="s">
        <v>156</v>
      </c>
      <c r="D44" s="1" t="s">
        <v>800</v>
      </c>
      <c r="E44" s="1" t="s">
        <v>805</v>
      </c>
      <c r="F44" s="4">
        <v>43608</v>
      </c>
      <c r="G44" s="4">
        <v>493.64</v>
      </c>
      <c r="H44" s="4">
        <v>1</v>
      </c>
    </row>
    <row r="45" spans="2:8">
      <c r="B45" s="1" t="s">
        <v>1764</v>
      </c>
      <c r="C45" s="9" t="s">
        <v>156</v>
      </c>
      <c r="D45" s="1" t="s">
        <v>598</v>
      </c>
      <c r="E45" s="1" t="s">
        <v>1765</v>
      </c>
      <c r="F45" s="4">
        <v>30093</v>
      </c>
      <c r="G45" s="4">
        <v>440.14</v>
      </c>
      <c r="H45" s="4">
        <v>0.89</v>
      </c>
    </row>
    <row r="46" spans="2:8" ht="13">
      <c r="B46" s="2" t="s">
        <v>159</v>
      </c>
      <c r="C46" s="12"/>
      <c r="D46" s="2"/>
      <c r="E46" s="2"/>
      <c r="F46" s="14"/>
      <c r="G46" s="14">
        <f>SUM(G12:G45)</f>
        <v>47602.900000000009</v>
      </c>
      <c r="H46" s="14">
        <f>SUM(H12:H45)</f>
        <v>96.31</v>
      </c>
    </row>
    <row r="47" spans="2:8" ht="13">
      <c r="B47" s="2" t="s">
        <v>160</v>
      </c>
      <c r="C47" s="12"/>
      <c r="D47" s="2"/>
      <c r="E47" s="2"/>
      <c r="F47" s="14"/>
      <c r="G47" s="14">
        <v>397.88</v>
      </c>
      <c r="H47" s="14">
        <v>0.8</v>
      </c>
    </row>
    <row r="48" spans="2:8" ht="13">
      <c r="B48" s="2" t="s">
        <v>161</v>
      </c>
      <c r="C48" s="12"/>
      <c r="D48" s="2"/>
      <c r="E48" s="2"/>
      <c r="F48" s="14"/>
      <c r="G48" s="14">
        <v>48000.78</v>
      </c>
      <c r="H48" s="14">
        <v>97.11</v>
      </c>
    </row>
    <row r="49" spans="2:8" ht="13">
      <c r="B49" s="2" t="s">
        <v>409</v>
      </c>
      <c r="C49" s="12"/>
      <c r="D49" s="2"/>
      <c r="E49" s="2"/>
      <c r="F49" s="14"/>
      <c r="G49" s="14">
        <v>1423.5795913099982</v>
      </c>
      <c r="H49" s="14">
        <v>2.8900000000000006</v>
      </c>
    </row>
    <row r="50" spans="2:8" ht="13">
      <c r="B50" s="2" t="s">
        <v>168</v>
      </c>
      <c r="C50" s="12"/>
      <c r="D50" s="2"/>
      <c r="E50" s="2"/>
      <c r="F50" s="14"/>
      <c r="G50" s="14">
        <v>49424.35959131</v>
      </c>
      <c r="H50" s="14">
        <v>100</v>
      </c>
    </row>
    <row r="51" spans="2:8">
      <c r="B51" s="1" t="s">
        <v>169</v>
      </c>
    </row>
    <row r="52" spans="2:8" ht="13">
      <c r="B52" s="2" t="s">
        <v>170</v>
      </c>
    </row>
    <row r="53" spans="2:8" ht="13">
      <c r="B53" s="2" t="s">
        <v>171</v>
      </c>
      <c r="C53" s="9" t="s">
        <v>172</v>
      </c>
    </row>
    <row r="54" spans="2:8" ht="13">
      <c r="B54" s="2" t="s">
        <v>175</v>
      </c>
      <c r="C54" s="9" t="s">
        <v>174</v>
      </c>
    </row>
    <row r="55" spans="2:8" ht="13">
      <c r="B55" s="2" t="s">
        <v>176</v>
      </c>
      <c r="C55" s="9" t="s">
        <v>174</v>
      </c>
    </row>
    <row r="56" spans="2:8" ht="13">
      <c r="B56" s="2" t="s">
        <v>177</v>
      </c>
      <c r="C56" s="9" t="s">
        <v>178</v>
      </c>
    </row>
    <row r="57" spans="2:8" ht="13">
      <c r="B57" s="2" t="s">
        <v>1913</v>
      </c>
      <c r="C57" s="12"/>
    </row>
    <row r="58" spans="2:8" ht="13">
      <c r="B58" s="2" t="s">
        <v>1914</v>
      </c>
      <c r="C58" s="12"/>
    </row>
    <row r="59" spans="2:8" ht="13">
      <c r="B59" s="2" t="s">
        <v>1915</v>
      </c>
      <c r="C59" s="12"/>
    </row>
    <row r="60" spans="2:8" ht="13">
      <c r="B60" s="2" t="s">
        <v>1916</v>
      </c>
      <c r="C60" s="12"/>
    </row>
    <row r="61" spans="2:8" ht="13">
      <c r="B61" s="2" t="s">
        <v>1917</v>
      </c>
      <c r="C61" s="12"/>
    </row>
    <row r="62" spans="2:8" ht="13">
      <c r="B62" s="2" t="s">
        <v>1918</v>
      </c>
      <c r="C62" s="12"/>
    </row>
    <row r="63" spans="2:8" ht="13">
      <c r="B63" s="2" t="s">
        <v>1919</v>
      </c>
      <c r="C63" s="12"/>
    </row>
    <row r="64" spans="2:8" ht="13">
      <c r="B64" s="2" t="s">
        <v>1920</v>
      </c>
      <c r="C64" s="12"/>
    </row>
    <row r="65" spans="2:4" ht="13">
      <c r="B65" s="2" t="s">
        <v>1753</v>
      </c>
      <c r="C65" s="12"/>
    </row>
    <row r="66" spans="2:4">
      <c r="B66" s="1" t="s">
        <v>188</v>
      </c>
    </row>
    <row r="67" spans="2:4">
      <c r="B67" s="1" t="s">
        <v>412</v>
      </c>
    </row>
    <row r="70" spans="2:4" ht="14.5">
      <c r="B70" s="43" t="s">
        <v>413</v>
      </c>
      <c r="C70" s="45"/>
    </row>
    <row r="71" spans="2:4" ht="14.5">
      <c r="B71" s="43" t="s">
        <v>4098</v>
      </c>
      <c r="C71" s="46" t="s">
        <v>414</v>
      </c>
    </row>
    <row r="72" spans="2:4" ht="14.5">
      <c r="B72" s="16" t="s">
        <v>415</v>
      </c>
      <c r="C72" s="17" t="s">
        <v>416</v>
      </c>
    </row>
    <row r="73" spans="2:4" ht="14.5">
      <c r="B73" s="16" t="s">
        <v>417</v>
      </c>
      <c r="C73" s="17" t="s">
        <v>416</v>
      </c>
    </row>
    <row r="74" spans="2:4" ht="14.5">
      <c r="B74" s="16" t="s">
        <v>418</v>
      </c>
      <c r="C74" s="17" t="s">
        <v>416</v>
      </c>
    </row>
    <row r="75" spans="2:4" ht="14.5">
      <c r="B75" s="16" t="s">
        <v>419</v>
      </c>
      <c r="C75" s="17" t="s">
        <v>416</v>
      </c>
    </row>
    <row r="76" spans="2:4" ht="14.5">
      <c r="B76" s="16" t="s">
        <v>420</v>
      </c>
      <c r="C76" s="17" t="s">
        <v>416</v>
      </c>
    </row>
    <row r="77" spans="2:4" ht="14.5">
      <c r="B77" s="16" t="s">
        <v>421</v>
      </c>
      <c r="C77" s="17" t="s">
        <v>416</v>
      </c>
    </row>
    <row r="78" spans="2:4" ht="14.5">
      <c r="B78" s="43" t="s">
        <v>422</v>
      </c>
      <c r="C78" s="45" t="s">
        <v>416</v>
      </c>
    </row>
    <row r="80" spans="2:4" ht="14.5">
      <c r="B80" s="16" t="s">
        <v>197</v>
      </c>
      <c r="C80" s="17"/>
      <c r="D80" s="16"/>
    </row>
    <row r="81" spans="2:7" ht="29">
      <c r="B81" s="19" t="s">
        <v>198</v>
      </c>
      <c r="C81" s="18" t="s">
        <v>199</v>
      </c>
      <c r="D81" s="19" t="s">
        <v>200</v>
      </c>
    </row>
    <row r="82" spans="2:7" ht="14.5">
      <c r="B82" s="16" t="s">
        <v>174</v>
      </c>
      <c r="C82" s="17" t="s">
        <v>174</v>
      </c>
      <c r="D82" s="16" t="s">
        <v>174</v>
      </c>
    </row>
    <row r="84" spans="2:7" ht="13">
      <c r="B84" s="20" t="s">
        <v>201</v>
      </c>
      <c r="C84" s="21">
        <v>46053</v>
      </c>
      <c r="D84" s="22"/>
      <c r="E84" s="23"/>
      <c r="F84" s="24"/>
    </row>
    <row r="85" spans="2:7" ht="13">
      <c r="B85" s="20" t="s">
        <v>202</v>
      </c>
      <c r="C85" s="25" t="s">
        <v>203</v>
      </c>
      <c r="D85" s="20" t="s">
        <v>204</v>
      </c>
      <c r="E85" s="26" t="s">
        <v>205</v>
      </c>
      <c r="F85" s="27" t="s">
        <v>206</v>
      </c>
      <c r="G85" s="14"/>
    </row>
    <row r="86" spans="2:7">
      <c r="B86" s="28" t="s">
        <v>174</v>
      </c>
      <c r="C86" s="29" t="s">
        <v>174</v>
      </c>
      <c r="D86" s="28" t="s">
        <v>174</v>
      </c>
      <c r="E86" s="30" t="s">
        <v>174</v>
      </c>
      <c r="F86" s="31" t="s">
        <v>174</v>
      </c>
    </row>
    <row r="89" spans="2:7" ht="13">
      <c r="B89" s="2" t="s">
        <v>207</v>
      </c>
    </row>
    <row r="90" spans="2:7" ht="13">
      <c r="B90" s="2"/>
    </row>
    <row r="91" spans="2:7" ht="13">
      <c r="B91" s="2" t="s">
        <v>208</v>
      </c>
    </row>
    <row r="92" spans="2:7" ht="13">
      <c r="B92" s="20" t="s">
        <v>209</v>
      </c>
      <c r="C92" s="25" t="s">
        <v>210</v>
      </c>
      <c r="D92" s="2"/>
    </row>
    <row r="93" spans="2:7">
      <c r="B93" s="22" t="s">
        <v>174</v>
      </c>
      <c r="C93" s="32" t="s">
        <v>174</v>
      </c>
    </row>
    <row r="95" spans="2:7" ht="13">
      <c r="B95" s="20" t="s">
        <v>211</v>
      </c>
      <c r="C95" s="25" t="s">
        <v>210</v>
      </c>
    </row>
    <row r="96" spans="2:7">
      <c r="B96" s="22" t="s">
        <v>174</v>
      </c>
      <c r="C96" s="32" t="s">
        <v>174</v>
      </c>
    </row>
    <row r="98" spans="2:7" ht="13">
      <c r="B98" s="20" t="s">
        <v>212</v>
      </c>
      <c r="C98" s="25" t="s">
        <v>213</v>
      </c>
    </row>
    <row r="99" spans="2:7">
      <c r="B99" s="22" t="s">
        <v>174</v>
      </c>
      <c r="C99" s="32" t="s">
        <v>174</v>
      </c>
    </row>
    <row r="101" spans="2:7" ht="13">
      <c r="B101" s="26" t="s">
        <v>214</v>
      </c>
      <c r="C101" s="25" t="s">
        <v>213</v>
      </c>
    </row>
    <row r="102" spans="2:7">
      <c r="B102" s="23" t="s">
        <v>174</v>
      </c>
      <c r="C102" s="32" t="s">
        <v>174</v>
      </c>
    </row>
    <row r="104" spans="2:7" ht="13">
      <c r="B104" s="20" t="s">
        <v>215</v>
      </c>
      <c r="C104" s="25" t="s">
        <v>174</v>
      </c>
    </row>
    <row r="106" spans="2:7" ht="13">
      <c r="B106" s="20" t="s">
        <v>216</v>
      </c>
      <c r="C106" s="21">
        <v>46053</v>
      </c>
      <c r="D106" s="22"/>
      <c r="E106" s="23"/>
      <c r="F106" s="24"/>
    </row>
    <row r="107" spans="2:7" ht="13">
      <c r="B107" s="20" t="s">
        <v>202</v>
      </c>
      <c r="C107" s="25" t="s">
        <v>203</v>
      </c>
      <c r="D107" s="20" t="s">
        <v>204</v>
      </c>
      <c r="E107" s="26" t="s">
        <v>205</v>
      </c>
      <c r="F107" s="27" t="s">
        <v>206</v>
      </c>
      <c r="G107" s="14"/>
    </row>
    <row r="108" spans="2:7">
      <c r="B108" s="28" t="s">
        <v>174</v>
      </c>
      <c r="C108" s="29" t="s">
        <v>174</v>
      </c>
      <c r="D108" s="28" t="s">
        <v>174</v>
      </c>
      <c r="E108" s="30" t="s">
        <v>174</v>
      </c>
      <c r="F108" s="31" t="s">
        <v>174</v>
      </c>
    </row>
    <row r="109" spans="2:7" ht="13">
      <c r="B109" s="2" t="s">
        <v>207</v>
      </c>
    </row>
    <row r="110" spans="2:7" ht="13">
      <c r="B110" s="2"/>
    </row>
    <row r="111" spans="2:7" ht="13">
      <c r="B111" s="2" t="s">
        <v>208</v>
      </c>
    </row>
    <row r="112" spans="2:7" ht="13">
      <c r="B112" s="20" t="s">
        <v>209</v>
      </c>
      <c r="C112" s="25" t="s">
        <v>210</v>
      </c>
      <c r="D112" s="2"/>
    </row>
    <row r="113" spans="2:3">
      <c r="B113" s="22" t="s">
        <v>174</v>
      </c>
      <c r="C113" s="32" t="s">
        <v>174</v>
      </c>
    </row>
    <row r="115" spans="2:3" ht="13">
      <c r="B115" s="20" t="s">
        <v>211</v>
      </c>
      <c r="C115" s="25" t="s">
        <v>210</v>
      </c>
    </row>
    <row r="116" spans="2:3">
      <c r="B116" s="22" t="s">
        <v>174</v>
      </c>
      <c r="C116" s="32" t="s">
        <v>174</v>
      </c>
    </row>
    <row r="118" spans="2:3" ht="13">
      <c r="B118" s="20" t="s">
        <v>212</v>
      </c>
      <c r="C118" s="25" t="s">
        <v>213</v>
      </c>
    </row>
    <row r="119" spans="2:3">
      <c r="B119" s="22" t="s">
        <v>174</v>
      </c>
      <c r="C119" s="32" t="s">
        <v>174</v>
      </c>
    </row>
    <row r="121" spans="2:3" ht="13">
      <c r="B121" s="26" t="s">
        <v>214</v>
      </c>
      <c r="C121" s="25" t="s">
        <v>213</v>
      </c>
    </row>
    <row r="122" spans="2:3">
      <c r="B122" s="23" t="s">
        <v>174</v>
      </c>
      <c r="C122" s="32" t="s">
        <v>174</v>
      </c>
    </row>
    <row r="124" spans="2:3" ht="13">
      <c r="B124" s="20" t="s">
        <v>215</v>
      </c>
      <c r="C124" s="25" t="s">
        <v>174</v>
      </c>
    </row>
    <row r="127" spans="2:3" ht="13">
      <c r="B127" s="2" t="s">
        <v>217</v>
      </c>
    </row>
    <row r="129" spans="2:80" ht="13">
      <c r="B129" s="20" t="s">
        <v>202</v>
      </c>
      <c r="C129" s="25" t="s">
        <v>218</v>
      </c>
      <c r="D129" s="20" t="s">
        <v>219</v>
      </c>
      <c r="E129" s="20" t="s">
        <v>220</v>
      </c>
      <c r="F129" s="14"/>
    </row>
    <row r="130" spans="2:80">
      <c r="B130" s="22" t="s">
        <v>174</v>
      </c>
      <c r="C130" s="32" t="s">
        <v>174</v>
      </c>
      <c r="D130" s="22" t="s">
        <v>174</v>
      </c>
      <c r="E130" s="22" t="s">
        <v>174</v>
      </c>
    </row>
    <row r="133" spans="2:80" ht="13">
      <c r="B133" s="2" t="s">
        <v>221</v>
      </c>
      <c r="C133" s="12" t="s">
        <v>174</v>
      </c>
      <c r="D133" s="2"/>
      <c r="E133" s="2"/>
      <c r="F133" s="14"/>
      <c r="G133" s="14"/>
      <c r="H133" s="14"/>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row>
    <row r="135" spans="2:80" ht="13">
      <c r="B135" s="2" t="s">
        <v>222</v>
      </c>
    </row>
    <row r="137" spans="2:80" ht="13">
      <c r="B137" s="20" t="s">
        <v>223</v>
      </c>
      <c r="C137" s="25" t="s">
        <v>210</v>
      </c>
      <c r="D137" s="2"/>
    </row>
    <row r="138" spans="2:80">
      <c r="B138" s="22" t="s">
        <v>174</v>
      </c>
      <c r="C138" s="32" t="s">
        <v>174</v>
      </c>
    </row>
    <row r="141" spans="2:80" ht="13">
      <c r="B141" s="20" t="s">
        <v>224</v>
      </c>
      <c r="C141" s="25" t="s">
        <v>225</v>
      </c>
      <c r="D141" s="2"/>
    </row>
    <row r="142" spans="2:80">
      <c r="B142" s="22" t="s">
        <v>174</v>
      </c>
      <c r="C142" s="32" t="s">
        <v>174</v>
      </c>
    </row>
    <row r="145" spans="2:80" ht="13">
      <c r="B145" s="2" t="s">
        <v>226</v>
      </c>
    </row>
    <row r="148" spans="2:80" ht="13">
      <c r="B148" s="2" t="s">
        <v>227</v>
      </c>
    </row>
    <row r="150" spans="2:80" ht="13">
      <c r="B150" s="20" t="s">
        <v>202</v>
      </c>
      <c r="C150" s="25" t="s">
        <v>228</v>
      </c>
      <c r="D150" s="20" t="s">
        <v>218</v>
      </c>
      <c r="E150" s="20" t="s">
        <v>219</v>
      </c>
      <c r="F150" s="27" t="s">
        <v>220</v>
      </c>
      <c r="G150" s="14"/>
    </row>
    <row r="151" spans="2:80">
      <c r="B151" s="22" t="s">
        <v>174</v>
      </c>
      <c r="C151" s="32" t="s">
        <v>174</v>
      </c>
      <c r="D151" s="22" t="s">
        <v>174</v>
      </c>
      <c r="E151" s="22" t="s">
        <v>174</v>
      </c>
      <c r="F151" s="33" t="s">
        <v>174</v>
      </c>
    </row>
    <row r="154" spans="2:80" ht="13">
      <c r="B154" s="2" t="s">
        <v>221</v>
      </c>
      <c r="C154" s="12" t="s">
        <v>174</v>
      </c>
      <c r="D154" s="2"/>
      <c r="E154" s="2"/>
      <c r="F154" s="14"/>
      <c r="G154" s="14"/>
      <c r="H154" s="14"/>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row>
    <row r="156" spans="2:80" ht="13">
      <c r="B156" s="2" t="s">
        <v>222</v>
      </c>
    </row>
    <row r="158" spans="2:80" ht="13">
      <c r="B158" s="20" t="s">
        <v>223</v>
      </c>
      <c r="C158" s="25" t="s">
        <v>210</v>
      </c>
      <c r="D158" s="2"/>
    </row>
    <row r="159" spans="2:80">
      <c r="B159" s="22" t="s">
        <v>174</v>
      </c>
      <c r="C159" s="32" t="s">
        <v>174</v>
      </c>
    </row>
    <row r="162" spans="2:7" ht="13">
      <c r="B162" s="20" t="s">
        <v>224</v>
      </c>
      <c r="C162" s="25" t="s">
        <v>225</v>
      </c>
      <c r="D162" s="2"/>
    </row>
    <row r="163" spans="2:7">
      <c r="B163" s="22" t="s">
        <v>174</v>
      </c>
      <c r="C163" s="32" t="s">
        <v>174</v>
      </c>
    </row>
    <row r="166" spans="2:7" ht="13">
      <c r="B166" s="2" t="s">
        <v>226</v>
      </c>
    </row>
    <row r="169" spans="2:7" ht="13">
      <c r="B169" s="2" t="s">
        <v>229</v>
      </c>
    </row>
    <row r="170" spans="2:7" ht="13">
      <c r="B170" s="20" t="s">
        <v>202</v>
      </c>
      <c r="C170" s="25" t="s">
        <v>230</v>
      </c>
      <c r="D170" s="20" t="s">
        <v>231</v>
      </c>
      <c r="E170" s="20" t="s">
        <v>3673</v>
      </c>
      <c r="F170" s="27" t="s">
        <v>232</v>
      </c>
      <c r="G170" s="14"/>
    </row>
    <row r="171" spans="2:7">
      <c r="B171" s="22" t="s">
        <v>174</v>
      </c>
      <c r="C171" s="32" t="s">
        <v>174</v>
      </c>
      <c r="D171" s="22" t="s">
        <v>174</v>
      </c>
      <c r="E171" s="22" t="s">
        <v>174</v>
      </c>
      <c r="F171" s="33" t="s">
        <v>174</v>
      </c>
    </row>
    <row r="172" spans="2:7">
      <c r="B172" s="1" t="s">
        <v>3674</v>
      </c>
    </row>
  </sheetData>
  <mergeCells count="3">
    <mergeCell ref="B1:E1"/>
    <mergeCell ref="C3:C7"/>
    <mergeCell ref="D3:D7"/>
  </mergeCells>
  <hyperlinks>
    <hyperlink ref="A1" location="Index!A1" display="Index" xr:uid="{D9511C7D-4049-40EE-9D20-23753CDC75BB}"/>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4E497-E011-4BC1-8164-70C41622986C}">
  <sheetPr codeName="Sheet36"/>
  <dimension ref="A1:CB170"/>
  <sheetViews>
    <sheetView workbookViewId="0"/>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65</v>
      </c>
      <c r="C1" s="229"/>
      <c r="D1" s="229"/>
      <c r="E1" s="229"/>
    </row>
    <row r="3" spans="1:9" ht="14.5">
      <c r="B3" s="5" t="s">
        <v>1921</v>
      </c>
      <c r="C3" s="230"/>
      <c r="D3" s="231"/>
      <c r="E3" s="6"/>
    </row>
    <row r="4" spans="1:9" ht="14.5">
      <c r="B4" s="7" t="s">
        <v>1922</v>
      </c>
      <c r="C4" s="230"/>
      <c r="D4" s="231"/>
      <c r="E4" s="6"/>
    </row>
    <row r="5" spans="1:9" ht="14.5">
      <c r="B5" s="35" t="s">
        <v>144</v>
      </c>
      <c r="C5" s="230"/>
      <c r="D5" s="231"/>
      <c r="E5" s="6"/>
    </row>
    <row r="6" spans="1:9" ht="14.5">
      <c r="B6" s="7" t="s">
        <v>542</v>
      </c>
      <c r="C6" s="230"/>
      <c r="D6" s="231"/>
      <c r="E6" s="6"/>
    </row>
    <row r="7" spans="1:9" ht="29">
      <c r="B7" s="7" t="s">
        <v>1923</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1468618</v>
      </c>
      <c r="G15" s="4">
        <v>13647.13</v>
      </c>
      <c r="H15" s="4">
        <v>7.59</v>
      </c>
    </row>
    <row r="16" spans="1:9">
      <c r="B16" s="1" t="s">
        <v>433</v>
      </c>
      <c r="C16" s="9" t="s">
        <v>156</v>
      </c>
      <c r="D16" s="1" t="s">
        <v>434</v>
      </c>
      <c r="E16" s="1" t="s">
        <v>435</v>
      </c>
      <c r="F16" s="4">
        <v>794680</v>
      </c>
      <c r="G16" s="4">
        <v>10767.91</v>
      </c>
      <c r="H16" s="4">
        <v>5.99</v>
      </c>
    </row>
    <row r="17" spans="2:8">
      <c r="B17" s="1" t="s">
        <v>1157</v>
      </c>
      <c r="C17" s="9" t="s">
        <v>156</v>
      </c>
      <c r="D17" s="1" t="s">
        <v>434</v>
      </c>
      <c r="E17" s="1" t="s">
        <v>1158</v>
      </c>
      <c r="F17" s="4">
        <v>748500</v>
      </c>
      <c r="G17" s="4">
        <v>10257.44</v>
      </c>
      <c r="H17" s="4">
        <v>5.71</v>
      </c>
    </row>
    <row r="18" spans="2:8">
      <c r="B18" s="1" t="s">
        <v>694</v>
      </c>
      <c r="C18" s="9" t="s">
        <v>156</v>
      </c>
      <c r="D18" s="1" t="s">
        <v>442</v>
      </c>
      <c r="E18" s="1" t="s">
        <v>695</v>
      </c>
      <c r="F18" s="4">
        <v>614448</v>
      </c>
      <c r="G18" s="4">
        <v>8574.01</v>
      </c>
      <c r="H18" s="4">
        <v>4.7699999999999996</v>
      </c>
    </row>
    <row r="19" spans="2:8">
      <c r="B19" s="1" t="s">
        <v>463</v>
      </c>
      <c r="C19" s="9" t="s">
        <v>156</v>
      </c>
      <c r="D19" s="1" t="s">
        <v>464</v>
      </c>
      <c r="E19" s="1" t="s">
        <v>465</v>
      </c>
      <c r="F19" s="4">
        <v>2173502</v>
      </c>
      <c r="G19" s="4">
        <v>7737.67</v>
      </c>
      <c r="H19" s="4">
        <v>4.3</v>
      </c>
    </row>
    <row r="20" spans="2:8">
      <c r="B20" s="1" t="s">
        <v>728</v>
      </c>
      <c r="C20" s="9" t="s">
        <v>156</v>
      </c>
      <c r="D20" s="1" t="s">
        <v>517</v>
      </c>
      <c r="E20" s="1" t="s">
        <v>729</v>
      </c>
      <c r="F20" s="4">
        <v>194871</v>
      </c>
      <c r="G20" s="4">
        <v>7662.91</v>
      </c>
      <c r="H20" s="4">
        <v>4.26</v>
      </c>
    </row>
    <row r="21" spans="2:8">
      <c r="B21" s="1" t="s">
        <v>730</v>
      </c>
      <c r="C21" s="9" t="s">
        <v>156</v>
      </c>
      <c r="D21" s="1" t="s">
        <v>595</v>
      </c>
      <c r="E21" s="1" t="s">
        <v>731</v>
      </c>
      <c r="F21" s="4">
        <v>509700</v>
      </c>
      <c r="G21" s="4">
        <v>7236.72</v>
      </c>
      <c r="H21" s="4">
        <v>4.03</v>
      </c>
    </row>
    <row r="22" spans="2:8">
      <c r="B22" s="1" t="s">
        <v>797</v>
      </c>
      <c r="C22" s="9" t="s">
        <v>156</v>
      </c>
      <c r="D22" s="1" t="s">
        <v>508</v>
      </c>
      <c r="E22" s="1" t="s">
        <v>798</v>
      </c>
      <c r="F22" s="4">
        <v>56015</v>
      </c>
      <c r="G22" s="4">
        <v>7110.54</v>
      </c>
      <c r="H22" s="4">
        <v>3.96</v>
      </c>
    </row>
    <row r="23" spans="2:8">
      <c r="B23" s="1" t="s">
        <v>802</v>
      </c>
      <c r="C23" s="9" t="s">
        <v>156</v>
      </c>
      <c r="D23" s="1" t="s">
        <v>508</v>
      </c>
      <c r="E23" s="1" t="s">
        <v>803</v>
      </c>
      <c r="F23" s="4">
        <v>1333330</v>
      </c>
      <c r="G23" s="4">
        <v>6801.98</v>
      </c>
      <c r="H23" s="4">
        <v>3.78</v>
      </c>
    </row>
    <row r="24" spans="2:8">
      <c r="B24" s="1" t="s">
        <v>1580</v>
      </c>
      <c r="C24" s="9" t="s">
        <v>156</v>
      </c>
      <c r="D24" s="1" t="s">
        <v>592</v>
      </c>
      <c r="E24" s="1" t="s">
        <v>1581</v>
      </c>
      <c r="F24" s="4">
        <v>357806</v>
      </c>
      <c r="G24" s="4">
        <v>6701.71</v>
      </c>
      <c r="H24" s="4">
        <v>3.73</v>
      </c>
    </row>
    <row r="25" spans="2:8">
      <c r="B25" s="1" t="s">
        <v>1473</v>
      </c>
      <c r="C25" s="9" t="s">
        <v>156</v>
      </c>
      <c r="D25" s="1" t="s">
        <v>458</v>
      </c>
      <c r="E25" s="1" t="s">
        <v>1474</v>
      </c>
      <c r="F25" s="4">
        <v>380000</v>
      </c>
      <c r="G25" s="4">
        <v>6623.78</v>
      </c>
      <c r="H25" s="4">
        <v>3.68</v>
      </c>
    </row>
    <row r="26" spans="2:8">
      <c r="B26" s="1" t="s">
        <v>1119</v>
      </c>
      <c r="C26" s="9" t="s">
        <v>156</v>
      </c>
      <c r="D26" s="1" t="s">
        <v>746</v>
      </c>
      <c r="E26" s="1" t="s">
        <v>1120</v>
      </c>
      <c r="F26" s="4">
        <v>326500</v>
      </c>
      <c r="G26" s="4">
        <v>6525.1</v>
      </c>
      <c r="H26" s="4">
        <v>3.63</v>
      </c>
    </row>
    <row r="27" spans="2:8">
      <c r="B27" s="1" t="s">
        <v>1183</v>
      </c>
      <c r="C27" s="9" t="s">
        <v>156</v>
      </c>
      <c r="D27" s="1" t="s">
        <v>489</v>
      </c>
      <c r="E27" s="1" t="s">
        <v>1184</v>
      </c>
      <c r="F27" s="4">
        <v>5644735</v>
      </c>
      <c r="G27" s="4">
        <v>6372.91</v>
      </c>
      <c r="H27" s="4">
        <v>3.54</v>
      </c>
    </row>
    <row r="28" spans="2:8">
      <c r="B28" s="1" t="s">
        <v>1001</v>
      </c>
      <c r="C28" s="9" t="s">
        <v>156</v>
      </c>
      <c r="D28" s="1" t="s">
        <v>461</v>
      </c>
      <c r="E28" s="1" t="s">
        <v>1002</v>
      </c>
      <c r="F28" s="4">
        <v>175350</v>
      </c>
      <c r="G28" s="4">
        <v>6017.66</v>
      </c>
      <c r="H28" s="4">
        <v>3.35</v>
      </c>
    </row>
    <row r="29" spans="2:8">
      <c r="B29" s="1" t="s">
        <v>1005</v>
      </c>
      <c r="C29" s="9" t="s">
        <v>156</v>
      </c>
      <c r="D29" s="1" t="s">
        <v>514</v>
      </c>
      <c r="E29" s="1" t="s">
        <v>1006</v>
      </c>
      <c r="F29" s="4">
        <v>376258</v>
      </c>
      <c r="G29" s="4">
        <v>6002.44</v>
      </c>
      <c r="H29" s="4">
        <v>3.34</v>
      </c>
    </row>
    <row r="30" spans="2:8">
      <c r="B30" s="1" t="s">
        <v>1839</v>
      </c>
      <c r="C30" s="9" t="s">
        <v>156</v>
      </c>
      <c r="D30" s="1" t="s">
        <v>592</v>
      </c>
      <c r="E30" s="1" t="s">
        <v>1840</v>
      </c>
      <c r="F30" s="4">
        <v>883709</v>
      </c>
      <c r="G30" s="4">
        <v>5232</v>
      </c>
      <c r="H30" s="4">
        <v>2.91</v>
      </c>
    </row>
    <row r="31" spans="2:8">
      <c r="B31" s="1" t="s">
        <v>1031</v>
      </c>
      <c r="C31" s="9" t="s">
        <v>156</v>
      </c>
      <c r="D31" s="1" t="s">
        <v>514</v>
      </c>
      <c r="E31" s="1" t="s">
        <v>1032</v>
      </c>
      <c r="F31" s="4">
        <v>85888</v>
      </c>
      <c r="G31" s="4">
        <v>4876.29</v>
      </c>
      <c r="H31" s="4">
        <v>2.71</v>
      </c>
    </row>
    <row r="32" spans="2:8">
      <c r="B32" s="1" t="s">
        <v>1049</v>
      </c>
      <c r="C32" s="9" t="s">
        <v>156</v>
      </c>
      <c r="D32" s="1" t="s">
        <v>635</v>
      </c>
      <c r="E32" s="1" t="s">
        <v>1050</v>
      </c>
      <c r="F32" s="4">
        <v>14660</v>
      </c>
      <c r="G32" s="4">
        <v>4837.07</v>
      </c>
      <c r="H32" s="4">
        <v>2.69</v>
      </c>
    </row>
    <row r="33" spans="2:8">
      <c r="B33" s="1" t="s">
        <v>745</v>
      </c>
      <c r="C33" s="9" t="s">
        <v>156</v>
      </c>
      <c r="D33" s="1" t="s">
        <v>746</v>
      </c>
      <c r="E33" s="1" t="s">
        <v>747</v>
      </c>
      <c r="F33" s="4">
        <v>655612</v>
      </c>
      <c r="G33" s="4">
        <v>4792.5200000000004</v>
      </c>
      <c r="H33" s="4">
        <v>2.67</v>
      </c>
    </row>
    <row r="34" spans="2:8">
      <c r="B34" s="1" t="s">
        <v>502</v>
      </c>
      <c r="C34" s="9" t="s">
        <v>156</v>
      </c>
      <c r="D34" s="1" t="s">
        <v>458</v>
      </c>
      <c r="E34" s="1" t="s">
        <v>503</v>
      </c>
      <c r="F34" s="4">
        <v>272352</v>
      </c>
      <c r="G34" s="4">
        <v>4469.3</v>
      </c>
      <c r="H34" s="4">
        <v>2.4900000000000002</v>
      </c>
    </row>
    <row r="35" spans="2:8">
      <c r="B35" s="1" t="s">
        <v>500</v>
      </c>
      <c r="C35" s="9" t="s">
        <v>156</v>
      </c>
      <c r="D35" s="1" t="s">
        <v>437</v>
      </c>
      <c r="E35" s="1" t="s">
        <v>501</v>
      </c>
      <c r="F35" s="4">
        <v>1072500</v>
      </c>
      <c r="G35" s="4">
        <v>4068.53</v>
      </c>
      <c r="H35" s="4">
        <v>2.2599999999999998</v>
      </c>
    </row>
    <row r="36" spans="2:8">
      <c r="B36" s="1" t="s">
        <v>739</v>
      </c>
      <c r="C36" s="9" t="s">
        <v>156</v>
      </c>
      <c r="D36" s="1" t="s">
        <v>573</v>
      </c>
      <c r="E36" s="1" t="s">
        <v>740</v>
      </c>
      <c r="F36" s="4">
        <v>254384</v>
      </c>
      <c r="G36" s="4">
        <v>4011.13</v>
      </c>
      <c r="H36" s="4">
        <v>2.23</v>
      </c>
    </row>
    <row r="37" spans="2:8">
      <c r="B37" s="1" t="s">
        <v>1341</v>
      </c>
      <c r="C37" s="9" t="s">
        <v>156</v>
      </c>
      <c r="D37" s="1" t="s">
        <v>445</v>
      </c>
      <c r="E37" s="1" t="s">
        <v>1342</v>
      </c>
      <c r="F37" s="4">
        <v>226500</v>
      </c>
      <c r="G37" s="4">
        <v>3557.18</v>
      </c>
      <c r="H37" s="4">
        <v>1.98</v>
      </c>
    </row>
    <row r="38" spans="2:8">
      <c r="B38" s="1" t="s">
        <v>1335</v>
      </c>
      <c r="C38" s="9" t="s">
        <v>156</v>
      </c>
      <c r="D38" s="1" t="s">
        <v>570</v>
      </c>
      <c r="E38" s="1" t="s">
        <v>1336</v>
      </c>
      <c r="F38" s="4">
        <v>700000</v>
      </c>
      <c r="G38" s="4">
        <v>3479.35</v>
      </c>
      <c r="H38" s="4">
        <v>1.94</v>
      </c>
    </row>
    <row r="39" spans="2:8">
      <c r="B39" s="1" t="s">
        <v>812</v>
      </c>
      <c r="C39" s="9" t="s">
        <v>156</v>
      </c>
      <c r="D39" s="1" t="s">
        <v>464</v>
      </c>
      <c r="E39" s="1" t="s">
        <v>813</v>
      </c>
      <c r="F39" s="4">
        <v>2250000</v>
      </c>
      <c r="G39" s="4">
        <v>3046.05</v>
      </c>
      <c r="H39" s="4">
        <v>1.69</v>
      </c>
    </row>
    <row r="40" spans="2:8">
      <c r="B40" s="1" t="s">
        <v>1801</v>
      </c>
      <c r="C40" s="9" t="s">
        <v>156</v>
      </c>
      <c r="D40" s="1" t="s">
        <v>517</v>
      </c>
      <c r="E40" s="1" t="s">
        <v>1802</v>
      </c>
      <c r="F40" s="4">
        <v>1354023</v>
      </c>
      <c r="G40" s="4">
        <v>2954.48</v>
      </c>
      <c r="H40" s="4">
        <v>1.64</v>
      </c>
    </row>
    <row r="41" spans="2:8">
      <c r="B41" s="1" t="s">
        <v>1578</v>
      </c>
      <c r="C41" s="9" t="s">
        <v>156</v>
      </c>
      <c r="D41" s="1" t="s">
        <v>580</v>
      </c>
      <c r="E41" s="1" t="s">
        <v>1579</v>
      </c>
      <c r="F41" s="4">
        <v>832408</v>
      </c>
      <c r="G41" s="4">
        <v>2662.46</v>
      </c>
      <c r="H41" s="4">
        <v>1.48</v>
      </c>
    </row>
    <row r="42" spans="2:8">
      <c r="B42" s="1" t="s">
        <v>804</v>
      </c>
      <c r="C42" s="9" t="s">
        <v>156</v>
      </c>
      <c r="D42" s="1" t="s">
        <v>800</v>
      </c>
      <c r="E42" s="1" t="s">
        <v>805</v>
      </c>
      <c r="F42" s="4">
        <v>125000</v>
      </c>
      <c r="G42" s="4">
        <v>1415</v>
      </c>
      <c r="H42" s="4">
        <v>0.79</v>
      </c>
    </row>
    <row r="43" spans="2:8">
      <c r="B43" s="1" t="s">
        <v>1564</v>
      </c>
      <c r="C43" s="9" t="s">
        <v>156</v>
      </c>
      <c r="D43" s="1" t="s">
        <v>467</v>
      </c>
      <c r="E43" s="1" t="s">
        <v>4099</v>
      </c>
      <c r="F43" s="4">
        <v>140000</v>
      </c>
      <c r="G43" s="4">
        <v>173.04</v>
      </c>
      <c r="H43" s="4">
        <v>0.1</v>
      </c>
    </row>
    <row r="44" spans="2:8" ht="13">
      <c r="B44" s="2" t="s">
        <v>159</v>
      </c>
      <c r="C44" s="12"/>
      <c r="D44" s="2"/>
      <c r="E44" s="2"/>
      <c r="F44" s="14"/>
      <c r="G44" s="14">
        <f>SUM(G12:G43)</f>
        <v>167614.31</v>
      </c>
      <c r="H44" s="14">
        <f>SUM(H12:H43)</f>
        <v>93.24</v>
      </c>
    </row>
    <row r="45" spans="2:8" ht="13">
      <c r="B45" s="2" t="s">
        <v>160</v>
      </c>
      <c r="C45" s="12"/>
      <c r="D45" s="2"/>
      <c r="E45" s="2"/>
      <c r="F45" s="14"/>
      <c r="G45" s="14">
        <v>4931.03</v>
      </c>
      <c r="H45" s="14">
        <v>2.74</v>
      </c>
    </row>
    <row r="46" spans="2:8" ht="13">
      <c r="B46" s="2" t="s">
        <v>161</v>
      </c>
      <c r="C46" s="12"/>
      <c r="D46" s="2"/>
      <c r="E46" s="2"/>
      <c r="F46" s="14"/>
      <c r="G46" s="14">
        <v>172545.34</v>
      </c>
      <c r="H46" s="14">
        <v>95.98</v>
      </c>
    </row>
    <row r="47" spans="2:8" ht="13">
      <c r="B47" s="2" t="s">
        <v>409</v>
      </c>
      <c r="C47" s="12"/>
      <c r="D47" s="2"/>
      <c r="E47" s="2"/>
      <c r="F47" s="14"/>
      <c r="G47" s="14">
        <v>7238.397749499999</v>
      </c>
      <c r="H47" s="14">
        <v>4.019999999999996</v>
      </c>
    </row>
    <row r="48" spans="2:8" ht="13">
      <c r="B48" s="2" t="s">
        <v>168</v>
      </c>
      <c r="C48" s="12"/>
      <c r="D48" s="2"/>
      <c r="E48" s="2"/>
      <c r="F48" s="14"/>
      <c r="G48" s="14">
        <v>179783.7377495</v>
      </c>
      <c r="H48" s="14">
        <v>100</v>
      </c>
    </row>
    <row r="49" spans="2:3">
      <c r="B49" s="1" t="s">
        <v>169</v>
      </c>
    </row>
    <row r="50" spans="2:3" ht="13">
      <c r="B50" s="2" t="s">
        <v>170</v>
      </c>
    </row>
    <row r="51" spans="2:3" ht="13">
      <c r="B51" s="2" t="s">
        <v>171</v>
      </c>
      <c r="C51" s="9" t="s">
        <v>172</v>
      </c>
    </row>
    <row r="52" spans="2:3" ht="13">
      <c r="B52" s="2" t="s">
        <v>175</v>
      </c>
      <c r="C52" s="9" t="s">
        <v>174</v>
      </c>
    </row>
    <row r="53" spans="2:3" ht="13">
      <c r="B53" s="2" t="s">
        <v>176</v>
      </c>
      <c r="C53" s="9" t="s">
        <v>174</v>
      </c>
    </row>
    <row r="54" spans="2:3" ht="13">
      <c r="B54" s="2" t="s">
        <v>177</v>
      </c>
      <c r="C54" s="9" t="s">
        <v>178</v>
      </c>
    </row>
    <row r="55" spans="2:3" ht="13">
      <c r="B55" s="2" t="s">
        <v>1924</v>
      </c>
      <c r="C55" s="12"/>
    </row>
    <row r="56" spans="2:3" ht="13">
      <c r="B56" s="2" t="s">
        <v>1925</v>
      </c>
      <c r="C56" s="12"/>
    </row>
    <row r="57" spans="2:3" ht="13">
      <c r="B57" s="2" t="s">
        <v>1926</v>
      </c>
      <c r="C57" s="12"/>
    </row>
    <row r="58" spans="2:3" ht="13">
      <c r="B58" s="2" t="s">
        <v>1927</v>
      </c>
      <c r="C58" s="12"/>
    </row>
    <row r="59" spans="2:3" ht="13">
      <c r="B59" s="2" t="s">
        <v>1928</v>
      </c>
      <c r="C59" s="12"/>
    </row>
    <row r="60" spans="2:3" ht="13">
      <c r="B60" s="2" t="s">
        <v>1929</v>
      </c>
      <c r="C60" s="12"/>
    </row>
    <row r="61" spans="2:3" ht="13">
      <c r="B61" s="2" t="s">
        <v>1930</v>
      </c>
      <c r="C61" s="12"/>
    </row>
    <row r="62" spans="2:3" ht="13">
      <c r="B62" s="2" t="s">
        <v>1931</v>
      </c>
      <c r="C62" s="12"/>
    </row>
    <row r="63" spans="2:3" ht="13">
      <c r="B63" s="2" t="s">
        <v>4065</v>
      </c>
      <c r="C63" s="12"/>
    </row>
    <row r="64" spans="2:3">
      <c r="B64" s="1" t="s">
        <v>188</v>
      </c>
    </row>
    <row r="65" spans="2:4">
      <c r="B65" s="1" t="s">
        <v>412</v>
      </c>
    </row>
    <row r="68" spans="2:4" ht="14.5">
      <c r="B68" s="43" t="s">
        <v>413</v>
      </c>
      <c r="C68" s="45"/>
    </row>
    <row r="69" spans="2:4" ht="14.5">
      <c r="B69" s="43" t="s">
        <v>4098</v>
      </c>
      <c r="C69" s="46" t="s">
        <v>414</v>
      </c>
    </row>
    <row r="70" spans="2:4" ht="14.5">
      <c r="B70" s="16" t="s">
        <v>415</v>
      </c>
      <c r="C70" s="17" t="s">
        <v>416</v>
      </c>
    </row>
    <row r="71" spans="2:4" ht="14.5">
      <c r="B71" s="16" t="s">
        <v>417</v>
      </c>
      <c r="C71" s="17" t="s">
        <v>416</v>
      </c>
    </row>
    <row r="72" spans="2:4" ht="14.5">
      <c r="B72" s="16" t="s">
        <v>418</v>
      </c>
      <c r="C72" s="17" t="s">
        <v>416</v>
      </c>
    </row>
    <row r="73" spans="2:4" ht="14.5">
      <c r="B73" s="16" t="s">
        <v>419</v>
      </c>
      <c r="C73" s="17" t="s">
        <v>416</v>
      </c>
    </row>
    <row r="74" spans="2:4" ht="14.5">
      <c r="B74" s="16" t="s">
        <v>420</v>
      </c>
      <c r="C74" s="17" t="s">
        <v>416</v>
      </c>
    </row>
    <row r="75" spans="2:4" ht="14.5">
      <c r="B75" s="16" t="s">
        <v>421</v>
      </c>
      <c r="C75" s="17" t="s">
        <v>416</v>
      </c>
    </row>
    <row r="76" spans="2:4" ht="14.5">
      <c r="B76" s="43" t="s">
        <v>422</v>
      </c>
      <c r="C76" s="45" t="s">
        <v>416</v>
      </c>
    </row>
    <row r="78" spans="2:4" ht="14.5">
      <c r="B78" s="16" t="s">
        <v>197</v>
      </c>
      <c r="C78" s="17"/>
      <c r="D78" s="16"/>
    </row>
    <row r="79" spans="2:4" ht="29">
      <c r="B79" s="19" t="s">
        <v>198</v>
      </c>
      <c r="C79" s="18" t="s">
        <v>199</v>
      </c>
      <c r="D79" s="19" t="s">
        <v>200</v>
      </c>
    </row>
    <row r="80" spans="2:4" ht="14.5">
      <c r="B80" s="16" t="s">
        <v>174</v>
      </c>
      <c r="C80" s="17" t="s">
        <v>174</v>
      </c>
      <c r="D80" s="16" t="s">
        <v>174</v>
      </c>
    </row>
    <row r="82" spans="2:7" ht="13">
      <c r="B82" s="20" t="s">
        <v>201</v>
      </c>
      <c r="C82" s="21">
        <v>46053</v>
      </c>
      <c r="D82" s="22"/>
      <c r="E82" s="23"/>
      <c r="F82" s="24"/>
    </row>
    <row r="83" spans="2:7" ht="13">
      <c r="B83" s="20" t="s">
        <v>202</v>
      </c>
      <c r="C83" s="25" t="s">
        <v>203</v>
      </c>
      <c r="D83" s="20" t="s">
        <v>204</v>
      </c>
      <c r="E83" s="26" t="s">
        <v>205</v>
      </c>
      <c r="F83" s="27" t="s">
        <v>206</v>
      </c>
      <c r="G83" s="14"/>
    </row>
    <row r="84" spans="2:7">
      <c r="B84" s="28" t="s">
        <v>174</v>
      </c>
      <c r="C84" s="29" t="s">
        <v>174</v>
      </c>
      <c r="D84" s="28" t="s">
        <v>174</v>
      </c>
      <c r="E84" s="30" t="s">
        <v>174</v>
      </c>
      <c r="F84" s="31" t="s">
        <v>174</v>
      </c>
    </row>
    <row r="87" spans="2:7" ht="13">
      <c r="B87" s="2" t="s">
        <v>207</v>
      </c>
    </row>
    <row r="88" spans="2:7" ht="13">
      <c r="B88" s="2"/>
    </row>
    <row r="89" spans="2:7" ht="13">
      <c r="B89" s="2" t="s">
        <v>208</v>
      </c>
    </row>
    <row r="90" spans="2:7" ht="13">
      <c r="B90" s="20" t="s">
        <v>209</v>
      </c>
      <c r="C90" s="25" t="s">
        <v>210</v>
      </c>
      <c r="D90" s="2"/>
    </row>
    <row r="91" spans="2:7">
      <c r="B91" s="22" t="s">
        <v>174</v>
      </c>
      <c r="C91" s="32" t="s">
        <v>174</v>
      </c>
    </row>
    <row r="93" spans="2:7" ht="13">
      <c r="B93" s="20" t="s">
        <v>211</v>
      </c>
      <c r="C93" s="25" t="s">
        <v>210</v>
      </c>
    </row>
    <row r="94" spans="2:7">
      <c r="B94" s="22" t="s">
        <v>174</v>
      </c>
      <c r="C94" s="32" t="s">
        <v>174</v>
      </c>
    </row>
    <row r="96" spans="2:7" ht="13">
      <c r="B96" s="20" t="s">
        <v>212</v>
      </c>
      <c r="C96" s="25" t="s">
        <v>213</v>
      </c>
    </row>
    <row r="97" spans="2:7">
      <c r="B97" s="22" t="s">
        <v>174</v>
      </c>
      <c r="C97" s="32" t="s">
        <v>174</v>
      </c>
    </row>
    <row r="99" spans="2:7" ht="13">
      <c r="B99" s="26" t="s">
        <v>214</v>
      </c>
      <c r="C99" s="25" t="s">
        <v>213</v>
      </c>
    </row>
    <row r="100" spans="2:7">
      <c r="B100" s="23" t="s">
        <v>174</v>
      </c>
      <c r="C100" s="32" t="s">
        <v>174</v>
      </c>
    </row>
    <row r="102" spans="2:7" ht="13">
      <c r="B102" s="20" t="s">
        <v>215</v>
      </c>
      <c r="C102" s="25" t="s">
        <v>174</v>
      </c>
    </row>
    <row r="104" spans="2:7" ht="13">
      <c r="B104" s="20" t="s">
        <v>216</v>
      </c>
      <c r="C104" s="21">
        <v>46053</v>
      </c>
      <c r="D104" s="22"/>
      <c r="E104" s="23"/>
      <c r="F104" s="24"/>
    </row>
    <row r="105" spans="2:7" ht="13">
      <c r="B105" s="20" t="s">
        <v>202</v>
      </c>
      <c r="C105" s="25" t="s">
        <v>203</v>
      </c>
      <c r="D105" s="20" t="s">
        <v>204</v>
      </c>
      <c r="E105" s="26" t="s">
        <v>205</v>
      </c>
      <c r="F105" s="27" t="s">
        <v>206</v>
      </c>
      <c r="G105" s="14"/>
    </row>
    <row r="106" spans="2:7">
      <c r="B106" s="28" t="s">
        <v>174</v>
      </c>
      <c r="C106" s="29" t="s">
        <v>174</v>
      </c>
      <c r="D106" s="28" t="s">
        <v>174</v>
      </c>
      <c r="E106" s="30" t="s">
        <v>174</v>
      </c>
      <c r="F106" s="31" t="s">
        <v>174</v>
      </c>
    </row>
    <row r="107" spans="2:7" ht="13">
      <c r="B107" s="2" t="s">
        <v>207</v>
      </c>
    </row>
    <row r="108" spans="2:7" ht="13">
      <c r="B108" s="2"/>
    </row>
    <row r="109" spans="2:7" ht="13">
      <c r="B109" s="2" t="s">
        <v>208</v>
      </c>
    </row>
    <row r="110" spans="2:7" ht="13">
      <c r="B110" s="20" t="s">
        <v>209</v>
      </c>
      <c r="C110" s="25" t="s">
        <v>210</v>
      </c>
      <c r="D110" s="2"/>
    </row>
    <row r="111" spans="2:7">
      <c r="B111" s="22" t="s">
        <v>174</v>
      </c>
      <c r="C111" s="32" t="s">
        <v>174</v>
      </c>
    </row>
    <row r="113" spans="2:6" ht="13">
      <c r="B113" s="20" t="s">
        <v>211</v>
      </c>
      <c r="C113" s="25" t="s">
        <v>210</v>
      </c>
    </row>
    <row r="114" spans="2:6">
      <c r="B114" s="22" t="s">
        <v>174</v>
      </c>
      <c r="C114" s="32" t="s">
        <v>174</v>
      </c>
    </row>
    <row r="116" spans="2:6" ht="13">
      <c r="B116" s="20" t="s">
        <v>212</v>
      </c>
      <c r="C116" s="25" t="s">
        <v>213</v>
      </c>
    </row>
    <row r="117" spans="2:6">
      <c r="B117" s="22" t="s">
        <v>174</v>
      </c>
      <c r="C117" s="32" t="s">
        <v>174</v>
      </c>
    </row>
    <row r="119" spans="2:6" ht="13">
      <c r="B119" s="26" t="s">
        <v>214</v>
      </c>
      <c r="C119" s="25" t="s">
        <v>213</v>
      </c>
    </row>
    <row r="120" spans="2:6">
      <c r="B120" s="23" t="s">
        <v>174</v>
      </c>
      <c r="C120" s="32" t="s">
        <v>174</v>
      </c>
    </row>
    <row r="122" spans="2:6" ht="13">
      <c r="B122" s="20" t="s">
        <v>215</v>
      </c>
      <c r="C122" s="25" t="s">
        <v>174</v>
      </c>
    </row>
    <row r="125" spans="2:6" ht="13">
      <c r="B125" s="2" t="s">
        <v>217</v>
      </c>
    </row>
    <row r="127" spans="2:6" ht="13">
      <c r="B127" s="20" t="s">
        <v>202</v>
      </c>
      <c r="C127" s="25" t="s">
        <v>218</v>
      </c>
      <c r="D127" s="20" t="s">
        <v>219</v>
      </c>
      <c r="E127" s="20" t="s">
        <v>220</v>
      </c>
      <c r="F127" s="14"/>
    </row>
    <row r="128" spans="2:6">
      <c r="B128" s="22" t="s">
        <v>174</v>
      </c>
      <c r="C128" s="32" t="s">
        <v>174</v>
      </c>
      <c r="D128" s="22" t="s">
        <v>174</v>
      </c>
      <c r="E128" s="22" t="s">
        <v>174</v>
      </c>
    </row>
    <row r="131" spans="2:80" ht="13">
      <c r="B131" s="2" t="s">
        <v>221</v>
      </c>
      <c r="C131" s="12" t="s">
        <v>174</v>
      </c>
      <c r="D131" s="2"/>
      <c r="E131" s="2"/>
      <c r="F131" s="14"/>
      <c r="G131" s="14"/>
      <c r="H131" s="14"/>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row>
    <row r="133" spans="2:80" ht="13">
      <c r="B133" s="2" t="s">
        <v>222</v>
      </c>
    </row>
    <row r="135" spans="2:80" ht="13">
      <c r="B135" s="20" t="s">
        <v>223</v>
      </c>
      <c r="C135" s="25" t="s">
        <v>210</v>
      </c>
      <c r="D135" s="2"/>
    </row>
    <row r="136" spans="2:80">
      <c r="B136" s="22" t="s">
        <v>174</v>
      </c>
      <c r="C136" s="32" t="s">
        <v>174</v>
      </c>
    </row>
    <row r="139" spans="2:80" ht="13">
      <c r="B139" s="20" t="s">
        <v>224</v>
      </c>
      <c r="C139" s="25" t="s">
        <v>225</v>
      </c>
      <c r="D139" s="2"/>
    </row>
    <row r="140" spans="2:80">
      <c r="B140" s="22" t="s">
        <v>174</v>
      </c>
      <c r="C140" s="32" t="s">
        <v>174</v>
      </c>
    </row>
    <row r="143" spans="2:80" ht="13">
      <c r="B143" s="2" t="s">
        <v>226</v>
      </c>
    </row>
    <row r="146" spans="2:80" ht="13">
      <c r="B146" s="2" t="s">
        <v>227</v>
      </c>
    </row>
    <row r="148" spans="2:80" ht="13">
      <c r="B148" s="20" t="s">
        <v>202</v>
      </c>
      <c r="C148" s="25" t="s">
        <v>228</v>
      </c>
      <c r="D148" s="20" t="s">
        <v>218</v>
      </c>
      <c r="E148" s="20" t="s">
        <v>219</v>
      </c>
      <c r="F148" s="27" t="s">
        <v>220</v>
      </c>
      <c r="G148" s="14"/>
    </row>
    <row r="149" spans="2:80">
      <c r="B149" s="22" t="s">
        <v>174</v>
      </c>
      <c r="C149" s="32" t="s">
        <v>174</v>
      </c>
      <c r="D149" s="22" t="s">
        <v>174</v>
      </c>
      <c r="E149" s="22" t="s">
        <v>174</v>
      </c>
      <c r="F149" s="33" t="s">
        <v>174</v>
      </c>
    </row>
    <row r="152" spans="2:80" ht="13">
      <c r="B152" s="2" t="s">
        <v>221</v>
      </c>
      <c r="C152" s="12" t="s">
        <v>174</v>
      </c>
      <c r="D152" s="2"/>
      <c r="E152" s="2"/>
      <c r="F152" s="14"/>
      <c r="G152" s="14"/>
      <c r="H152" s="14"/>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row>
    <row r="154" spans="2:80" ht="13">
      <c r="B154" s="2" t="s">
        <v>222</v>
      </c>
    </row>
    <row r="156" spans="2:80" ht="13">
      <c r="B156" s="20" t="s">
        <v>223</v>
      </c>
      <c r="C156" s="25" t="s">
        <v>210</v>
      </c>
      <c r="D156" s="2"/>
    </row>
    <row r="157" spans="2:80">
      <c r="B157" s="22" t="s">
        <v>174</v>
      </c>
      <c r="C157" s="32" t="s">
        <v>174</v>
      </c>
    </row>
    <row r="160" spans="2:80" ht="13">
      <c r="B160" s="20" t="s">
        <v>224</v>
      </c>
      <c r="C160" s="25" t="s">
        <v>225</v>
      </c>
      <c r="D160" s="2"/>
    </row>
    <row r="161" spans="2:7">
      <c r="B161" s="22" t="s">
        <v>174</v>
      </c>
      <c r="C161" s="32" t="s">
        <v>174</v>
      </c>
    </row>
    <row r="164" spans="2:7" ht="13">
      <c r="B164" s="2" t="s">
        <v>226</v>
      </c>
    </row>
    <row r="167" spans="2:7" ht="13">
      <c r="B167" s="2" t="s">
        <v>229</v>
      </c>
    </row>
    <row r="168" spans="2:7" ht="13">
      <c r="B168" s="20" t="s">
        <v>202</v>
      </c>
      <c r="C168" s="25" t="s">
        <v>230</v>
      </c>
      <c r="D168" s="20" t="s">
        <v>231</v>
      </c>
      <c r="E168" s="20" t="s">
        <v>3673</v>
      </c>
      <c r="F168" s="27" t="s">
        <v>232</v>
      </c>
      <c r="G168" s="14"/>
    </row>
    <row r="169" spans="2:7">
      <c r="B169" s="22" t="s">
        <v>174</v>
      </c>
      <c r="C169" s="32" t="s">
        <v>174</v>
      </c>
      <c r="D169" s="22" t="s">
        <v>174</v>
      </c>
      <c r="E169" s="22" t="s">
        <v>174</v>
      </c>
      <c r="F169" s="33" t="s">
        <v>174</v>
      </c>
    </row>
    <row r="170" spans="2:7">
      <c r="B170" s="1" t="s">
        <v>3674</v>
      </c>
    </row>
  </sheetData>
  <mergeCells count="3">
    <mergeCell ref="B1:E1"/>
    <mergeCell ref="C3:C7"/>
    <mergeCell ref="D3:D7"/>
  </mergeCells>
  <hyperlinks>
    <hyperlink ref="A1" location="Index!A1" display="Index" xr:uid="{EF8246C1-0023-415C-9FE5-FCE8F2400656}"/>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74208-2F1E-493A-8B16-69738AAC5538}">
  <sheetPr codeName="Sheet35"/>
  <dimension ref="A1:CB201"/>
  <sheetViews>
    <sheetView workbookViewId="0"/>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63</v>
      </c>
      <c r="C1" s="229"/>
      <c r="D1" s="229"/>
      <c r="E1" s="229"/>
    </row>
    <row r="3" spans="1:9" ht="14.5">
      <c r="B3" s="5" t="s">
        <v>1932</v>
      </c>
      <c r="C3" s="230"/>
      <c r="D3" s="231"/>
      <c r="E3" s="6"/>
    </row>
    <row r="4" spans="1:9" ht="14.5">
      <c r="B4" s="35" t="s">
        <v>1933</v>
      </c>
      <c r="C4" s="230"/>
      <c r="D4" s="231"/>
      <c r="E4" s="6"/>
    </row>
    <row r="5" spans="1:9" ht="14.5">
      <c r="B5" s="35" t="s">
        <v>144</v>
      </c>
      <c r="C5" s="230"/>
      <c r="D5" s="231"/>
      <c r="E5" s="6"/>
    </row>
    <row r="6" spans="1:9" ht="14.5">
      <c r="B6" s="7" t="s">
        <v>1934</v>
      </c>
      <c r="C6" s="230"/>
      <c r="D6" s="231"/>
      <c r="E6" s="6"/>
    </row>
    <row r="7" spans="1:9" ht="29">
      <c r="B7" s="7" t="s">
        <v>1935</v>
      </c>
      <c r="C7" s="230"/>
      <c r="D7" s="231"/>
      <c r="E7" s="6"/>
    </row>
    <row r="8" spans="1:9" ht="43.5">
      <c r="B8" s="7" t="s">
        <v>1936</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2485000</v>
      </c>
      <c r="G15" s="4">
        <v>23091.86</v>
      </c>
      <c r="H15" s="4">
        <v>6.36</v>
      </c>
    </row>
    <row r="16" spans="1:9">
      <c r="B16" s="1" t="s">
        <v>433</v>
      </c>
      <c r="C16" s="9" t="s">
        <v>156</v>
      </c>
      <c r="D16" s="1" t="s">
        <v>434</v>
      </c>
      <c r="E16" s="1" t="s">
        <v>435</v>
      </c>
      <c r="F16" s="4">
        <v>1337129</v>
      </c>
      <c r="G16" s="4">
        <v>18118.099999999999</v>
      </c>
      <c r="H16" s="4">
        <v>4.99</v>
      </c>
    </row>
    <row r="17" spans="2:8">
      <c r="B17" s="1" t="s">
        <v>694</v>
      </c>
      <c r="C17" s="9" t="s">
        <v>156</v>
      </c>
      <c r="D17" s="1" t="s">
        <v>442</v>
      </c>
      <c r="E17" s="1" t="s">
        <v>695</v>
      </c>
      <c r="F17" s="4">
        <v>1115000</v>
      </c>
      <c r="G17" s="4">
        <v>15558.71</v>
      </c>
      <c r="H17" s="4">
        <v>4.29</v>
      </c>
    </row>
    <row r="18" spans="2:8">
      <c r="B18" s="1" t="s">
        <v>728</v>
      </c>
      <c r="C18" s="9" t="s">
        <v>156</v>
      </c>
      <c r="D18" s="1" t="s">
        <v>517</v>
      </c>
      <c r="E18" s="1" t="s">
        <v>729</v>
      </c>
      <c r="F18" s="4">
        <v>314322</v>
      </c>
      <c r="G18" s="4">
        <v>12360.08</v>
      </c>
      <c r="H18" s="4">
        <v>3.41</v>
      </c>
    </row>
    <row r="19" spans="2:8">
      <c r="B19" s="1" t="s">
        <v>1157</v>
      </c>
      <c r="C19" s="9" t="s">
        <v>156</v>
      </c>
      <c r="D19" s="1" t="s">
        <v>434</v>
      </c>
      <c r="E19" s="1" t="s">
        <v>1158</v>
      </c>
      <c r="F19" s="4">
        <v>897500</v>
      </c>
      <c r="G19" s="4">
        <v>12299.34</v>
      </c>
      <c r="H19" s="4">
        <v>3.39</v>
      </c>
    </row>
    <row r="20" spans="2:8">
      <c r="B20" s="1" t="s">
        <v>802</v>
      </c>
      <c r="C20" s="9" t="s">
        <v>156</v>
      </c>
      <c r="D20" s="1" t="s">
        <v>508</v>
      </c>
      <c r="E20" s="1" t="s">
        <v>803</v>
      </c>
      <c r="F20" s="4">
        <v>1871209</v>
      </c>
      <c r="G20" s="4">
        <v>9545.9699999999993</v>
      </c>
      <c r="H20" s="4">
        <v>2.63</v>
      </c>
    </row>
    <row r="21" spans="2:8">
      <c r="B21" s="1" t="s">
        <v>1003</v>
      </c>
      <c r="C21" s="9" t="s">
        <v>156</v>
      </c>
      <c r="D21" s="1" t="s">
        <v>461</v>
      </c>
      <c r="E21" s="1" t="s">
        <v>1004</v>
      </c>
      <c r="F21" s="4">
        <v>63451</v>
      </c>
      <c r="G21" s="4">
        <v>9263.2099999999991</v>
      </c>
      <c r="H21" s="4">
        <v>2.5499999999999998</v>
      </c>
    </row>
    <row r="22" spans="2:8">
      <c r="B22" s="1" t="s">
        <v>502</v>
      </c>
      <c r="C22" s="9" t="s">
        <v>156</v>
      </c>
      <c r="D22" s="1" t="s">
        <v>458</v>
      </c>
      <c r="E22" s="1" t="s">
        <v>503</v>
      </c>
      <c r="F22" s="4">
        <v>548277</v>
      </c>
      <c r="G22" s="4">
        <v>8997.23</v>
      </c>
      <c r="H22" s="4">
        <v>2.48</v>
      </c>
    </row>
    <row r="23" spans="2:8">
      <c r="B23" s="1" t="s">
        <v>463</v>
      </c>
      <c r="C23" s="9" t="s">
        <v>156</v>
      </c>
      <c r="D23" s="1" t="s">
        <v>464</v>
      </c>
      <c r="E23" s="1" t="s">
        <v>465</v>
      </c>
      <c r="F23" s="4">
        <v>2444695</v>
      </c>
      <c r="G23" s="4">
        <v>8703.11</v>
      </c>
      <c r="H23" s="4">
        <v>2.4</v>
      </c>
    </row>
    <row r="24" spans="2:8">
      <c r="B24" s="1" t="s">
        <v>495</v>
      </c>
      <c r="C24" s="9" t="s">
        <v>156</v>
      </c>
      <c r="D24" s="1" t="s">
        <v>458</v>
      </c>
      <c r="E24" s="1" t="s">
        <v>496</v>
      </c>
      <c r="F24" s="4">
        <v>266250</v>
      </c>
      <c r="G24" s="4">
        <v>8317.3799999999992</v>
      </c>
      <c r="H24" s="4">
        <v>2.29</v>
      </c>
    </row>
    <row r="25" spans="2:8">
      <c r="B25" s="1" t="s">
        <v>466</v>
      </c>
      <c r="C25" s="9" t="s">
        <v>156</v>
      </c>
      <c r="D25" s="1" t="s">
        <v>467</v>
      </c>
      <c r="E25" s="1" t="s">
        <v>468</v>
      </c>
      <c r="F25" s="4">
        <v>2500000</v>
      </c>
      <c r="G25" s="4">
        <v>8053.75</v>
      </c>
      <c r="H25" s="4">
        <v>2.2200000000000002</v>
      </c>
    </row>
    <row r="26" spans="2:8">
      <c r="B26" s="1" t="s">
        <v>1005</v>
      </c>
      <c r="C26" s="9" t="s">
        <v>156</v>
      </c>
      <c r="D26" s="1" t="s">
        <v>514</v>
      </c>
      <c r="E26" s="1" t="s">
        <v>1006</v>
      </c>
      <c r="F26" s="4">
        <v>495836</v>
      </c>
      <c r="G26" s="4">
        <v>7910.07</v>
      </c>
      <c r="H26" s="4">
        <v>2.1800000000000002</v>
      </c>
    </row>
    <row r="27" spans="2:8">
      <c r="B27" s="1" t="s">
        <v>1473</v>
      </c>
      <c r="C27" s="9" t="s">
        <v>156</v>
      </c>
      <c r="D27" s="1" t="s">
        <v>458</v>
      </c>
      <c r="E27" s="1" t="s">
        <v>1474</v>
      </c>
      <c r="F27" s="4">
        <v>411500</v>
      </c>
      <c r="G27" s="4">
        <v>7172.86</v>
      </c>
      <c r="H27" s="4">
        <v>1.98</v>
      </c>
    </row>
    <row r="28" spans="2:8">
      <c r="B28" s="1" t="s">
        <v>880</v>
      </c>
      <c r="C28" s="9" t="s">
        <v>156</v>
      </c>
      <c r="D28" s="1" t="s">
        <v>445</v>
      </c>
      <c r="E28" s="1" t="s">
        <v>881</v>
      </c>
      <c r="F28" s="4">
        <v>347500</v>
      </c>
      <c r="G28" s="4">
        <v>6841.23</v>
      </c>
      <c r="H28" s="4">
        <v>1.88</v>
      </c>
    </row>
    <row r="29" spans="2:8">
      <c r="B29" s="1" t="s">
        <v>1175</v>
      </c>
      <c r="C29" s="9" t="s">
        <v>156</v>
      </c>
      <c r="D29" s="1" t="s">
        <v>525</v>
      </c>
      <c r="E29" s="1" t="s">
        <v>1176</v>
      </c>
      <c r="F29" s="4">
        <v>107218</v>
      </c>
      <c r="G29" s="4">
        <v>6283.51</v>
      </c>
      <c r="H29" s="4">
        <v>1.73</v>
      </c>
    </row>
    <row r="30" spans="2:8">
      <c r="B30" s="1" t="s">
        <v>1501</v>
      </c>
      <c r="C30" s="9" t="s">
        <v>156</v>
      </c>
      <c r="D30" s="1" t="s">
        <v>437</v>
      </c>
      <c r="E30" s="1" t="s">
        <v>1502</v>
      </c>
      <c r="F30" s="4">
        <v>320000</v>
      </c>
      <c r="G30" s="4">
        <v>6248.32</v>
      </c>
      <c r="H30" s="4">
        <v>1.72</v>
      </c>
    </row>
    <row r="31" spans="2:8">
      <c r="B31" s="1" t="s">
        <v>745</v>
      </c>
      <c r="C31" s="9" t="s">
        <v>156</v>
      </c>
      <c r="D31" s="1" t="s">
        <v>746</v>
      </c>
      <c r="E31" s="1" t="s">
        <v>747</v>
      </c>
      <c r="F31" s="4">
        <v>840000</v>
      </c>
      <c r="G31" s="4">
        <v>6140.4</v>
      </c>
      <c r="H31" s="4">
        <v>1.69</v>
      </c>
    </row>
    <row r="32" spans="2:8">
      <c r="B32" s="1" t="s">
        <v>1189</v>
      </c>
      <c r="C32" s="9" t="s">
        <v>156</v>
      </c>
      <c r="D32" s="1" t="s">
        <v>1190</v>
      </c>
      <c r="E32" s="1" t="s">
        <v>1191</v>
      </c>
      <c r="F32" s="4">
        <v>520000</v>
      </c>
      <c r="G32" s="4">
        <v>6001.32</v>
      </c>
      <c r="H32" s="4">
        <v>1.65</v>
      </c>
    </row>
    <row r="33" spans="2:8">
      <c r="B33" s="1" t="s">
        <v>1125</v>
      </c>
      <c r="C33" s="9" t="s">
        <v>156</v>
      </c>
      <c r="D33" s="1" t="s">
        <v>437</v>
      </c>
      <c r="E33" s="1" t="s">
        <v>1126</v>
      </c>
      <c r="F33" s="4">
        <v>776798</v>
      </c>
      <c r="G33" s="4">
        <v>5853.56</v>
      </c>
      <c r="H33" s="4">
        <v>1.61</v>
      </c>
    </row>
    <row r="34" spans="2:8">
      <c r="B34" s="1" t="s">
        <v>1161</v>
      </c>
      <c r="C34" s="9" t="s">
        <v>156</v>
      </c>
      <c r="D34" s="1" t="s">
        <v>434</v>
      </c>
      <c r="E34" s="1" t="s">
        <v>1162</v>
      </c>
      <c r="F34" s="4">
        <v>635000</v>
      </c>
      <c r="G34" s="4">
        <v>5690.24</v>
      </c>
      <c r="H34" s="4">
        <v>1.57</v>
      </c>
    </row>
    <row r="35" spans="2:8">
      <c r="B35" s="1" t="s">
        <v>1604</v>
      </c>
      <c r="C35" s="9" t="s">
        <v>156</v>
      </c>
      <c r="D35" s="1" t="s">
        <v>598</v>
      </c>
      <c r="E35" s="1" t="s">
        <v>1605</v>
      </c>
      <c r="F35" s="4">
        <v>3013942</v>
      </c>
      <c r="G35" s="4">
        <v>5410.03</v>
      </c>
      <c r="H35" s="4">
        <v>1.49</v>
      </c>
    </row>
    <row r="36" spans="2:8">
      <c r="B36" s="1" t="s">
        <v>1319</v>
      </c>
      <c r="C36" s="9" t="s">
        <v>156</v>
      </c>
      <c r="D36" s="1" t="s">
        <v>1190</v>
      </c>
      <c r="E36" s="1" t="s">
        <v>1320</v>
      </c>
      <c r="F36" s="4">
        <v>1061567</v>
      </c>
      <c r="G36" s="4">
        <v>5377.9</v>
      </c>
      <c r="H36" s="4">
        <v>1.48</v>
      </c>
    </row>
    <row r="37" spans="2:8">
      <c r="B37" s="1" t="s">
        <v>919</v>
      </c>
      <c r="C37" s="9" t="s">
        <v>156</v>
      </c>
      <c r="D37" s="1" t="s">
        <v>489</v>
      </c>
      <c r="E37" s="1" t="s">
        <v>920</v>
      </c>
      <c r="F37" s="4">
        <v>1076094</v>
      </c>
      <c r="G37" s="4">
        <v>5334.74</v>
      </c>
      <c r="H37" s="4">
        <v>1.47</v>
      </c>
    </row>
    <row r="38" spans="2:8">
      <c r="B38" s="1" t="s">
        <v>1183</v>
      </c>
      <c r="C38" s="9" t="s">
        <v>156</v>
      </c>
      <c r="D38" s="1" t="s">
        <v>489</v>
      </c>
      <c r="E38" s="1" t="s">
        <v>1184</v>
      </c>
      <c r="F38" s="4">
        <v>4707770</v>
      </c>
      <c r="G38" s="4">
        <v>5315.07</v>
      </c>
      <c r="H38" s="4">
        <v>1.46</v>
      </c>
    </row>
    <row r="39" spans="2:8">
      <c r="B39" s="1" t="s">
        <v>1196</v>
      </c>
      <c r="C39" s="9" t="s">
        <v>156</v>
      </c>
      <c r="D39" s="1" t="s">
        <v>551</v>
      </c>
      <c r="E39" s="1" t="s">
        <v>1197</v>
      </c>
      <c r="F39" s="4">
        <v>368915</v>
      </c>
      <c r="G39" s="4">
        <v>5279.54</v>
      </c>
      <c r="H39" s="4">
        <v>1.45</v>
      </c>
    </row>
    <row r="40" spans="2:8">
      <c r="B40" s="1" t="s">
        <v>449</v>
      </c>
      <c r="C40" s="9" t="s">
        <v>156</v>
      </c>
      <c r="D40" s="1" t="s">
        <v>434</v>
      </c>
      <c r="E40" s="1" t="s">
        <v>450</v>
      </c>
      <c r="F40" s="4">
        <v>1290055</v>
      </c>
      <c r="G40" s="4">
        <v>5263.42</v>
      </c>
      <c r="H40" s="4">
        <v>1.45</v>
      </c>
    </row>
    <row r="41" spans="2:8">
      <c r="B41" s="1" t="s">
        <v>808</v>
      </c>
      <c r="C41" s="9" t="s">
        <v>156</v>
      </c>
      <c r="D41" s="1" t="s">
        <v>800</v>
      </c>
      <c r="E41" s="1" t="s">
        <v>809</v>
      </c>
      <c r="F41" s="4">
        <v>423779</v>
      </c>
      <c r="G41" s="4">
        <v>5146.37</v>
      </c>
      <c r="H41" s="4">
        <v>1.42</v>
      </c>
    </row>
    <row r="42" spans="2:8">
      <c r="B42" s="1" t="s">
        <v>444</v>
      </c>
      <c r="C42" s="9" t="s">
        <v>156</v>
      </c>
      <c r="D42" s="1" t="s">
        <v>445</v>
      </c>
      <c r="E42" s="1" t="s">
        <v>446</v>
      </c>
      <c r="F42" s="4">
        <v>1141858</v>
      </c>
      <c r="G42" s="4">
        <v>5073.28</v>
      </c>
      <c r="H42" s="4">
        <v>1.4</v>
      </c>
    </row>
    <row r="43" spans="2:8">
      <c r="B43" s="1" t="s">
        <v>483</v>
      </c>
      <c r="C43" s="9" t="s">
        <v>156</v>
      </c>
      <c r="D43" s="1" t="s">
        <v>437</v>
      </c>
      <c r="E43" s="1" t="s">
        <v>484</v>
      </c>
      <c r="F43" s="4">
        <v>600000</v>
      </c>
      <c r="G43" s="4">
        <v>4934.3999999999996</v>
      </c>
      <c r="H43" s="4">
        <v>1.36</v>
      </c>
    </row>
    <row r="44" spans="2:8">
      <c r="B44" s="1" t="s">
        <v>610</v>
      </c>
      <c r="C44" s="9" t="s">
        <v>156</v>
      </c>
      <c r="D44" s="1" t="s">
        <v>508</v>
      </c>
      <c r="E44" s="1" t="s">
        <v>611</v>
      </c>
      <c r="F44" s="4">
        <v>440000</v>
      </c>
      <c r="G44" s="4">
        <v>4932.3999999999996</v>
      </c>
      <c r="H44" s="4">
        <v>1.36</v>
      </c>
    </row>
    <row r="45" spans="2:8">
      <c r="B45" s="1" t="s">
        <v>457</v>
      </c>
      <c r="C45" s="9" t="s">
        <v>156</v>
      </c>
      <c r="D45" s="1" t="s">
        <v>458</v>
      </c>
      <c r="E45" s="1" t="s">
        <v>459</v>
      </c>
      <c r="F45" s="4">
        <v>2061109</v>
      </c>
      <c r="G45" s="4">
        <v>4882.7700000000004</v>
      </c>
      <c r="H45" s="4">
        <v>1.35</v>
      </c>
    </row>
    <row r="46" spans="2:8">
      <c r="B46" s="1" t="s">
        <v>730</v>
      </c>
      <c r="C46" s="9" t="s">
        <v>156</v>
      </c>
      <c r="D46" s="1" t="s">
        <v>595</v>
      </c>
      <c r="E46" s="1" t="s">
        <v>731</v>
      </c>
      <c r="F46" s="4">
        <v>340000</v>
      </c>
      <c r="G46" s="4">
        <v>4827.32</v>
      </c>
      <c r="H46" s="4">
        <v>1.33</v>
      </c>
    </row>
    <row r="47" spans="2:8">
      <c r="B47" s="1" t="s">
        <v>477</v>
      </c>
      <c r="C47" s="9" t="s">
        <v>156</v>
      </c>
      <c r="D47" s="1" t="s">
        <v>478</v>
      </c>
      <c r="E47" s="1" t="s">
        <v>479</v>
      </c>
      <c r="F47" s="4">
        <v>924609</v>
      </c>
      <c r="G47" s="4">
        <v>4715.97</v>
      </c>
      <c r="H47" s="4">
        <v>1.3</v>
      </c>
    </row>
    <row r="48" spans="2:8">
      <c r="B48" s="1" t="s">
        <v>1119</v>
      </c>
      <c r="C48" s="9" t="s">
        <v>156</v>
      </c>
      <c r="D48" s="1" t="s">
        <v>746</v>
      </c>
      <c r="E48" s="1" t="s">
        <v>1120</v>
      </c>
      <c r="F48" s="4">
        <v>230000</v>
      </c>
      <c r="G48" s="4">
        <v>4596.55</v>
      </c>
      <c r="H48" s="4">
        <v>1.27</v>
      </c>
    </row>
    <row r="49" spans="2:8">
      <c r="B49" s="1" t="s">
        <v>804</v>
      </c>
      <c r="C49" s="9" t="s">
        <v>156</v>
      </c>
      <c r="D49" s="1" t="s">
        <v>800</v>
      </c>
      <c r="E49" s="1" t="s">
        <v>805</v>
      </c>
      <c r="F49" s="4">
        <v>405000</v>
      </c>
      <c r="G49" s="4">
        <v>4584.6000000000004</v>
      </c>
      <c r="H49" s="4">
        <v>1.26</v>
      </c>
    </row>
    <row r="50" spans="2:8">
      <c r="B50" s="1" t="s">
        <v>1254</v>
      </c>
      <c r="C50" s="9" t="s">
        <v>156</v>
      </c>
      <c r="D50" s="1" t="s">
        <v>592</v>
      </c>
      <c r="E50" s="1" t="s">
        <v>1255</v>
      </c>
      <c r="F50" s="4">
        <v>950089</v>
      </c>
      <c r="G50" s="4">
        <v>4498.2</v>
      </c>
      <c r="H50" s="4">
        <v>1.24</v>
      </c>
    </row>
    <row r="51" spans="2:8">
      <c r="B51" s="1" t="s">
        <v>565</v>
      </c>
      <c r="C51" s="9" t="s">
        <v>156</v>
      </c>
      <c r="D51" s="1" t="s">
        <v>522</v>
      </c>
      <c r="E51" s="1" t="s">
        <v>566</v>
      </c>
      <c r="F51" s="4">
        <v>690894</v>
      </c>
      <c r="G51" s="4">
        <v>4264.8900000000003</v>
      </c>
      <c r="H51" s="4">
        <v>1.17</v>
      </c>
    </row>
    <row r="52" spans="2:8">
      <c r="B52" s="1" t="s">
        <v>901</v>
      </c>
      <c r="C52" s="9" t="s">
        <v>156</v>
      </c>
      <c r="D52" s="1" t="s">
        <v>573</v>
      </c>
      <c r="E52" s="1" t="s">
        <v>902</v>
      </c>
      <c r="F52" s="4">
        <v>254142</v>
      </c>
      <c r="G52" s="4">
        <v>4245.95</v>
      </c>
      <c r="H52" s="4">
        <v>1.17</v>
      </c>
    </row>
    <row r="53" spans="2:8">
      <c r="B53" s="1" t="s">
        <v>1141</v>
      </c>
      <c r="C53" s="9" t="s">
        <v>156</v>
      </c>
      <c r="D53" s="1" t="s">
        <v>573</v>
      </c>
      <c r="E53" s="1" t="s">
        <v>1142</v>
      </c>
      <c r="F53" s="4">
        <v>292500</v>
      </c>
      <c r="G53" s="4">
        <v>4241.84</v>
      </c>
      <c r="H53" s="4">
        <v>1.17</v>
      </c>
    </row>
    <row r="54" spans="2:8">
      <c r="B54" s="1" t="s">
        <v>1937</v>
      </c>
      <c r="C54" s="9" t="s">
        <v>156</v>
      </c>
      <c r="D54" s="1" t="s">
        <v>746</v>
      </c>
      <c r="E54" s="1" t="s">
        <v>1938</v>
      </c>
      <c r="F54" s="4">
        <v>1250000</v>
      </c>
      <c r="G54" s="4">
        <v>4056.88</v>
      </c>
      <c r="H54" s="4">
        <v>1.1200000000000001</v>
      </c>
    </row>
    <row r="55" spans="2:8">
      <c r="B55" s="1" t="s">
        <v>893</v>
      </c>
      <c r="C55" s="9" t="s">
        <v>156</v>
      </c>
      <c r="D55" s="1" t="s">
        <v>489</v>
      </c>
      <c r="E55" s="1" t="s">
        <v>894</v>
      </c>
      <c r="F55" s="4">
        <v>270000</v>
      </c>
      <c r="G55" s="4">
        <v>3891.78</v>
      </c>
      <c r="H55" s="4">
        <v>1.07</v>
      </c>
    </row>
    <row r="56" spans="2:8">
      <c r="B56" s="1" t="s">
        <v>1870</v>
      </c>
      <c r="C56" s="9" t="s">
        <v>156</v>
      </c>
      <c r="D56" s="1" t="s">
        <v>751</v>
      </c>
      <c r="E56" s="1" t="s">
        <v>1871</v>
      </c>
      <c r="F56" s="4">
        <v>1990792</v>
      </c>
      <c r="G56" s="4">
        <v>3815.75</v>
      </c>
      <c r="H56" s="4">
        <v>1.05</v>
      </c>
    </row>
    <row r="57" spans="2:8">
      <c r="B57" s="1" t="s">
        <v>500</v>
      </c>
      <c r="C57" s="9" t="s">
        <v>156</v>
      </c>
      <c r="D57" s="1" t="s">
        <v>437</v>
      </c>
      <c r="E57" s="1" t="s">
        <v>501</v>
      </c>
      <c r="F57" s="4">
        <v>1005000</v>
      </c>
      <c r="G57" s="4">
        <v>3812.47</v>
      </c>
      <c r="H57" s="4">
        <v>1.05</v>
      </c>
    </row>
    <row r="58" spans="2:8">
      <c r="B58" s="1" t="s">
        <v>1049</v>
      </c>
      <c r="C58" s="9" t="s">
        <v>156</v>
      </c>
      <c r="D58" s="1" t="s">
        <v>635</v>
      </c>
      <c r="E58" s="1" t="s">
        <v>1050</v>
      </c>
      <c r="F58" s="4">
        <v>10689</v>
      </c>
      <c r="G58" s="4">
        <v>3526.84</v>
      </c>
      <c r="H58" s="4">
        <v>0.97</v>
      </c>
    </row>
    <row r="59" spans="2:8">
      <c r="B59" s="1" t="s">
        <v>905</v>
      </c>
      <c r="C59" s="9" t="s">
        <v>156</v>
      </c>
      <c r="D59" s="1" t="s">
        <v>592</v>
      </c>
      <c r="E59" s="1" t="s">
        <v>906</v>
      </c>
      <c r="F59" s="4">
        <v>50615</v>
      </c>
      <c r="G59" s="4">
        <v>3523.06</v>
      </c>
      <c r="H59" s="4">
        <v>0.97</v>
      </c>
    </row>
    <row r="60" spans="2:8">
      <c r="B60" s="1" t="s">
        <v>637</v>
      </c>
      <c r="C60" s="9" t="s">
        <v>156</v>
      </c>
      <c r="D60" s="1" t="s">
        <v>598</v>
      </c>
      <c r="E60" s="1" t="s">
        <v>638</v>
      </c>
      <c r="F60" s="4">
        <v>124200</v>
      </c>
      <c r="G60" s="4">
        <v>3477.6</v>
      </c>
      <c r="H60" s="4">
        <v>0.96</v>
      </c>
    </row>
    <row r="61" spans="2:8">
      <c r="B61" s="1" t="s">
        <v>1557</v>
      </c>
      <c r="C61" s="9" t="s">
        <v>156</v>
      </c>
      <c r="D61" s="1" t="s">
        <v>598</v>
      </c>
      <c r="E61" s="1" t="s">
        <v>1558</v>
      </c>
      <c r="F61" s="4">
        <v>131899</v>
      </c>
      <c r="G61" s="4">
        <v>3202.9</v>
      </c>
      <c r="H61" s="4">
        <v>0.88</v>
      </c>
    </row>
    <row r="62" spans="2:8">
      <c r="B62" s="1" t="s">
        <v>1793</v>
      </c>
      <c r="C62" s="9" t="s">
        <v>156</v>
      </c>
      <c r="D62" s="1" t="s">
        <v>508</v>
      </c>
      <c r="E62" s="1" t="s">
        <v>1794</v>
      </c>
      <c r="F62" s="4">
        <v>846387</v>
      </c>
      <c r="G62" s="4">
        <v>2943.31</v>
      </c>
      <c r="H62" s="4">
        <v>0.81</v>
      </c>
    </row>
    <row r="63" spans="2:8">
      <c r="B63" s="1" t="s">
        <v>1317</v>
      </c>
      <c r="C63" s="9" t="s">
        <v>156</v>
      </c>
      <c r="D63" s="1" t="s">
        <v>458</v>
      </c>
      <c r="E63" s="1" t="s">
        <v>1318</v>
      </c>
      <c r="F63" s="4">
        <v>97000</v>
      </c>
      <c r="G63" s="4">
        <v>2676.23</v>
      </c>
      <c r="H63" s="4">
        <v>0.74</v>
      </c>
    </row>
    <row r="64" spans="2:8">
      <c r="B64" s="1" t="s">
        <v>1608</v>
      </c>
      <c r="C64" s="9" t="s">
        <v>156</v>
      </c>
      <c r="D64" s="1" t="s">
        <v>598</v>
      </c>
      <c r="E64" s="1" t="s">
        <v>1609</v>
      </c>
      <c r="F64" s="4">
        <v>1114767</v>
      </c>
      <c r="G64" s="4">
        <v>2553.8200000000002</v>
      </c>
      <c r="H64" s="4">
        <v>0.7</v>
      </c>
    </row>
    <row r="65" spans="2:8">
      <c r="B65" s="1" t="s">
        <v>1287</v>
      </c>
      <c r="C65" s="9" t="s">
        <v>156</v>
      </c>
      <c r="D65" s="1" t="s">
        <v>508</v>
      </c>
      <c r="E65" s="1" t="s">
        <v>1288</v>
      </c>
      <c r="F65" s="4">
        <v>45000</v>
      </c>
      <c r="G65" s="4">
        <v>2485.58</v>
      </c>
      <c r="H65" s="4">
        <v>0.68</v>
      </c>
    </row>
    <row r="66" spans="2:8">
      <c r="B66" s="1" t="s">
        <v>1739</v>
      </c>
      <c r="C66" s="9" t="s">
        <v>156</v>
      </c>
      <c r="D66" s="1" t="s">
        <v>517</v>
      </c>
      <c r="E66" s="1" t="s">
        <v>1740</v>
      </c>
      <c r="F66" s="4">
        <v>236966</v>
      </c>
      <c r="G66" s="4">
        <v>2285.1799999999998</v>
      </c>
      <c r="H66" s="4">
        <v>0.63</v>
      </c>
    </row>
    <row r="67" spans="2:8">
      <c r="B67" s="1" t="s">
        <v>732</v>
      </c>
      <c r="C67" s="9" t="s">
        <v>156</v>
      </c>
      <c r="D67" s="1" t="s">
        <v>598</v>
      </c>
      <c r="E67" s="1" t="s">
        <v>733</v>
      </c>
      <c r="F67" s="4">
        <v>210000</v>
      </c>
      <c r="G67" s="4">
        <v>2206.0500000000002</v>
      </c>
      <c r="H67" s="4">
        <v>0.61</v>
      </c>
    </row>
    <row r="68" spans="2:8">
      <c r="B68" s="1" t="s">
        <v>1939</v>
      </c>
      <c r="C68" s="9" t="s">
        <v>156</v>
      </c>
      <c r="D68" s="1" t="s">
        <v>598</v>
      </c>
      <c r="E68" s="1" t="s">
        <v>1940</v>
      </c>
      <c r="F68" s="4">
        <v>479193</v>
      </c>
      <c r="G68" s="4">
        <v>1986.49</v>
      </c>
      <c r="H68" s="4">
        <v>0.55000000000000004</v>
      </c>
    </row>
    <row r="69" spans="2:8">
      <c r="B69" s="1" t="s">
        <v>1037</v>
      </c>
      <c r="C69" s="9" t="s">
        <v>156</v>
      </c>
      <c r="D69" s="1" t="s">
        <v>675</v>
      </c>
      <c r="E69" s="1" t="s">
        <v>1038</v>
      </c>
      <c r="F69" s="4">
        <v>55000</v>
      </c>
      <c r="G69" s="4">
        <v>1757.47</v>
      </c>
      <c r="H69" s="4">
        <v>0.48</v>
      </c>
    </row>
    <row r="70" spans="2:8">
      <c r="B70" s="1" t="s">
        <v>1941</v>
      </c>
      <c r="C70" s="9" t="s">
        <v>156</v>
      </c>
      <c r="D70" s="1" t="s">
        <v>573</v>
      </c>
      <c r="E70" s="1" t="s">
        <v>1942</v>
      </c>
      <c r="F70" s="4">
        <v>397564</v>
      </c>
      <c r="G70" s="4">
        <v>1460.05</v>
      </c>
      <c r="H70" s="4">
        <v>0.4</v>
      </c>
    </row>
    <row r="71" spans="2:8">
      <c r="B71" s="1" t="s">
        <v>1258</v>
      </c>
      <c r="C71" s="9" t="s">
        <v>156</v>
      </c>
      <c r="D71" s="1" t="s">
        <v>514</v>
      </c>
      <c r="E71" s="1" t="s">
        <v>1259</v>
      </c>
      <c r="F71" s="4">
        <v>20057</v>
      </c>
      <c r="G71" s="4">
        <v>915.32</v>
      </c>
      <c r="H71" s="4">
        <v>0.25</v>
      </c>
    </row>
    <row r="72" spans="2:8" ht="13">
      <c r="B72" s="2" t="s">
        <v>159</v>
      </c>
      <c r="G72" s="14">
        <f>SUM(G15:G71)</f>
        <v>335952.27</v>
      </c>
      <c r="H72" s="14">
        <f>SUM(H15:H71)</f>
        <v>92.539999999999978</v>
      </c>
    </row>
    <row r="73" spans="2:8" ht="13">
      <c r="B73" s="2" t="s">
        <v>4095</v>
      </c>
    </row>
    <row r="74" spans="2:8">
      <c r="B74" s="1" t="s">
        <v>1825</v>
      </c>
      <c r="C74" s="9" t="s">
        <v>156</v>
      </c>
      <c r="D74" s="1" t="s">
        <v>573</v>
      </c>
      <c r="E74" s="1" t="s">
        <v>1826</v>
      </c>
      <c r="F74" s="4">
        <v>1203750</v>
      </c>
      <c r="G74" s="4">
        <v>4248.2700000000004</v>
      </c>
      <c r="H74" s="4">
        <v>1.17</v>
      </c>
    </row>
    <row r="75" spans="2:8" ht="13">
      <c r="B75" s="2" t="s">
        <v>4096</v>
      </c>
      <c r="C75" s="12"/>
      <c r="D75" s="2"/>
      <c r="E75" s="2"/>
      <c r="F75" s="14"/>
      <c r="G75" s="14">
        <f>G74</f>
        <v>4248.2700000000004</v>
      </c>
      <c r="H75" s="14">
        <f>H74</f>
        <v>1.17</v>
      </c>
    </row>
    <row r="76" spans="2:8" ht="13">
      <c r="B76" s="2" t="s">
        <v>160</v>
      </c>
      <c r="C76" s="12"/>
      <c r="D76" s="2"/>
      <c r="E76" s="2"/>
      <c r="F76" s="14"/>
      <c r="G76" s="14">
        <v>10070.700000000001</v>
      </c>
      <c r="H76" s="14">
        <v>2.77</v>
      </c>
    </row>
    <row r="77" spans="2:8" ht="13">
      <c r="B77" s="2" t="s">
        <v>161</v>
      </c>
      <c r="C77" s="12"/>
      <c r="D77" s="2"/>
      <c r="E77" s="2"/>
      <c r="F77" s="14"/>
      <c r="G77" s="14">
        <f>G76+G75+G72</f>
        <v>350271.24</v>
      </c>
      <c r="H77" s="14">
        <f>H76+H75+H72</f>
        <v>96.479999999999976</v>
      </c>
    </row>
    <row r="78" spans="2:8" ht="13">
      <c r="B78" s="2" t="s">
        <v>409</v>
      </c>
      <c r="C78" s="12"/>
      <c r="D78" s="2"/>
      <c r="E78" s="2"/>
      <c r="F78" s="14"/>
      <c r="G78" s="14">
        <f>G79-G77</f>
        <v>12718.852966200036</v>
      </c>
      <c r="H78" s="14">
        <f>H79-H77</f>
        <v>3.5200000000000244</v>
      </c>
    </row>
    <row r="79" spans="2:8" ht="13">
      <c r="B79" s="2" t="s">
        <v>168</v>
      </c>
      <c r="C79" s="12"/>
      <c r="D79" s="2"/>
      <c r="E79" s="2"/>
      <c r="F79" s="14"/>
      <c r="G79" s="14">
        <v>362990.09296620003</v>
      </c>
      <c r="H79" s="14">
        <v>100</v>
      </c>
    </row>
    <row r="80" spans="2:8">
      <c r="B80" s="1" t="s">
        <v>169</v>
      </c>
    </row>
    <row r="81" spans="2:3" ht="13">
      <c r="B81" s="2" t="s">
        <v>170</v>
      </c>
    </row>
    <row r="82" spans="2:3" ht="13">
      <c r="B82" s="2" t="s">
        <v>171</v>
      </c>
      <c r="C82" s="9" t="s">
        <v>172</v>
      </c>
    </row>
    <row r="83" spans="2:3" ht="13">
      <c r="B83" s="2" t="s">
        <v>175</v>
      </c>
      <c r="C83" s="9" t="s">
        <v>174</v>
      </c>
    </row>
    <row r="84" spans="2:3" ht="13">
      <c r="B84" s="2" t="s">
        <v>176</v>
      </c>
      <c r="C84" s="9" t="s">
        <v>174</v>
      </c>
    </row>
    <row r="85" spans="2:3" ht="13">
      <c r="B85" s="2" t="s">
        <v>177</v>
      </c>
      <c r="C85" s="9" t="s">
        <v>178</v>
      </c>
    </row>
    <row r="86" spans="2:3" ht="13">
      <c r="B86" s="2" t="s">
        <v>1943</v>
      </c>
      <c r="C86" s="12"/>
    </row>
    <row r="87" spans="2:3" ht="13">
      <c r="B87" s="2" t="s">
        <v>1944</v>
      </c>
      <c r="C87" s="12"/>
    </row>
    <row r="88" spans="2:3" ht="13">
      <c r="B88" s="2" t="s">
        <v>1945</v>
      </c>
      <c r="C88" s="12"/>
    </row>
    <row r="89" spans="2:3" ht="13">
      <c r="B89" s="2" t="s">
        <v>1946</v>
      </c>
      <c r="C89" s="12"/>
    </row>
    <row r="90" spans="2:3" ht="13">
      <c r="B90" s="2" t="s">
        <v>1947</v>
      </c>
      <c r="C90" s="12"/>
    </row>
    <row r="91" spans="2:3" ht="13">
      <c r="B91" s="2" t="s">
        <v>1948</v>
      </c>
      <c r="C91" s="12"/>
    </row>
    <row r="92" spans="2:3" ht="13">
      <c r="B92" s="2" t="s">
        <v>1949</v>
      </c>
      <c r="C92" s="12"/>
    </row>
    <row r="93" spans="2:3" ht="13">
      <c r="B93" s="2" t="s">
        <v>1950</v>
      </c>
      <c r="C93" s="12"/>
    </row>
    <row r="94" spans="2:3" ht="13">
      <c r="B94" s="2" t="s">
        <v>4064</v>
      </c>
      <c r="C94" s="12"/>
    </row>
    <row r="95" spans="2:3">
      <c r="B95" s="1" t="s">
        <v>188</v>
      </c>
    </row>
    <row r="96" spans="2:3">
      <c r="B96" s="1" t="s">
        <v>412</v>
      </c>
    </row>
    <row r="99" spans="2:4" ht="14.5">
      <c r="B99" s="43" t="s">
        <v>413</v>
      </c>
      <c r="C99" s="45"/>
    </row>
    <row r="100" spans="2:4" ht="14.5">
      <c r="B100" s="43" t="s">
        <v>4098</v>
      </c>
      <c r="C100" s="46" t="s">
        <v>414</v>
      </c>
    </row>
    <row r="101" spans="2:4" ht="14.5">
      <c r="B101" s="16" t="s">
        <v>415</v>
      </c>
      <c r="C101" s="17">
        <v>2000</v>
      </c>
    </row>
    <row r="102" spans="2:4" ht="14.5">
      <c r="B102" s="16" t="s">
        <v>417</v>
      </c>
      <c r="C102" s="17">
        <v>0</v>
      </c>
    </row>
    <row r="103" spans="2:4" ht="14.5">
      <c r="B103" s="16" t="s">
        <v>418</v>
      </c>
      <c r="C103" s="17">
        <v>0</v>
      </c>
    </row>
    <row r="104" spans="2:4" ht="14.5">
      <c r="B104" s="16" t="s">
        <v>419</v>
      </c>
      <c r="C104" s="17">
        <v>0</v>
      </c>
    </row>
    <row r="105" spans="2:4" ht="14.5">
      <c r="B105" s="16" t="s">
        <v>420</v>
      </c>
      <c r="C105" s="17">
        <v>0</v>
      </c>
    </row>
    <row r="106" spans="2:4" ht="14.5">
      <c r="B106" s="16" t="s">
        <v>421</v>
      </c>
      <c r="C106" s="17">
        <v>0</v>
      </c>
    </row>
    <row r="107" spans="2:4" ht="14.5">
      <c r="B107" s="43" t="s">
        <v>422</v>
      </c>
      <c r="C107" s="45">
        <v>2000</v>
      </c>
    </row>
    <row r="109" spans="2:4" ht="14.5">
      <c r="B109" s="16" t="s">
        <v>197</v>
      </c>
      <c r="C109" s="17"/>
      <c r="D109" s="16"/>
    </row>
    <row r="110" spans="2:4" ht="29">
      <c r="B110" s="19" t="s">
        <v>198</v>
      </c>
      <c r="C110" s="18" t="s">
        <v>199</v>
      </c>
      <c r="D110" s="19" t="s">
        <v>200</v>
      </c>
    </row>
    <row r="111" spans="2:4" ht="14.5">
      <c r="B111" s="16" t="s">
        <v>174</v>
      </c>
      <c r="C111" s="17" t="s">
        <v>174</v>
      </c>
      <c r="D111" s="16" t="s">
        <v>174</v>
      </c>
    </row>
    <row r="113" spans="2:7" ht="13">
      <c r="B113" s="20" t="s">
        <v>201</v>
      </c>
      <c r="C113" s="21">
        <v>46053</v>
      </c>
      <c r="D113" s="22"/>
      <c r="E113" s="23"/>
      <c r="F113" s="24"/>
    </row>
    <row r="114" spans="2:7" ht="13">
      <c r="B114" s="20" t="s">
        <v>202</v>
      </c>
      <c r="C114" s="25" t="s">
        <v>203</v>
      </c>
      <c r="D114" s="20" t="s">
        <v>204</v>
      </c>
      <c r="E114" s="26" t="s">
        <v>205</v>
      </c>
      <c r="F114" s="27" t="s">
        <v>206</v>
      </c>
      <c r="G114" s="14"/>
    </row>
    <row r="115" spans="2:7">
      <c r="B115" s="28" t="s">
        <v>174</v>
      </c>
      <c r="C115" s="29" t="s">
        <v>174</v>
      </c>
      <c r="D115" s="28" t="s">
        <v>174</v>
      </c>
      <c r="E115" s="30" t="s">
        <v>174</v>
      </c>
      <c r="F115" s="31" t="s">
        <v>174</v>
      </c>
    </row>
    <row r="118" spans="2:7" ht="13">
      <c r="B118" s="2" t="s">
        <v>207</v>
      </c>
    </row>
    <row r="119" spans="2:7" ht="13">
      <c r="B119" s="2"/>
    </row>
    <row r="120" spans="2:7" ht="13">
      <c r="B120" s="2" t="s">
        <v>208</v>
      </c>
    </row>
    <row r="121" spans="2:7" ht="13">
      <c r="B121" s="20" t="s">
        <v>209</v>
      </c>
      <c r="C121" s="25" t="s">
        <v>210</v>
      </c>
      <c r="D121" s="2"/>
    </row>
    <row r="122" spans="2:7">
      <c r="B122" s="22" t="s">
        <v>174</v>
      </c>
      <c r="C122" s="32" t="s">
        <v>174</v>
      </c>
    </row>
    <row r="124" spans="2:7" ht="13">
      <c r="B124" s="20" t="s">
        <v>211</v>
      </c>
      <c r="C124" s="25" t="s">
        <v>210</v>
      </c>
    </row>
    <row r="125" spans="2:7">
      <c r="B125" s="22" t="s">
        <v>174</v>
      </c>
      <c r="C125" s="32" t="s">
        <v>174</v>
      </c>
    </row>
    <row r="127" spans="2:7" ht="13">
      <c r="B127" s="20" t="s">
        <v>212</v>
      </c>
      <c r="C127" s="25" t="s">
        <v>213</v>
      </c>
    </row>
    <row r="128" spans="2:7">
      <c r="B128" s="22" t="s">
        <v>174</v>
      </c>
      <c r="C128" s="32" t="s">
        <v>174</v>
      </c>
    </row>
    <row r="130" spans="2:7" ht="13">
      <c r="B130" s="26" t="s">
        <v>214</v>
      </c>
      <c r="C130" s="25" t="s">
        <v>213</v>
      </c>
    </row>
    <row r="131" spans="2:7">
      <c r="B131" s="23" t="s">
        <v>174</v>
      </c>
      <c r="C131" s="32" t="s">
        <v>174</v>
      </c>
    </row>
    <row r="133" spans="2:7" ht="13">
      <c r="B133" s="20" t="s">
        <v>215</v>
      </c>
      <c r="C133" s="25" t="s">
        <v>174</v>
      </c>
    </row>
    <row r="135" spans="2:7" ht="13">
      <c r="B135" s="20" t="s">
        <v>216</v>
      </c>
      <c r="C135" s="21">
        <v>46053</v>
      </c>
      <c r="D135" s="22"/>
      <c r="E135" s="23"/>
      <c r="F135" s="24"/>
    </row>
    <row r="136" spans="2:7" ht="13">
      <c r="B136" s="20" t="s">
        <v>202</v>
      </c>
      <c r="C136" s="25" t="s">
        <v>203</v>
      </c>
      <c r="D136" s="20" t="s">
        <v>204</v>
      </c>
      <c r="E136" s="26" t="s">
        <v>205</v>
      </c>
      <c r="F136" s="27" t="s">
        <v>206</v>
      </c>
      <c r="G136" s="14"/>
    </row>
    <row r="137" spans="2:7">
      <c r="B137" s="28" t="s">
        <v>174</v>
      </c>
      <c r="C137" s="29" t="s">
        <v>174</v>
      </c>
      <c r="D137" s="28" t="s">
        <v>174</v>
      </c>
      <c r="E137" s="30" t="s">
        <v>174</v>
      </c>
      <c r="F137" s="31" t="s">
        <v>174</v>
      </c>
    </row>
    <row r="138" spans="2:7" ht="13">
      <c r="B138" s="2" t="s">
        <v>207</v>
      </c>
    </row>
    <row r="139" spans="2:7" ht="13">
      <c r="B139" s="2"/>
    </row>
    <row r="140" spans="2:7" ht="13">
      <c r="B140" s="2" t="s">
        <v>208</v>
      </c>
    </row>
    <row r="141" spans="2:7" ht="13">
      <c r="B141" s="20" t="s">
        <v>209</v>
      </c>
      <c r="C141" s="25" t="s">
        <v>210</v>
      </c>
      <c r="D141" s="2"/>
    </row>
    <row r="142" spans="2:7">
      <c r="B142" s="22" t="s">
        <v>174</v>
      </c>
      <c r="C142" s="32" t="s">
        <v>174</v>
      </c>
    </row>
    <row r="144" spans="2:7" ht="13">
      <c r="B144" s="20" t="s">
        <v>211</v>
      </c>
      <c r="C144" s="25" t="s">
        <v>210</v>
      </c>
    </row>
    <row r="145" spans="2:6">
      <c r="B145" s="22" t="s">
        <v>174</v>
      </c>
      <c r="C145" s="32" t="s">
        <v>174</v>
      </c>
    </row>
    <row r="147" spans="2:6" ht="13">
      <c r="B147" s="20" t="s">
        <v>212</v>
      </c>
      <c r="C147" s="25" t="s">
        <v>213</v>
      </c>
    </row>
    <row r="148" spans="2:6">
      <c r="B148" s="22" t="s">
        <v>174</v>
      </c>
      <c r="C148" s="32" t="s">
        <v>174</v>
      </c>
    </row>
    <row r="150" spans="2:6" ht="13">
      <c r="B150" s="26" t="s">
        <v>214</v>
      </c>
      <c r="C150" s="25" t="s">
        <v>213</v>
      </c>
    </row>
    <row r="151" spans="2:6">
      <c r="B151" s="23" t="s">
        <v>174</v>
      </c>
      <c r="C151" s="32" t="s">
        <v>174</v>
      </c>
    </row>
    <row r="153" spans="2:6" ht="13">
      <c r="B153" s="20" t="s">
        <v>215</v>
      </c>
      <c r="C153" s="25" t="s">
        <v>174</v>
      </c>
    </row>
    <row r="156" spans="2:6" ht="13">
      <c r="B156" s="2" t="s">
        <v>217</v>
      </c>
    </row>
    <row r="158" spans="2:6" ht="13">
      <c r="B158" s="20" t="s">
        <v>202</v>
      </c>
      <c r="C158" s="25" t="s">
        <v>218</v>
      </c>
      <c r="D158" s="20" t="s">
        <v>219</v>
      </c>
      <c r="E158" s="20" t="s">
        <v>220</v>
      </c>
      <c r="F158" s="14"/>
    </row>
    <row r="159" spans="2:6">
      <c r="B159" s="22" t="s">
        <v>174</v>
      </c>
      <c r="C159" s="32" t="s">
        <v>174</v>
      </c>
      <c r="D159" s="22" t="s">
        <v>174</v>
      </c>
      <c r="E159" s="22" t="s">
        <v>174</v>
      </c>
    </row>
    <row r="162" spans="2:80" ht="13">
      <c r="B162" s="2" t="s">
        <v>221</v>
      </c>
      <c r="C162" s="12" t="s">
        <v>174</v>
      </c>
      <c r="D162" s="2"/>
      <c r="E162" s="2"/>
      <c r="F162" s="14"/>
      <c r="G162" s="14"/>
      <c r="H162" s="14"/>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row>
    <row r="164" spans="2:80" ht="13">
      <c r="B164" s="2" t="s">
        <v>222</v>
      </c>
    </row>
    <row r="166" spans="2:80" ht="13">
      <c r="B166" s="20" t="s">
        <v>223</v>
      </c>
      <c r="C166" s="25" t="s">
        <v>210</v>
      </c>
      <c r="D166" s="2"/>
    </row>
    <row r="167" spans="2:80">
      <c r="B167" s="22" t="s">
        <v>174</v>
      </c>
      <c r="C167" s="32" t="s">
        <v>174</v>
      </c>
    </row>
    <row r="170" spans="2:80" ht="13">
      <c r="B170" s="20" t="s">
        <v>224</v>
      </c>
      <c r="C170" s="25" t="s">
        <v>225</v>
      </c>
      <c r="D170" s="2"/>
    </row>
    <row r="171" spans="2:80">
      <c r="B171" s="22" t="s">
        <v>174</v>
      </c>
      <c r="C171" s="32" t="s">
        <v>174</v>
      </c>
    </row>
    <row r="174" spans="2:80" ht="13">
      <c r="B174" s="2" t="s">
        <v>226</v>
      </c>
    </row>
    <row r="177" spans="2:80" ht="13">
      <c r="B177" s="2" t="s">
        <v>227</v>
      </c>
    </row>
    <row r="179" spans="2:80" ht="13">
      <c r="B179" s="20" t="s">
        <v>202</v>
      </c>
      <c r="C179" s="25" t="s">
        <v>228</v>
      </c>
      <c r="D179" s="20" t="s">
        <v>218</v>
      </c>
      <c r="E179" s="20" t="s">
        <v>219</v>
      </c>
      <c r="F179" s="27" t="s">
        <v>220</v>
      </c>
      <c r="G179" s="14"/>
    </row>
    <row r="180" spans="2:80">
      <c r="B180" s="22" t="s">
        <v>174</v>
      </c>
      <c r="C180" s="32" t="s">
        <v>174</v>
      </c>
      <c r="D180" s="22" t="s">
        <v>174</v>
      </c>
      <c r="E180" s="22" t="s">
        <v>174</v>
      </c>
      <c r="F180" s="33" t="s">
        <v>174</v>
      </c>
    </row>
    <row r="183" spans="2:80" ht="13">
      <c r="B183" s="2" t="s">
        <v>221</v>
      </c>
      <c r="C183" s="12" t="s">
        <v>174</v>
      </c>
      <c r="D183" s="2"/>
      <c r="E183" s="2"/>
      <c r="F183" s="14"/>
      <c r="G183" s="14"/>
      <c r="H183" s="14"/>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row>
    <row r="185" spans="2:80" ht="13">
      <c r="B185" s="2" t="s">
        <v>222</v>
      </c>
    </row>
    <row r="187" spans="2:80" ht="13">
      <c r="B187" s="20" t="s">
        <v>223</v>
      </c>
      <c r="C187" s="25" t="s">
        <v>210</v>
      </c>
      <c r="D187" s="2"/>
    </row>
    <row r="188" spans="2:80">
      <c r="B188" s="22" t="s">
        <v>174</v>
      </c>
      <c r="C188" s="32" t="s">
        <v>174</v>
      </c>
    </row>
    <row r="191" spans="2:80" ht="13">
      <c r="B191" s="20" t="s">
        <v>224</v>
      </c>
      <c r="C191" s="25" t="s">
        <v>225</v>
      </c>
      <c r="D191" s="2"/>
    </row>
    <row r="192" spans="2:80">
      <c r="B192" s="22" t="s">
        <v>174</v>
      </c>
      <c r="C192" s="32" t="s">
        <v>174</v>
      </c>
    </row>
    <row r="195" spans="2:7" ht="13">
      <c r="B195" s="2" t="s">
        <v>226</v>
      </c>
    </row>
    <row r="198" spans="2:7" ht="13">
      <c r="B198" s="2" t="s">
        <v>229</v>
      </c>
    </row>
    <row r="199" spans="2:7" ht="13">
      <c r="B199" s="20" t="s">
        <v>202</v>
      </c>
      <c r="C199" s="25" t="s">
        <v>230</v>
      </c>
      <c r="D199" s="20" t="s">
        <v>231</v>
      </c>
      <c r="E199" s="20" t="s">
        <v>3673</v>
      </c>
      <c r="F199" s="27" t="s">
        <v>232</v>
      </c>
      <c r="G199" s="14"/>
    </row>
    <row r="200" spans="2:7">
      <c r="B200" s="22" t="s">
        <v>174</v>
      </c>
      <c r="C200" s="32" t="s">
        <v>174</v>
      </c>
      <c r="D200" s="22" t="s">
        <v>174</v>
      </c>
      <c r="E200" s="22" t="s">
        <v>174</v>
      </c>
      <c r="F200" s="33" t="s">
        <v>174</v>
      </c>
    </row>
    <row r="201" spans="2:7">
      <c r="B201" s="1" t="s">
        <v>3674</v>
      </c>
    </row>
  </sheetData>
  <mergeCells count="3">
    <mergeCell ref="B1:E1"/>
    <mergeCell ref="C3:C7"/>
    <mergeCell ref="D3:D7"/>
  </mergeCells>
  <hyperlinks>
    <hyperlink ref="A1" location="Index!A1" display="Index" xr:uid="{242CFBD8-5C4A-4C7E-AB33-D6F361CF87ED}"/>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E9287-946F-41AA-9882-E143EBE887D9}">
  <sheetPr codeName="Sheet34"/>
  <dimension ref="A1:CB203"/>
  <sheetViews>
    <sheetView topLeftCell="A67" workbookViewId="0">
      <selection activeCell="B77" sqref="B77"/>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61</v>
      </c>
      <c r="C1" s="229"/>
      <c r="D1" s="229"/>
      <c r="E1" s="229"/>
    </row>
    <row r="3" spans="1:9" ht="14.5">
      <c r="B3" s="5" t="s">
        <v>1951</v>
      </c>
      <c r="C3" s="230"/>
      <c r="D3" s="231"/>
      <c r="E3" s="6"/>
    </row>
    <row r="4" spans="1:9" ht="14.5">
      <c r="B4" s="7" t="s">
        <v>1952</v>
      </c>
      <c r="C4" s="230"/>
      <c r="D4" s="231"/>
      <c r="E4" s="6"/>
    </row>
    <row r="5" spans="1:9" ht="14.5">
      <c r="B5" s="7" t="s">
        <v>144</v>
      </c>
      <c r="C5" s="230"/>
      <c r="D5" s="231"/>
      <c r="E5" s="6"/>
    </row>
    <row r="6" spans="1:9" ht="14.5">
      <c r="B6" s="7" t="s">
        <v>145</v>
      </c>
      <c r="C6" s="230"/>
      <c r="D6" s="231"/>
      <c r="E6" s="6"/>
    </row>
    <row r="7" spans="1:9" ht="29">
      <c r="B7" s="7" t="s">
        <v>1953</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502</v>
      </c>
      <c r="C15" s="9" t="s">
        <v>156</v>
      </c>
      <c r="D15" s="1" t="s">
        <v>458</v>
      </c>
      <c r="E15" s="1" t="s">
        <v>503</v>
      </c>
      <c r="F15" s="4">
        <v>1470457</v>
      </c>
      <c r="G15" s="4">
        <v>24130.2</v>
      </c>
      <c r="H15" s="4">
        <v>6.41</v>
      </c>
    </row>
    <row r="16" spans="1:9">
      <c r="B16" s="1" t="s">
        <v>495</v>
      </c>
      <c r="C16" s="9" t="s">
        <v>156</v>
      </c>
      <c r="D16" s="1" t="s">
        <v>458</v>
      </c>
      <c r="E16" s="1" t="s">
        <v>496</v>
      </c>
      <c r="F16" s="4">
        <v>677620</v>
      </c>
      <c r="G16" s="4">
        <v>21168.17</v>
      </c>
      <c r="H16" s="4">
        <v>5.63</v>
      </c>
    </row>
    <row r="17" spans="2:8">
      <c r="B17" s="1" t="s">
        <v>1473</v>
      </c>
      <c r="C17" s="9" t="s">
        <v>156</v>
      </c>
      <c r="D17" s="1" t="s">
        <v>458</v>
      </c>
      <c r="E17" s="1" t="s">
        <v>1474</v>
      </c>
      <c r="F17" s="4">
        <v>885000</v>
      </c>
      <c r="G17" s="4">
        <v>15426.44</v>
      </c>
      <c r="H17" s="4">
        <v>4.0999999999999996</v>
      </c>
    </row>
    <row r="18" spans="2:8">
      <c r="B18" s="1" t="s">
        <v>1555</v>
      </c>
      <c r="C18" s="9" t="s">
        <v>156</v>
      </c>
      <c r="D18" s="1" t="s">
        <v>467</v>
      </c>
      <c r="E18" s="1" t="s">
        <v>1556</v>
      </c>
      <c r="F18" s="4">
        <v>569000</v>
      </c>
      <c r="G18" s="4">
        <v>13502.37</v>
      </c>
      <c r="H18" s="4">
        <v>3.59</v>
      </c>
    </row>
    <row r="19" spans="2:8">
      <c r="B19" s="1" t="s">
        <v>702</v>
      </c>
      <c r="C19" s="9" t="s">
        <v>156</v>
      </c>
      <c r="D19" s="1" t="s">
        <v>458</v>
      </c>
      <c r="E19" s="1" t="s">
        <v>703</v>
      </c>
      <c r="F19" s="4">
        <v>732000</v>
      </c>
      <c r="G19" s="4">
        <v>12411.79</v>
      </c>
      <c r="H19" s="4">
        <v>3.3</v>
      </c>
    </row>
    <row r="20" spans="2:8">
      <c r="B20" s="1" t="s">
        <v>797</v>
      </c>
      <c r="C20" s="9" t="s">
        <v>156</v>
      </c>
      <c r="D20" s="1" t="s">
        <v>508</v>
      </c>
      <c r="E20" s="1" t="s">
        <v>798</v>
      </c>
      <c r="F20" s="4">
        <v>82132</v>
      </c>
      <c r="G20" s="4">
        <v>10425.84</v>
      </c>
      <c r="H20" s="4">
        <v>2.77</v>
      </c>
    </row>
    <row r="21" spans="2:8">
      <c r="B21" s="1" t="s">
        <v>856</v>
      </c>
      <c r="C21" s="9" t="s">
        <v>156</v>
      </c>
      <c r="D21" s="1" t="s">
        <v>551</v>
      </c>
      <c r="E21" s="1" t="s">
        <v>857</v>
      </c>
      <c r="F21" s="4">
        <v>364174</v>
      </c>
      <c r="G21" s="4">
        <v>10256.23</v>
      </c>
      <c r="H21" s="4">
        <v>2.73</v>
      </c>
    </row>
    <row r="22" spans="2:8">
      <c r="B22" s="1" t="s">
        <v>804</v>
      </c>
      <c r="C22" s="9" t="s">
        <v>156</v>
      </c>
      <c r="D22" s="1" t="s">
        <v>800</v>
      </c>
      <c r="E22" s="1" t="s">
        <v>805</v>
      </c>
      <c r="F22" s="4">
        <v>900000</v>
      </c>
      <c r="G22" s="4">
        <v>10188</v>
      </c>
      <c r="H22" s="4">
        <v>2.71</v>
      </c>
    </row>
    <row r="23" spans="2:8">
      <c r="B23" s="1" t="s">
        <v>460</v>
      </c>
      <c r="C23" s="9" t="s">
        <v>156</v>
      </c>
      <c r="D23" s="1" t="s">
        <v>461</v>
      </c>
      <c r="E23" s="1" t="s">
        <v>462</v>
      </c>
      <c r="F23" s="4">
        <v>172901</v>
      </c>
      <c r="G23" s="4">
        <v>9568.34</v>
      </c>
      <c r="H23" s="4">
        <v>2.54</v>
      </c>
    </row>
    <row r="24" spans="2:8">
      <c r="B24" s="1" t="s">
        <v>441</v>
      </c>
      <c r="C24" s="9" t="s">
        <v>156</v>
      </c>
      <c r="D24" s="1" t="s">
        <v>442</v>
      </c>
      <c r="E24" s="1" t="s">
        <v>443</v>
      </c>
      <c r="F24" s="4">
        <v>2600000</v>
      </c>
      <c r="G24" s="4">
        <v>9477</v>
      </c>
      <c r="H24" s="4">
        <v>2.52</v>
      </c>
    </row>
    <row r="25" spans="2:8">
      <c r="B25" s="1" t="s">
        <v>1031</v>
      </c>
      <c r="C25" s="9" t="s">
        <v>156</v>
      </c>
      <c r="D25" s="1" t="s">
        <v>514</v>
      </c>
      <c r="E25" s="1" t="s">
        <v>1032</v>
      </c>
      <c r="F25" s="4">
        <v>150146</v>
      </c>
      <c r="G25" s="4">
        <v>8524.5400000000009</v>
      </c>
      <c r="H25" s="4">
        <v>2.27</v>
      </c>
    </row>
    <row r="26" spans="2:8">
      <c r="B26" s="1" t="s">
        <v>830</v>
      </c>
      <c r="C26" s="9" t="s">
        <v>156</v>
      </c>
      <c r="D26" s="1" t="s">
        <v>831</v>
      </c>
      <c r="E26" s="1" t="s">
        <v>832</v>
      </c>
      <c r="F26" s="4">
        <v>800000</v>
      </c>
      <c r="G26" s="4">
        <v>7700.8</v>
      </c>
      <c r="H26" s="4">
        <v>2.0499999999999998</v>
      </c>
    </row>
    <row r="27" spans="2:8">
      <c r="B27" s="1" t="s">
        <v>1021</v>
      </c>
      <c r="C27" s="9" t="s">
        <v>156</v>
      </c>
      <c r="D27" s="1" t="s">
        <v>514</v>
      </c>
      <c r="E27" s="1" t="s">
        <v>1022</v>
      </c>
      <c r="F27" s="4">
        <v>590000</v>
      </c>
      <c r="G27" s="4">
        <v>7186.79</v>
      </c>
      <c r="H27" s="4">
        <v>1.91</v>
      </c>
    </row>
    <row r="28" spans="2:8">
      <c r="B28" s="1" t="s">
        <v>722</v>
      </c>
      <c r="C28" s="9" t="s">
        <v>156</v>
      </c>
      <c r="D28" s="1" t="s">
        <v>525</v>
      </c>
      <c r="E28" s="1" t="s">
        <v>723</v>
      </c>
      <c r="F28" s="4">
        <v>530000</v>
      </c>
      <c r="G28" s="4">
        <v>7061.72</v>
      </c>
      <c r="H28" s="4">
        <v>1.88</v>
      </c>
    </row>
    <row r="29" spans="2:8">
      <c r="B29" s="1" t="s">
        <v>1317</v>
      </c>
      <c r="C29" s="9" t="s">
        <v>156</v>
      </c>
      <c r="D29" s="1" t="s">
        <v>458</v>
      </c>
      <c r="E29" s="1" t="s">
        <v>1318</v>
      </c>
      <c r="F29" s="4">
        <v>250000</v>
      </c>
      <c r="G29" s="4">
        <v>6897.5</v>
      </c>
      <c r="H29" s="4">
        <v>1.83</v>
      </c>
    </row>
    <row r="30" spans="2:8">
      <c r="B30" s="1" t="s">
        <v>889</v>
      </c>
      <c r="C30" s="9" t="s">
        <v>156</v>
      </c>
      <c r="D30" s="1" t="s">
        <v>592</v>
      </c>
      <c r="E30" s="1" t="s">
        <v>890</v>
      </c>
      <c r="F30" s="4">
        <v>800000</v>
      </c>
      <c r="G30" s="4">
        <v>6812</v>
      </c>
      <c r="H30" s="4">
        <v>1.81</v>
      </c>
    </row>
    <row r="31" spans="2:8">
      <c r="B31" s="1" t="s">
        <v>897</v>
      </c>
      <c r="C31" s="9" t="s">
        <v>156</v>
      </c>
      <c r="D31" s="1" t="s">
        <v>751</v>
      </c>
      <c r="E31" s="1" t="s">
        <v>898</v>
      </c>
      <c r="F31" s="4">
        <v>2550000</v>
      </c>
      <c r="G31" s="4">
        <v>6698.85</v>
      </c>
      <c r="H31" s="4">
        <v>1.78</v>
      </c>
    </row>
    <row r="32" spans="2:8">
      <c r="B32" s="1" t="s">
        <v>1047</v>
      </c>
      <c r="C32" s="9" t="s">
        <v>156</v>
      </c>
      <c r="D32" s="1" t="s">
        <v>598</v>
      </c>
      <c r="E32" s="1" t="s">
        <v>1048</v>
      </c>
      <c r="F32" s="4">
        <v>2870064</v>
      </c>
      <c r="G32" s="4">
        <v>6355.76</v>
      </c>
      <c r="H32" s="4">
        <v>1.69</v>
      </c>
    </row>
    <row r="33" spans="2:8">
      <c r="B33" s="1" t="s">
        <v>887</v>
      </c>
      <c r="C33" s="9" t="s">
        <v>156</v>
      </c>
      <c r="D33" s="1" t="s">
        <v>522</v>
      </c>
      <c r="E33" s="1" t="s">
        <v>888</v>
      </c>
      <c r="F33" s="4">
        <v>150332</v>
      </c>
      <c r="G33" s="4">
        <v>6182.4</v>
      </c>
      <c r="H33" s="4">
        <v>1.64</v>
      </c>
    </row>
    <row r="34" spans="2:8">
      <c r="B34" s="1" t="s">
        <v>1175</v>
      </c>
      <c r="C34" s="9" t="s">
        <v>156</v>
      </c>
      <c r="D34" s="1" t="s">
        <v>525</v>
      </c>
      <c r="E34" s="1" t="s">
        <v>1176</v>
      </c>
      <c r="F34" s="4">
        <v>100000</v>
      </c>
      <c r="G34" s="4">
        <v>5860.5</v>
      </c>
      <c r="H34" s="4">
        <v>1.56</v>
      </c>
    </row>
    <row r="35" spans="2:8">
      <c r="B35" s="1" t="s">
        <v>1019</v>
      </c>
      <c r="C35" s="9" t="s">
        <v>156</v>
      </c>
      <c r="D35" s="1" t="s">
        <v>514</v>
      </c>
      <c r="E35" s="1" t="s">
        <v>1020</v>
      </c>
      <c r="F35" s="4">
        <v>435000</v>
      </c>
      <c r="G35" s="4">
        <v>5759.4</v>
      </c>
      <c r="H35" s="4">
        <v>1.53</v>
      </c>
    </row>
    <row r="36" spans="2:8">
      <c r="B36" s="1" t="s">
        <v>1035</v>
      </c>
      <c r="C36" s="9" t="s">
        <v>156</v>
      </c>
      <c r="D36" s="1" t="s">
        <v>598</v>
      </c>
      <c r="E36" s="1" t="s">
        <v>1036</v>
      </c>
      <c r="F36" s="4">
        <v>409816</v>
      </c>
      <c r="G36" s="4">
        <v>5441.95</v>
      </c>
      <c r="H36" s="4">
        <v>1.45</v>
      </c>
    </row>
    <row r="37" spans="2:8">
      <c r="B37" s="1" t="s">
        <v>1179</v>
      </c>
      <c r="C37" s="9" t="s">
        <v>156</v>
      </c>
      <c r="D37" s="1" t="s">
        <v>458</v>
      </c>
      <c r="E37" s="1" t="s">
        <v>1180</v>
      </c>
      <c r="F37" s="4">
        <v>90004</v>
      </c>
      <c r="G37" s="4">
        <v>5377.29</v>
      </c>
      <c r="H37" s="4">
        <v>1.43</v>
      </c>
    </row>
    <row r="38" spans="2:8">
      <c r="B38" s="1" t="s">
        <v>1586</v>
      </c>
      <c r="C38" s="9" t="s">
        <v>156</v>
      </c>
      <c r="D38" s="1" t="s">
        <v>458</v>
      </c>
      <c r="E38" s="1" t="s">
        <v>1587</v>
      </c>
      <c r="F38" s="4">
        <v>1200000</v>
      </c>
      <c r="G38" s="4">
        <v>5016.6000000000004</v>
      </c>
      <c r="H38" s="4">
        <v>1.33</v>
      </c>
    </row>
    <row r="39" spans="2:8">
      <c r="B39" s="1" t="s">
        <v>1321</v>
      </c>
      <c r="C39" s="9" t="s">
        <v>156</v>
      </c>
      <c r="D39" s="1" t="s">
        <v>1190</v>
      </c>
      <c r="E39" s="1" t="s">
        <v>1322</v>
      </c>
      <c r="F39" s="4">
        <v>237020</v>
      </c>
      <c r="G39" s="4">
        <v>5011.08</v>
      </c>
      <c r="H39" s="4">
        <v>1.33</v>
      </c>
    </row>
    <row r="40" spans="2:8">
      <c r="B40" s="1" t="s">
        <v>1055</v>
      </c>
      <c r="C40" s="9" t="s">
        <v>156</v>
      </c>
      <c r="D40" s="1" t="s">
        <v>551</v>
      </c>
      <c r="E40" s="1" t="s">
        <v>1056</v>
      </c>
      <c r="F40" s="4">
        <v>652838</v>
      </c>
      <c r="G40" s="4">
        <v>4867.8900000000003</v>
      </c>
      <c r="H40" s="4">
        <v>1.29</v>
      </c>
    </row>
    <row r="41" spans="2:8">
      <c r="B41" s="1" t="s">
        <v>1299</v>
      </c>
      <c r="C41" s="9" t="s">
        <v>156</v>
      </c>
      <c r="D41" s="1" t="s">
        <v>737</v>
      </c>
      <c r="E41" s="1" t="s">
        <v>1300</v>
      </c>
      <c r="F41" s="4">
        <v>2694212</v>
      </c>
      <c r="G41" s="4">
        <v>4792.7299999999996</v>
      </c>
      <c r="H41" s="4">
        <v>1.27</v>
      </c>
    </row>
    <row r="42" spans="2:8">
      <c r="B42" s="1" t="s">
        <v>1189</v>
      </c>
      <c r="C42" s="9" t="s">
        <v>156</v>
      </c>
      <c r="D42" s="1" t="s">
        <v>1190</v>
      </c>
      <c r="E42" s="1" t="s">
        <v>1191</v>
      </c>
      <c r="F42" s="4">
        <v>385000</v>
      </c>
      <c r="G42" s="4">
        <v>4443.29</v>
      </c>
      <c r="H42" s="4">
        <v>1.18</v>
      </c>
    </row>
    <row r="43" spans="2:8">
      <c r="B43" s="1" t="s">
        <v>1403</v>
      </c>
      <c r="C43" s="9" t="s">
        <v>156</v>
      </c>
      <c r="D43" s="1" t="s">
        <v>489</v>
      </c>
      <c r="E43" s="1" t="s">
        <v>1404</v>
      </c>
      <c r="F43" s="4">
        <v>179240</v>
      </c>
      <c r="G43" s="4">
        <v>4349.8</v>
      </c>
      <c r="H43" s="4">
        <v>1.1599999999999999</v>
      </c>
    </row>
    <row r="44" spans="2:8">
      <c r="B44" s="1" t="s">
        <v>1208</v>
      </c>
      <c r="C44" s="9" t="s">
        <v>156</v>
      </c>
      <c r="D44" s="1" t="s">
        <v>598</v>
      </c>
      <c r="E44" s="1" t="s">
        <v>1209</v>
      </c>
      <c r="F44" s="4">
        <v>331672</v>
      </c>
      <c r="G44" s="4">
        <v>4261.99</v>
      </c>
      <c r="H44" s="4">
        <v>1.1299999999999999</v>
      </c>
    </row>
    <row r="45" spans="2:8">
      <c r="B45" s="1" t="s">
        <v>1244</v>
      </c>
      <c r="C45" s="9" t="s">
        <v>156</v>
      </c>
      <c r="D45" s="1" t="s">
        <v>514</v>
      </c>
      <c r="E45" s="1" t="s">
        <v>1245</v>
      </c>
      <c r="F45" s="4">
        <v>289653</v>
      </c>
      <c r="G45" s="4">
        <v>4260.22</v>
      </c>
      <c r="H45" s="4">
        <v>1.1299999999999999</v>
      </c>
    </row>
    <row r="46" spans="2:8">
      <c r="B46" s="1" t="s">
        <v>1557</v>
      </c>
      <c r="C46" s="9" t="s">
        <v>156</v>
      </c>
      <c r="D46" s="1" t="s">
        <v>598</v>
      </c>
      <c r="E46" s="1" t="s">
        <v>1558</v>
      </c>
      <c r="F46" s="4">
        <v>172000</v>
      </c>
      <c r="G46" s="4">
        <v>4176.68</v>
      </c>
      <c r="H46" s="4">
        <v>1.1100000000000001</v>
      </c>
    </row>
    <row r="47" spans="2:8">
      <c r="B47" s="1" t="s">
        <v>945</v>
      </c>
      <c r="C47" s="9" t="s">
        <v>156</v>
      </c>
      <c r="D47" s="1" t="s">
        <v>489</v>
      </c>
      <c r="E47" s="1" t="s">
        <v>946</v>
      </c>
      <c r="F47" s="4">
        <v>9600660</v>
      </c>
      <c r="G47" s="4">
        <v>4143.6400000000003</v>
      </c>
      <c r="H47" s="4">
        <v>1.1000000000000001</v>
      </c>
    </row>
    <row r="48" spans="2:8">
      <c r="B48" s="1" t="s">
        <v>1954</v>
      </c>
      <c r="C48" s="9" t="s">
        <v>156</v>
      </c>
      <c r="D48" s="1" t="s">
        <v>675</v>
      </c>
      <c r="E48" s="1" t="s">
        <v>1955</v>
      </c>
      <c r="F48" s="4">
        <v>2225799</v>
      </c>
      <c r="G48" s="4">
        <v>4106.38</v>
      </c>
      <c r="H48" s="4">
        <v>1.0900000000000001</v>
      </c>
    </row>
    <row r="49" spans="2:8">
      <c r="B49" s="1" t="s">
        <v>1347</v>
      </c>
      <c r="C49" s="9" t="s">
        <v>156</v>
      </c>
      <c r="D49" s="1" t="s">
        <v>621</v>
      </c>
      <c r="E49" s="1" t="s">
        <v>1348</v>
      </c>
      <c r="F49" s="4">
        <v>815400</v>
      </c>
      <c r="G49" s="4">
        <v>4080.26</v>
      </c>
      <c r="H49" s="4">
        <v>1.08</v>
      </c>
    </row>
    <row r="50" spans="2:8">
      <c r="B50" s="1" t="s">
        <v>1005</v>
      </c>
      <c r="C50" s="9" t="s">
        <v>156</v>
      </c>
      <c r="D50" s="1" t="s">
        <v>514</v>
      </c>
      <c r="E50" s="1" t="s">
        <v>1006</v>
      </c>
      <c r="F50" s="4">
        <v>241615</v>
      </c>
      <c r="G50" s="4">
        <v>3854.48</v>
      </c>
      <c r="H50" s="4">
        <v>1.02</v>
      </c>
    </row>
    <row r="51" spans="2:8">
      <c r="B51" s="1" t="s">
        <v>921</v>
      </c>
      <c r="C51" s="9" t="s">
        <v>156</v>
      </c>
      <c r="D51" s="1" t="s">
        <v>737</v>
      </c>
      <c r="E51" s="1" t="s">
        <v>922</v>
      </c>
      <c r="F51" s="4">
        <v>1293000</v>
      </c>
      <c r="G51" s="4">
        <v>3746.47</v>
      </c>
      <c r="H51" s="4">
        <v>1</v>
      </c>
    </row>
    <row r="52" spans="2:8">
      <c r="B52" s="1" t="s">
        <v>1254</v>
      </c>
      <c r="C52" s="9" t="s">
        <v>156</v>
      </c>
      <c r="D52" s="1" t="s">
        <v>592</v>
      </c>
      <c r="E52" s="1" t="s">
        <v>1255</v>
      </c>
      <c r="F52" s="4">
        <v>781089</v>
      </c>
      <c r="G52" s="4">
        <v>3698.07</v>
      </c>
      <c r="H52" s="4">
        <v>0.98</v>
      </c>
    </row>
    <row r="53" spans="2:8">
      <c r="B53" s="1" t="s">
        <v>1183</v>
      </c>
      <c r="C53" s="9" t="s">
        <v>156</v>
      </c>
      <c r="D53" s="1" t="s">
        <v>489</v>
      </c>
      <c r="E53" s="1" t="s">
        <v>1184</v>
      </c>
      <c r="F53" s="4">
        <v>3250000</v>
      </c>
      <c r="G53" s="4">
        <v>3669.25</v>
      </c>
      <c r="H53" s="4">
        <v>0.98</v>
      </c>
    </row>
    <row r="54" spans="2:8">
      <c r="B54" s="1" t="s">
        <v>923</v>
      </c>
      <c r="C54" s="9" t="s">
        <v>156</v>
      </c>
      <c r="D54" s="1" t="s">
        <v>489</v>
      </c>
      <c r="E54" s="1" t="s">
        <v>924</v>
      </c>
      <c r="F54" s="4">
        <v>292100</v>
      </c>
      <c r="G54" s="4">
        <v>3453.5</v>
      </c>
      <c r="H54" s="4">
        <v>0.92</v>
      </c>
    </row>
    <row r="55" spans="2:8">
      <c r="B55" s="1" t="s">
        <v>1283</v>
      </c>
      <c r="C55" s="9" t="s">
        <v>156</v>
      </c>
      <c r="D55" s="1" t="s">
        <v>489</v>
      </c>
      <c r="E55" s="1" t="s">
        <v>1284</v>
      </c>
      <c r="F55" s="4">
        <v>2450</v>
      </c>
      <c r="G55" s="4">
        <v>3238.04</v>
      </c>
      <c r="H55" s="4">
        <v>0.86</v>
      </c>
    </row>
    <row r="56" spans="2:8">
      <c r="B56" s="1" t="s">
        <v>1194</v>
      </c>
      <c r="C56" s="9" t="s">
        <v>156</v>
      </c>
      <c r="D56" s="1" t="s">
        <v>737</v>
      </c>
      <c r="E56" s="1" t="s">
        <v>1195</v>
      </c>
      <c r="F56" s="4">
        <v>1850000</v>
      </c>
      <c r="G56" s="4">
        <v>3094.87</v>
      </c>
      <c r="H56" s="4">
        <v>0.82</v>
      </c>
    </row>
    <row r="57" spans="2:8">
      <c r="B57" s="1" t="s">
        <v>582</v>
      </c>
      <c r="C57" s="9" t="s">
        <v>156</v>
      </c>
      <c r="D57" s="1" t="s">
        <v>522</v>
      </c>
      <c r="E57" s="1" t="s">
        <v>583</v>
      </c>
      <c r="F57" s="4">
        <v>388000</v>
      </c>
      <c r="G57" s="4">
        <v>3058.41</v>
      </c>
      <c r="H57" s="4">
        <v>0.81</v>
      </c>
    </row>
    <row r="58" spans="2:8">
      <c r="B58" s="1" t="s">
        <v>949</v>
      </c>
      <c r="C58" s="9" t="s">
        <v>156</v>
      </c>
      <c r="D58" s="1" t="s">
        <v>489</v>
      </c>
      <c r="E58" s="1" t="s">
        <v>950</v>
      </c>
      <c r="F58" s="4">
        <v>312000</v>
      </c>
      <c r="G58" s="4">
        <v>2971.8</v>
      </c>
      <c r="H58" s="4">
        <v>0.79</v>
      </c>
    </row>
    <row r="59" spans="2:8">
      <c r="B59" s="1" t="s">
        <v>1049</v>
      </c>
      <c r="C59" s="9" t="s">
        <v>156</v>
      </c>
      <c r="D59" s="1" t="s">
        <v>635</v>
      </c>
      <c r="E59" s="1" t="s">
        <v>1050</v>
      </c>
      <c r="F59" s="4">
        <v>9000</v>
      </c>
      <c r="G59" s="4">
        <v>2969.55</v>
      </c>
      <c r="H59" s="4">
        <v>0.79</v>
      </c>
    </row>
    <row r="60" spans="2:8">
      <c r="B60" s="1" t="s">
        <v>712</v>
      </c>
      <c r="C60" s="9" t="s">
        <v>156</v>
      </c>
      <c r="D60" s="1" t="s">
        <v>621</v>
      </c>
      <c r="E60" s="1" t="s">
        <v>713</v>
      </c>
      <c r="F60" s="4">
        <v>259615</v>
      </c>
      <c r="G60" s="4">
        <v>2943.77</v>
      </c>
      <c r="H60" s="4">
        <v>0.78</v>
      </c>
    </row>
    <row r="61" spans="2:8">
      <c r="B61" s="1" t="s">
        <v>1956</v>
      </c>
      <c r="C61" s="9" t="s">
        <v>156</v>
      </c>
      <c r="D61" s="1" t="s">
        <v>1190</v>
      </c>
      <c r="E61" s="1" t="s">
        <v>1957</v>
      </c>
      <c r="F61" s="4">
        <v>600000</v>
      </c>
      <c r="G61" s="4">
        <v>2902.8</v>
      </c>
      <c r="H61" s="4">
        <v>0.77</v>
      </c>
    </row>
    <row r="62" spans="2:8">
      <c r="B62" s="1" t="s">
        <v>1041</v>
      </c>
      <c r="C62" s="9" t="s">
        <v>156</v>
      </c>
      <c r="D62" s="1" t="s">
        <v>514</v>
      </c>
      <c r="E62" s="1" t="s">
        <v>1042</v>
      </c>
      <c r="F62" s="4">
        <v>147000</v>
      </c>
      <c r="G62" s="4">
        <v>2748.17</v>
      </c>
      <c r="H62" s="4">
        <v>0.73</v>
      </c>
    </row>
    <row r="63" spans="2:8">
      <c r="B63" s="1" t="s">
        <v>1212</v>
      </c>
      <c r="C63" s="9" t="s">
        <v>156</v>
      </c>
      <c r="D63" s="1" t="s">
        <v>461</v>
      </c>
      <c r="E63" s="1" t="s">
        <v>1213</v>
      </c>
      <c r="F63" s="4">
        <v>125000</v>
      </c>
      <c r="G63" s="4">
        <v>2745.25</v>
      </c>
      <c r="H63" s="4">
        <v>0.73</v>
      </c>
    </row>
    <row r="64" spans="2:8">
      <c r="B64" s="1" t="s">
        <v>1181</v>
      </c>
      <c r="C64" s="9" t="s">
        <v>156</v>
      </c>
      <c r="D64" s="1" t="s">
        <v>486</v>
      </c>
      <c r="E64" s="1" t="s">
        <v>1182</v>
      </c>
      <c r="F64" s="4">
        <v>73000</v>
      </c>
      <c r="G64" s="4">
        <v>2693.34</v>
      </c>
      <c r="H64" s="4">
        <v>0.72</v>
      </c>
    </row>
    <row r="65" spans="2:8">
      <c r="B65" s="1" t="s">
        <v>1479</v>
      </c>
      <c r="C65" s="9" t="s">
        <v>156</v>
      </c>
      <c r="D65" s="1" t="s">
        <v>589</v>
      </c>
      <c r="E65" s="1" t="s">
        <v>1480</v>
      </c>
      <c r="F65" s="4">
        <v>225635</v>
      </c>
      <c r="G65" s="4">
        <v>2567.9499999999998</v>
      </c>
      <c r="H65" s="4">
        <v>0.68</v>
      </c>
    </row>
    <row r="66" spans="2:8">
      <c r="B66" s="1" t="s">
        <v>1422</v>
      </c>
      <c r="C66" s="9" t="s">
        <v>156</v>
      </c>
      <c r="D66" s="1" t="s">
        <v>737</v>
      </c>
      <c r="E66" s="1" t="s">
        <v>1423</v>
      </c>
      <c r="F66" s="4">
        <v>580000</v>
      </c>
      <c r="G66" s="4">
        <v>2467.0300000000002</v>
      </c>
      <c r="H66" s="4">
        <v>0.66</v>
      </c>
    </row>
    <row r="67" spans="2:8">
      <c r="B67" s="1" t="s">
        <v>1295</v>
      </c>
      <c r="C67" s="9" t="s">
        <v>156</v>
      </c>
      <c r="D67" s="1" t="s">
        <v>557</v>
      </c>
      <c r="E67" s="1" t="s">
        <v>1296</v>
      </c>
      <c r="F67" s="4">
        <v>6934</v>
      </c>
      <c r="G67" s="4">
        <v>2384.6</v>
      </c>
      <c r="H67" s="4">
        <v>0.63</v>
      </c>
    </row>
    <row r="68" spans="2:8">
      <c r="B68" s="1" t="s">
        <v>1958</v>
      </c>
      <c r="C68" s="9" t="s">
        <v>156</v>
      </c>
      <c r="D68" s="1" t="s">
        <v>885</v>
      </c>
      <c r="E68" s="1" t="s">
        <v>1959</v>
      </c>
      <c r="F68" s="4">
        <v>500000</v>
      </c>
      <c r="G68" s="4">
        <v>2292.5</v>
      </c>
      <c r="H68" s="4">
        <v>0.61</v>
      </c>
    </row>
    <row r="69" spans="2:8">
      <c r="B69" s="1" t="s">
        <v>1345</v>
      </c>
      <c r="C69" s="9" t="s">
        <v>156</v>
      </c>
      <c r="D69" s="1" t="s">
        <v>458</v>
      </c>
      <c r="E69" s="1" t="s">
        <v>1346</v>
      </c>
      <c r="F69" s="4">
        <v>216034</v>
      </c>
      <c r="G69" s="4">
        <v>2250.86</v>
      </c>
      <c r="H69" s="4">
        <v>0.6</v>
      </c>
    </row>
    <row r="70" spans="2:8">
      <c r="B70" s="1" t="s">
        <v>1043</v>
      </c>
      <c r="C70" s="9" t="s">
        <v>156</v>
      </c>
      <c r="D70" s="1" t="s">
        <v>522</v>
      </c>
      <c r="E70" s="1" t="s">
        <v>1044</v>
      </c>
      <c r="F70" s="4">
        <v>63000</v>
      </c>
      <c r="G70" s="4">
        <v>2213.5100000000002</v>
      </c>
      <c r="H70" s="4">
        <v>0.59</v>
      </c>
    </row>
    <row r="71" spans="2:8">
      <c r="B71" s="1" t="s">
        <v>1357</v>
      </c>
      <c r="C71" s="9" t="s">
        <v>156</v>
      </c>
      <c r="D71" s="1" t="s">
        <v>489</v>
      </c>
      <c r="E71" s="1" t="s">
        <v>1358</v>
      </c>
      <c r="F71" s="4">
        <v>61000</v>
      </c>
      <c r="G71" s="4">
        <v>2209.48</v>
      </c>
      <c r="H71" s="4">
        <v>0.59</v>
      </c>
    </row>
    <row r="72" spans="2:8">
      <c r="B72" s="1" t="s">
        <v>1373</v>
      </c>
      <c r="C72" s="9" t="s">
        <v>156</v>
      </c>
      <c r="D72" s="1" t="s">
        <v>551</v>
      </c>
      <c r="E72" s="1" t="s">
        <v>1374</v>
      </c>
      <c r="F72" s="4">
        <v>36650</v>
      </c>
      <c r="G72" s="4">
        <v>2201.5700000000002</v>
      </c>
      <c r="H72" s="4">
        <v>0.59</v>
      </c>
    </row>
    <row r="73" spans="2:8">
      <c r="B73" s="1" t="s">
        <v>836</v>
      </c>
      <c r="C73" s="9" t="s">
        <v>156</v>
      </c>
      <c r="D73" s="1" t="s">
        <v>442</v>
      </c>
      <c r="E73" s="1" t="s">
        <v>837</v>
      </c>
      <c r="F73" s="4">
        <v>1171818</v>
      </c>
      <c r="G73" s="4">
        <v>2157.9</v>
      </c>
      <c r="H73" s="4">
        <v>0.56999999999999995</v>
      </c>
    </row>
    <row r="74" spans="2:8">
      <c r="B74" s="1" t="s">
        <v>1960</v>
      </c>
      <c r="C74" s="9" t="s">
        <v>156</v>
      </c>
      <c r="D74" s="1" t="s">
        <v>486</v>
      </c>
      <c r="E74" s="1" t="s">
        <v>1961</v>
      </c>
      <c r="F74" s="4">
        <v>451135</v>
      </c>
      <c r="G74" s="4">
        <v>2123.7199999999998</v>
      </c>
      <c r="H74" s="4">
        <v>0.56000000000000005</v>
      </c>
    </row>
    <row r="75" spans="2:8">
      <c r="B75" s="1" t="s">
        <v>1843</v>
      </c>
      <c r="C75" s="9" t="s">
        <v>156</v>
      </c>
      <c r="D75" s="1" t="s">
        <v>514</v>
      </c>
      <c r="E75" s="1" t="s">
        <v>1844</v>
      </c>
      <c r="F75" s="4">
        <v>22295</v>
      </c>
      <c r="G75" s="4">
        <v>895.75</v>
      </c>
      <c r="H75" s="4">
        <v>0.24</v>
      </c>
    </row>
    <row r="76" spans="2:8">
      <c r="B76" s="1" t="s">
        <v>965</v>
      </c>
      <c r="C76" s="9" t="s">
        <v>156</v>
      </c>
      <c r="D76" s="1" t="s">
        <v>737</v>
      </c>
      <c r="E76" s="1" t="s">
        <v>966</v>
      </c>
      <c r="F76" s="4">
        <v>250000</v>
      </c>
      <c r="G76" s="4">
        <v>761.5</v>
      </c>
      <c r="H76" s="4">
        <v>0.2</v>
      </c>
    </row>
    <row r="77" spans="2:8">
      <c r="B77" s="1" t="s">
        <v>1564</v>
      </c>
      <c r="C77" s="9" t="s">
        <v>156</v>
      </c>
      <c r="D77" s="1" t="s">
        <v>467</v>
      </c>
      <c r="E77" s="1" t="s">
        <v>4099</v>
      </c>
      <c r="F77" s="4">
        <v>569000</v>
      </c>
      <c r="G77" s="4">
        <v>703.28</v>
      </c>
      <c r="H77" s="4">
        <v>0.19</v>
      </c>
    </row>
    <row r="78" spans="2:8" ht="13">
      <c r="B78" s="2" t="s">
        <v>159</v>
      </c>
      <c r="C78" s="12"/>
      <c r="D78" s="2"/>
      <c r="E78" s="2"/>
      <c r="F78" s="14"/>
      <c r="G78" s="14">
        <f>SUM(G12:G77)</f>
        <v>348941.86</v>
      </c>
      <c r="H78" s="14">
        <f>SUM(H12:H77)</f>
        <v>92.740000000000009</v>
      </c>
    </row>
    <row r="79" spans="2:8" ht="13">
      <c r="B79" s="2" t="s">
        <v>161</v>
      </c>
      <c r="C79" s="12"/>
      <c r="D79" s="2"/>
      <c r="E79" s="2"/>
      <c r="F79" s="14"/>
      <c r="G79" s="14">
        <v>348941.86</v>
      </c>
      <c r="H79" s="14">
        <v>92.74</v>
      </c>
    </row>
    <row r="80" spans="2:8" ht="13">
      <c r="B80" s="2" t="s">
        <v>409</v>
      </c>
      <c r="C80" s="12"/>
      <c r="D80" s="2"/>
      <c r="E80" s="2"/>
      <c r="F80" s="14"/>
      <c r="G80" s="14">
        <v>27243.966355300043</v>
      </c>
      <c r="H80" s="14">
        <v>7.2600000000000051</v>
      </c>
    </row>
    <row r="81" spans="2:8" ht="13">
      <c r="B81" s="2" t="s">
        <v>168</v>
      </c>
      <c r="C81" s="12"/>
      <c r="D81" s="2"/>
      <c r="E81" s="2"/>
      <c r="F81" s="14"/>
      <c r="G81" s="14">
        <v>376185.82635530003</v>
      </c>
      <c r="H81" s="14">
        <v>100</v>
      </c>
    </row>
    <row r="82" spans="2:8">
      <c r="B82" s="1" t="s">
        <v>169</v>
      </c>
    </row>
    <row r="83" spans="2:8" ht="13">
      <c r="B83" s="2" t="s">
        <v>170</v>
      </c>
    </row>
    <row r="84" spans="2:8" ht="13">
      <c r="B84" s="2" t="s">
        <v>171</v>
      </c>
      <c r="C84" s="9" t="s">
        <v>172</v>
      </c>
    </row>
    <row r="85" spans="2:8" ht="13">
      <c r="B85" s="2" t="s">
        <v>175</v>
      </c>
      <c r="C85" s="9" t="s">
        <v>174</v>
      </c>
    </row>
    <row r="86" spans="2:8" ht="13">
      <c r="B86" s="2" t="s">
        <v>176</v>
      </c>
      <c r="C86" s="9" t="s">
        <v>174</v>
      </c>
    </row>
    <row r="87" spans="2:8" ht="13">
      <c r="B87" s="2" t="s">
        <v>177</v>
      </c>
      <c r="C87" s="9" t="s">
        <v>178</v>
      </c>
    </row>
    <row r="88" spans="2:8" ht="13">
      <c r="B88" s="2" t="s">
        <v>1962</v>
      </c>
      <c r="C88" s="12"/>
    </row>
    <row r="89" spans="2:8" ht="13">
      <c r="B89" s="2" t="s">
        <v>1963</v>
      </c>
      <c r="C89" s="12"/>
    </row>
    <row r="90" spans="2:8" ht="13">
      <c r="B90" s="2" t="s">
        <v>1964</v>
      </c>
      <c r="C90" s="12"/>
    </row>
    <row r="91" spans="2:8" ht="13">
      <c r="B91" s="2" t="s">
        <v>1965</v>
      </c>
      <c r="C91" s="12"/>
    </row>
    <row r="92" spans="2:8" ht="13">
      <c r="B92" s="2" t="s">
        <v>1966</v>
      </c>
      <c r="C92" s="12"/>
    </row>
    <row r="93" spans="2:8" ht="13">
      <c r="B93" s="2" t="s">
        <v>1967</v>
      </c>
      <c r="C93" s="12"/>
    </row>
    <row r="94" spans="2:8" ht="13">
      <c r="B94" s="2" t="s">
        <v>1968</v>
      </c>
      <c r="C94" s="12"/>
    </row>
    <row r="95" spans="2:8" ht="13">
      <c r="B95" s="2" t="s">
        <v>1969</v>
      </c>
      <c r="C95" s="12"/>
    </row>
    <row r="96" spans="2:8" ht="13">
      <c r="B96" s="2" t="s">
        <v>2088</v>
      </c>
      <c r="C96" s="12"/>
    </row>
    <row r="97" spans="2:4">
      <c r="B97" s="1" t="s">
        <v>188</v>
      </c>
    </row>
    <row r="98" spans="2:4">
      <c r="B98" s="1" t="s">
        <v>412</v>
      </c>
    </row>
    <row r="101" spans="2:4" ht="14.5">
      <c r="B101" s="43" t="s">
        <v>413</v>
      </c>
      <c r="C101" s="45"/>
    </row>
    <row r="102" spans="2:4" ht="14.5">
      <c r="B102" s="43" t="s">
        <v>4098</v>
      </c>
      <c r="C102" s="46" t="s">
        <v>414</v>
      </c>
    </row>
    <row r="103" spans="2:4" ht="14.5">
      <c r="B103" s="16" t="s">
        <v>415</v>
      </c>
      <c r="C103" s="17" t="s">
        <v>416</v>
      </c>
    </row>
    <row r="104" spans="2:4" ht="14.5">
      <c r="B104" s="16" t="s">
        <v>417</v>
      </c>
      <c r="C104" s="17" t="s">
        <v>416</v>
      </c>
    </row>
    <row r="105" spans="2:4" ht="14.5">
      <c r="B105" s="16" t="s">
        <v>418</v>
      </c>
      <c r="C105" s="17" t="s">
        <v>416</v>
      </c>
    </row>
    <row r="106" spans="2:4" ht="14.5">
      <c r="B106" s="16" t="s">
        <v>419</v>
      </c>
      <c r="C106" s="17" t="s">
        <v>416</v>
      </c>
    </row>
    <row r="107" spans="2:4" ht="14.5">
      <c r="B107" s="16" t="s">
        <v>420</v>
      </c>
      <c r="C107" s="17" t="s">
        <v>416</v>
      </c>
    </row>
    <row r="108" spans="2:4" ht="14.5">
      <c r="B108" s="16" t="s">
        <v>421</v>
      </c>
      <c r="C108" s="17" t="s">
        <v>416</v>
      </c>
    </row>
    <row r="109" spans="2:4" ht="14.5">
      <c r="B109" s="43" t="s">
        <v>422</v>
      </c>
      <c r="C109" s="45" t="s">
        <v>416</v>
      </c>
    </row>
    <row r="111" spans="2:4" ht="14.5">
      <c r="B111" s="16" t="s">
        <v>197</v>
      </c>
      <c r="C111" s="17"/>
      <c r="D111" s="16"/>
    </row>
    <row r="112" spans="2:4" ht="29">
      <c r="B112" s="19" t="s">
        <v>198</v>
      </c>
      <c r="C112" s="18" t="s">
        <v>199</v>
      </c>
      <c r="D112" s="19" t="s">
        <v>200</v>
      </c>
    </row>
    <row r="113" spans="2:7" ht="14.5">
      <c r="B113" s="16" t="s">
        <v>174</v>
      </c>
      <c r="C113" s="17" t="s">
        <v>174</v>
      </c>
      <c r="D113" s="16" t="s">
        <v>174</v>
      </c>
    </row>
    <row r="115" spans="2:7" ht="13">
      <c r="B115" s="20" t="s">
        <v>201</v>
      </c>
      <c r="C115" s="21">
        <v>46053</v>
      </c>
      <c r="D115" s="22"/>
      <c r="E115" s="23"/>
      <c r="F115" s="24"/>
    </row>
    <row r="116" spans="2:7" ht="13">
      <c r="B116" s="20" t="s">
        <v>202</v>
      </c>
      <c r="C116" s="25" t="s">
        <v>203</v>
      </c>
      <c r="D116" s="20" t="s">
        <v>204</v>
      </c>
      <c r="E116" s="26" t="s">
        <v>205</v>
      </c>
      <c r="F116" s="27" t="s">
        <v>206</v>
      </c>
      <c r="G116" s="14"/>
    </row>
    <row r="117" spans="2:7">
      <c r="B117" s="28" t="s">
        <v>174</v>
      </c>
      <c r="C117" s="29" t="s">
        <v>174</v>
      </c>
      <c r="D117" s="28" t="s">
        <v>174</v>
      </c>
      <c r="E117" s="30" t="s">
        <v>174</v>
      </c>
      <c r="F117" s="31" t="s">
        <v>174</v>
      </c>
    </row>
    <row r="120" spans="2:7" ht="13">
      <c r="B120" s="2" t="s">
        <v>207</v>
      </c>
    </row>
    <row r="121" spans="2:7" ht="13">
      <c r="B121" s="2"/>
    </row>
    <row r="122" spans="2:7" ht="13">
      <c r="B122" s="2" t="s">
        <v>208</v>
      </c>
    </row>
    <row r="123" spans="2:7" ht="13">
      <c r="B123" s="20" t="s">
        <v>209</v>
      </c>
      <c r="C123" s="25" t="s">
        <v>210</v>
      </c>
      <c r="D123" s="2"/>
    </row>
    <row r="124" spans="2:7">
      <c r="B124" s="22" t="s">
        <v>174</v>
      </c>
      <c r="C124" s="32" t="s">
        <v>174</v>
      </c>
    </row>
    <row r="126" spans="2:7" ht="13">
      <c r="B126" s="20" t="s">
        <v>211</v>
      </c>
      <c r="C126" s="25" t="s">
        <v>210</v>
      </c>
    </row>
    <row r="127" spans="2:7">
      <c r="B127" s="22" t="s">
        <v>174</v>
      </c>
      <c r="C127" s="32" t="s">
        <v>174</v>
      </c>
    </row>
    <row r="129" spans="2:7" ht="13">
      <c r="B129" s="20" t="s">
        <v>212</v>
      </c>
      <c r="C129" s="25" t="s">
        <v>213</v>
      </c>
    </row>
    <row r="130" spans="2:7">
      <c r="B130" s="22" t="s">
        <v>174</v>
      </c>
      <c r="C130" s="32" t="s">
        <v>174</v>
      </c>
    </row>
    <row r="132" spans="2:7" ht="13">
      <c r="B132" s="26" t="s">
        <v>214</v>
      </c>
      <c r="C132" s="25" t="s">
        <v>213</v>
      </c>
    </row>
    <row r="133" spans="2:7">
      <c r="B133" s="23" t="s">
        <v>174</v>
      </c>
      <c r="C133" s="32" t="s">
        <v>174</v>
      </c>
    </row>
    <row r="135" spans="2:7" ht="13">
      <c r="B135" s="20" t="s">
        <v>215</v>
      </c>
      <c r="C135" s="25" t="s">
        <v>174</v>
      </c>
    </row>
    <row r="137" spans="2:7" ht="13">
      <c r="B137" s="20" t="s">
        <v>216</v>
      </c>
      <c r="C137" s="21">
        <v>46053</v>
      </c>
      <c r="D137" s="22"/>
      <c r="E137" s="23"/>
      <c r="F137" s="24"/>
    </row>
    <row r="138" spans="2:7" ht="13">
      <c r="B138" s="20" t="s">
        <v>202</v>
      </c>
      <c r="C138" s="25" t="s">
        <v>203</v>
      </c>
      <c r="D138" s="20" t="s">
        <v>204</v>
      </c>
      <c r="E138" s="26" t="s">
        <v>205</v>
      </c>
      <c r="F138" s="27" t="s">
        <v>206</v>
      </c>
      <c r="G138" s="14"/>
    </row>
    <row r="139" spans="2:7">
      <c r="B139" s="28" t="s">
        <v>174</v>
      </c>
      <c r="C139" s="29" t="s">
        <v>174</v>
      </c>
      <c r="D139" s="28" t="s">
        <v>174</v>
      </c>
      <c r="E139" s="30" t="s">
        <v>174</v>
      </c>
      <c r="F139" s="31" t="s">
        <v>174</v>
      </c>
    </row>
    <row r="140" spans="2:7" ht="13">
      <c r="B140" s="2" t="s">
        <v>207</v>
      </c>
    </row>
    <row r="141" spans="2:7" ht="13">
      <c r="B141" s="2"/>
    </row>
    <row r="142" spans="2:7" ht="13">
      <c r="B142" s="2" t="s">
        <v>208</v>
      </c>
    </row>
    <row r="143" spans="2:7" ht="13">
      <c r="B143" s="20" t="s">
        <v>209</v>
      </c>
      <c r="C143" s="25" t="s">
        <v>210</v>
      </c>
      <c r="D143" s="2"/>
    </row>
    <row r="144" spans="2:7">
      <c r="B144" s="22" t="s">
        <v>174</v>
      </c>
      <c r="C144" s="32" t="s">
        <v>174</v>
      </c>
    </row>
    <row r="146" spans="2:6" ht="13">
      <c r="B146" s="20" t="s">
        <v>211</v>
      </c>
      <c r="C146" s="25" t="s">
        <v>210</v>
      </c>
    </row>
    <row r="147" spans="2:6">
      <c r="B147" s="22" t="s">
        <v>174</v>
      </c>
      <c r="C147" s="32" t="s">
        <v>174</v>
      </c>
    </row>
    <row r="149" spans="2:6" ht="13">
      <c r="B149" s="20" t="s">
        <v>212</v>
      </c>
      <c r="C149" s="25" t="s">
        <v>213</v>
      </c>
    </row>
    <row r="150" spans="2:6">
      <c r="B150" s="22" t="s">
        <v>174</v>
      </c>
      <c r="C150" s="32" t="s">
        <v>174</v>
      </c>
    </row>
    <row r="152" spans="2:6" ht="13">
      <c r="B152" s="26" t="s">
        <v>214</v>
      </c>
      <c r="C152" s="25" t="s">
        <v>213</v>
      </c>
    </row>
    <row r="153" spans="2:6">
      <c r="B153" s="23" t="s">
        <v>174</v>
      </c>
      <c r="C153" s="32" t="s">
        <v>174</v>
      </c>
    </row>
    <row r="155" spans="2:6" ht="13">
      <c r="B155" s="20" t="s">
        <v>215</v>
      </c>
      <c r="C155" s="25" t="s">
        <v>174</v>
      </c>
    </row>
    <row r="158" spans="2:6" ht="13">
      <c r="B158" s="2" t="s">
        <v>217</v>
      </c>
    </row>
    <row r="160" spans="2:6" ht="13">
      <c r="B160" s="20" t="s">
        <v>202</v>
      </c>
      <c r="C160" s="25" t="s">
        <v>218</v>
      </c>
      <c r="D160" s="20" t="s">
        <v>219</v>
      </c>
      <c r="E160" s="20" t="s">
        <v>220</v>
      </c>
      <c r="F160" s="14"/>
    </row>
    <row r="161" spans="2:80">
      <c r="B161" s="22" t="s">
        <v>174</v>
      </c>
      <c r="C161" s="32" t="s">
        <v>174</v>
      </c>
      <c r="D161" s="22" t="s">
        <v>174</v>
      </c>
      <c r="E161" s="22" t="s">
        <v>174</v>
      </c>
    </row>
    <row r="164" spans="2:80" ht="13">
      <c r="B164" s="2" t="s">
        <v>221</v>
      </c>
      <c r="C164" s="12" t="s">
        <v>174</v>
      </c>
      <c r="D164" s="2"/>
      <c r="E164" s="2"/>
      <c r="F164" s="14"/>
      <c r="G164" s="14"/>
      <c r="H164" s="14"/>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row>
    <row r="166" spans="2:80" ht="13">
      <c r="B166" s="2" t="s">
        <v>222</v>
      </c>
    </row>
    <row r="168" spans="2:80" ht="13">
      <c r="B168" s="20" t="s">
        <v>223</v>
      </c>
      <c r="C168" s="25" t="s">
        <v>210</v>
      </c>
      <c r="D168" s="2"/>
    </row>
    <row r="169" spans="2:80">
      <c r="B169" s="22" t="s">
        <v>174</v>
      </c>
      <c r="C169" s="32" t="s">
        <v>174</v>
      </c>
    </row>
    <row r="172" spans="2:80" ht="13">
      <c r="B172" s="20" t="s">
        <v>224</v>
      </c>
      <c r="C172" s="25" t="s">
        <v>225</v>
      </c>
      <c r="D172" s="2"/>
    </row>
    <row r="173" spans="2:80">
      <c r="B173" s="22" t="s">
        <v>174</v>
      </c>
      <c r="C173" s="32" t="s">
        <v>174</v>
      </c>
    </row>
    <row r="176" spans="2:80" ht="13">
      <c r="B176" s="2" t="s">
        <v>226</v>
      </c>
    </row>
    <row r="179" spans="2:80" ht="13">
      <c r="B179" s="2" t="s">
        <v>227</v>
      </c>
    </row>
    <row r="181" spans="2:80" ht="13">
      <c r="B181" s="20" t="s">
        <v>202</v>
      </c>
      <c r="C181" s="25" t="s">
        <v>228</v>
      </c>
      <c r="D181" s="20" t="s">
        <v>218</v>
      </c>
      <c r="E181" s="20" t="s">
        <v>219</v>
      </c>
      <c r="F181" s="27" t="s">
        <v>220</v>
      </c>
      <c r="G181" s="14"/>
    </row>
    <row r="182" spans="2:80">
      <c r="B182" s="22" t="s">
        <v>174</v>
      </c>
      <c r="C182" s="32" t="s">
        <v>174</v>
      </c>
      <c r="D182" s="22" t="s">
        <v>174</v>
      </c>
      <c r="E182" s="22" t="s">
        <v>174</v>
      </c>
      <c r="F182" s="33" t="s">
        <v>174</v>
      </c>
    </row>
    <row r="185" spans="2:80" ht="13">
      <c r="B185" s="2" t="s">
        <v>221</v>
      </c>
      <c r="C185" s="12" t="s">
        <v>174</v>
      </c>
      <c r="D185" s="2"/>
      <c r="E185" s="2"/>
      <c r="F185" s="14"/>
      <c r="G185" s="14"/>
      <c r="H185" s="14"/>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row>
    <row r="187" spans="2:80" ht="13">
      <c r="B187" s="2" t="s">
        <v>222</v>
      </c>
    </row>
    <row r="189" spans="2:80" ht="13">
      <c r="B189" s="20" t="s">
        <v>223</v>
      </c>
      <c r="C189" s="25" t="s">
        <v>210</v>
      </c>
      <c r="D189" s="2"/>
    </row>
    <row r="190" spans="2:80">
      <c r="B190" s="22" t="s">
        <v>174</v>
      </c>
      <c r="C190" s="32" t="s">
        <v>174</v>
      </c>
    </row>
    <row r="193" spans="2:7" ht="13">
      <c r="B193" s="20" t="s">
        <v>224</v>
      </c>
      <c r="C193" s="25" t="s">
        <v>225</v>
      </c>
      <c r="D193" s="2"/>
    </row>
    <row r="194" spans="2:7">
      <c r="B194" s="22" t="s">
        <v>174</v>
      </c>
      <c r="C194" s="32" t="s">
        <v>174</v>
      </c>
    </row>
    <row r="197" spans="2:7" ht="13">
      <c r="B197" s="2" t="s">
        <v>226</v>
      </c>
    </row>
    <row r="200" spans="2:7" ht="13">
      <c r="B200" s="2" t="s">
        <v>229</v>
      </c>
    </row>
    <row r="201" spans="2:7" ht="13">
      <c r="B201" s="20" t="s">
        <v>202</v>
      </c>
      <c r="C201" s="25" t="s">
        <v>230</v>
      </c>
      <c r="D201" s="20" t="s">
        <v>231</v>
      </c>
      <c r="E201" s="20" t="s">
        <v>3673</v>
      </c>
      <c r="F201" s="27" t="s">
        <v>232</v>
      </c>
      <c r="G201" s="14"/>
    </row>
    <row r="202" spans="2:7">
      <c r="B202" s="22" t="s">
        <v>174</v>
      </c>
      <c r="C202" s="32" t="s">
        <v>174</v>
      </c>
      <c r="D202" s="22" t="s">
        <v>174</v>
      </c>
      <c r="E202" s="22" t="s">
        <v>174</v>
      </c>
      <c r="F202" s="33" t="s">
        <v>174</v>
      </c>
    </row>
    <row r="203" spans="2:7">
      <c r="B203" s="1" t="s">
        <v>3674</v>
      </c>
    </row>
  </sheetData>
  <mergeCells count="3">
    <mergeCell ref="B1:E1"/>
    <mergeCell ref="C3:C7"/>
    <mergeCell ref="D3:D7"/>
  </mergeCells>
  <hyperlinks>
    <hyperlink ref="A1" location="Index!A1" display="Index" xr:uid="{07FBD989-4968-4B07-8D92-3A0EB64AFA7F}"/>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80DE2-FAF0-4D01-B2DD-EE35BF2FE2D1}">
  <sheetPr codeName="Sheet33"/>
  <dimension ref="A1:CB282"/>
  <sheetViews>
    <sheetView topLeftCell="A43" workbookViewId="0">
      <selection activeCell="B53" sqref="B53"/>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59</v>
      </c>
      <c r="C1" s="229"/>
      <c r="D1" s="229"/>
      <c r="E1" s="229"/>
    </row>
    <row r="3" spans="1:9" ht="14.5">
      <c r="B3" s="5" t="s">
        <v>1971</v>
      </c>
      <c r="C3" s="230"/>
      <c r="D3" s="231"/>
      <c r="E3" s="6"/>
    </row>
    <row r="4" spans="1:9" ht="14.5">
      <c r="B4" s="7" t="s">
        <v>1972</v>
      </c>
      <c r="C4" s="230"/>
      <c r="D4" s="231"/>
      <c r="E4" s="6"/>
    </row>
    <row r="5" spans="1:9" ht="14.5">
      <c r="B5" s="7" t="s">
        <v>144</v>
      </c>
      <c r="C5" s="230"/>
      <c r="D5" s="231"/>
      <c r="E5" s="6"/>
    </row>
    <row r="6" spans="1:9" ht="14.5">
      <c r="B6" s="7" t="s">
        <v>1973</v>
      </c>
      <c r="C6" s="230"/>
      <c r="D6" s="231"/>
      <c r="E6" s="6"/>
    </row>
    <row r="7" spans="1:9" ht="14.5">
      <c r="B7" s="7" t="s">
        <v>1974</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217592</v>
      </c>
      <c r="G15" s="4">
        <v>2021.97</v>
      </c>
      <c r="H15" s="4">
        <v>7.1</v>
      </c>
    </row>
    <row r="16" spans="1:9">
      <c r="B16" s="1" t="s">
        <v>475</v>
      </c>
      <c r="C16" s="9" t="s">
        <v>156</v>
      </c>
      <c r="D16" s="1" t="s">
        <v>434</v>
      </c>
      <c r="E16" s="1" t="s">
        <v>476</v>
      </c>
      <c r="F16" s="4">
        <v>161150</v>
      </c>
      <c r="G16" s="4">
        <v>1735.83</v>
      </c>
      <c r="H16" s="4">
        <v>6.1</v>
      </c>
    </row>
    <row r="17" spans="2:8">
      <c r="B17" s="1" t="s">
        <v>433</v>
      </c>
      <c r="C17" s="9" t="s">
        <v>156</v>
      </c>
      <c r="D17" s="1" t="s">
        <v>434</v>
      </c>
      <c r="E17" s="1" t="s">
        <v>435</v>
      </c>
      <c r="F17" s="4">
        <v>121625</v>
      </c>
      <c r="G17" s="4">
        <v>1648.02</v>
      </c>
      <c r="H17" s="4">
        <v>5.79</v>
      </c>
    </row>
    <row r="18" spans="2:8">
      <c r="B18" s="1" t="s">
        <v>880</v>
      </c>
      <c r="C18" s="9" t="s">
        <v>156</v>
      </c>
      <c r="D18" s="1" t="s">
        <v>445</v>
      </c>
      <c r="E18" s="1" t="s">
        <v>881</v>
      </c>
      <c r="F18" s="4">
        <v>83650</v>
      </c>
      <c r="G18" s="4">
        <v>1646.82</v>
      </c>
      <c r="H18" s="4">
        <v>5.79</v>
      </c>
    </row>
    <row r="19" spans="2:8">
      <c r="B19" s="1" t="s">
        <v>1157</v>
      </c>
      <c r="C19" s="9" t="s">
        <v>156</v>
      </c>
      <c r="D19" s="1" t="s">
        <v>434</v>
      </c>
      <c r="E19" s="1" t="s">
        <v>1158</v>
      </c>
      <c r="F19" s="4">
        <v>114375</v>
      </c>
      <c r="G19" s="4">
        <v>1567.4</v>
      </c>
      <c r="H19" s="4">
        <v>5.51</v>
      </c>
    </row>
    <row r="20" spans="2:8">
      <c r="B20" s="1" t="s">
        <v>728</v>
      </c>
      <c r="C20" s="9" t="s">
        <v>156</v>
      </c>
      <c r="D20" s="1" t="s">
        <v>517</v>
      </c>
      <c r="E20" s="1" t="s">
        <v>729</v>
      </c>
      <c r="F20" s="4">
        <v>32790</v>
      </c>
      <c r="G20" s="4">
        <v>1289.4000000000001</v>
      </c>
      <c r="H20" s="4">
        <v>4.53</v>
      </c>
    </row>
    <row r="21" spans="2:8">
      <c r="B21" s="1" t="s">
        <v>694</v>
      </c>
      <c r="C21" s="9" t="s">
        <v>156</v>
      </c>
      <c r="D21" s="1" t="s">
        <v>442</v>
      </c>
      <c r="E21" s="1" t="s">
        <v>695</v>
      </c>
      <c r="F21" s="4">
        <v>86880</v>
      </c>
      <c r="G21" s="4">
        <v>1212.32</v>
      </c>
      <c r="H21" s="4">
        <v>4.26</v>
      </c>
    </row>
    <row r="22" spans="2:8">
      <c r="B22" s="1" t="s">
        <v>463</v>
      </c>
      <c r="C22" s="9" t="s">
        <v>156</v>
      </c>
      <c r="D22" s="1" t="s">
        <v>464</v>
      </c>
      <c r="E22" s="1" t="s">
        <v>465</v>
      </c>
      <c r="F22" s="4">
        <v>336800</v>
      </c>
      <c r="G22" s="4">
        <v>1199.01</v>
      </c>
      <c r="H22" s="4">
        <v>4.21</v>
      </c>
    </row>
    <row r="23" spans="2:8">
      <c r="B23" s="1" t="s">
        <v>730</v>
      </c>
      <c r="C23" s="9" t="s">
        <v>156</v>
      </c>
      <c r="D23" s="1" t="s">
        <v>595</v>
      </c>
      <c r="E23" s="1" t="s">
        <v>731</v>
      </c>
      <c r="F23" s="4">
        <v>76000</v>
      </c>
      <c r="G23" s="4">
        <v>1079.05</v>
      </c>
      <c r="H23" s="4">
        <v>3.79</v>
      </c>
    </row>
    <row r="24" spans="2:8">
      <c r="B24" s="1" t="s">
        <v>1029</v>
      </c>
      <c r="C24" s="9" t="s">
        <v>156</v>
      </c>
      <c r="D24" s="1" t="s">
        <v>514</v>
      </c>
      <c r="E24" s="1" t="s">
        <v>1030</v>
      </c>
      <c r="F24" s="4">
        <v>78650</v>
      </c>
      <c r="G24" s="4">
        <v>949.86</v>
      </c>
      <c r="H24" s="4">
        <v>3.34</v>
      </c>
    </row>
    <row r="25" spans="2:8">
      <c r="B25" s="1" t="s">
        <v>1119</v>
      </c>
      <c r="C25" s="9" t="s">
        <v>156</v>
      </c>
      <c r="D25" s="1" t="s">
        <v>746</v>
      </c>
      <c r="E25" s="1" t="s">
        <v>1120</v>
      </c>
      <c r="F25" s="4">
        <v>45750</v>
      </c>
      <c r="G25" s="4">
        <v>914.31</v>
      </c>
      <c r="H25" s="4">
        <v>3.21</v>
      </c>
    </row>
    <row r="26" spans="2:8">
      <c r="B26" s="1" t="s">
        <v>1023</v>
      </c>
      <c r="C26" s="9" t="s">
        <v>156</v>
      </c>
      <c r="D26" s="1" t="s">
        <v>461</v>
      </c>
      <c r="E26" s="1" t="s">
        <v>1024</v>
      </c>
      <c r="F26" s="4">
        <v>251200</v>
      </c>
      <c r="G26" s="4">
        <v>879.33</v>
      </c>
      <c r="H26" s="4">
        <v>3.09</v>
      </c>
    </row>
    <row r="27" spans="2:8">
      <c r="B27" s="1" t="s">
        <v>802</v>
      </c>
      <c r="C27" s="9" t="s">
        <v>156</v>
      </c>
      <c r="D27" s="1" t="s">
        <v>508</v>
      </c>
      <c r="E27" s="1" t="s">
        <v>803</v>
      </c>
      <c r="F27" s="4">
        <v>172200</v>
      </c>
      <c r="G27" s="4">
        <v>878.48</v>
      </c>
      <c r="H27" s="4">
        <v>3.09</v>
      </c>
    </row>
    <row r="28" spans="2:8">
      <c r="B28" s="1" t="s">
        <v>1277</v>
      </c>
      <c r="C28" s="9" t="s">
        <v>156</v>
      </c>
      <c r="D28" s="1" t="s">
        <v>458</v>
      </c>
      <c r="E28" s="1" t="s">
        <v>1278</v>
      </c>
      <c r="F28" s="4">
        <v>5960</v>
      </c>
      <c r="G28" s="4">
        <v>359.69</v>
      </c>
      <c r="H28" s="4">
        <v>1.26</v>
      </c>
    </row>
    <row r="29" spans="2:8">
      <c r="B29" s="1" t="s">
        <v>436</v>
      </c>
      <c r="C29" s="9" t="s">
        <v>156</v>
      </c>
      <c r="D29" s="1" t="s">
        <v>437</v>
      </c>
      <c r="E29" s="1" t="s">
        <v>438</v>
      </c>
      <c r="F29" s="4">
        <v>21900</v>
      </c>
      <c r="G29" s="4">
        <v>223.38</v>
      </c>
      <c r="H29" s="4">
        <v>0.78</v>
      </c>
    </row>
    <row r="30" spans="2:8">
      <c r="B30" s="1" t="s">
        <v>1113</v>
      </c>
      <c r="C30" s="9" t="s">
        <v>156</v>
      </c>
      <c r="D30" s="1" t="s">
        <v>461</v>
      </c>
      <c r="E30" s="1" t="s">
        <v>1114</v>
      </c>
      <c r="F30" s="4">
        <v>5620</v>
      </c>
      <c r="G30" s="4">
        <v>206.67</v>
      </c>
      <c r="H30" s="4">
        <v>0.73</v>
      </c>
    </row>
    <row r="31" spans="2:8">
      <c r="B31" s="1" t="s">
        <v>1501</v>
      </c>
      <c r="C31" s="9" t="s">
        <v>156</v>
      </c>
      <c r="D31" s="1" t="s">
        <v>437</v>
      </c>
      <c r="E31" s="1" t="s">
        <v>1502</v>
      </c>
      <c r="F31" s="4">
        <v>10200</v>
      </c>
      <c r="G31" s="4">
        <v>199.17</v>
      </c>
      <c r="H31" s="4">
        <v>0.7</v>
      </c>
    </row>
    <row r="32" spans="2:8">
      <c r="B32" s="1" t="s">
        <v>495</v>
      </c>
      <c r="C32" s="9" t="s">
        <v>156</v>
      </c>
      <c r="D32" s="1" t="s">
        <v>458</v>
      </c>
      <c r="E32" s="1" t="s">
        <v>496</v>
      </c>
      <c r="F32" s="4">
        <v>5496</v>
      </c>
      <c r="G32" s="4">
        <v>171.69</v>
      </c>
      <c r="H32" s="4">
        <v>0.6</v>
      </c>
    </row>
    <row r="33" spans="2:8">
      <c r="B33" s="1" t="s">
        <v>923</v>
      </c>
      <c r="C33" s="9" t="s">
        <v>156</v>
      </c>
      <c r="D33" s="1" t="s">
        <v>489</v>
      </c>
      <c r="E33" s="1" t="s">
        <v>924</v>
      </c>
      <c r="F33" s="4">
        <v>13500</v>
      </c>
      <c r="G33" s="4">
        <v>159.61000000000001</v>
      </c>
      <c r="H33" s="4">
        <v>0.56000000000000005</v>
      </c>
    </row>
    <row r="34" spans="2:8">
      <c r="B34" s="1" t="s">
        <v>887</v>
      </c>
      <c r="C34" s="9" t="s">
        <v>156</v>
      </c>
      <c r="D34" s="1" t="s">
        <v>522</v>
      </c>
      <c r="E34" s="1" t="s">
        <v>888</v>
      </c>
      <c r="F34" s="4">
        <v>3550</v>
      </c>
      <c r="G34" s="4">
        <v>145.99</v>
      </c>
      <c r="H34" s="4">
        <v>0.51</v>
      </c>
    </row>
    <row r="35" spans="2:8">
      <c r="B35" s="1" t="s">
        <v>1515</v>
      </c>
      <c r="C35" s="9" t="s">
        <v>156</v>
      </c>
      <c r="D35" s="1" t="s">
        <v>455</v>
      </c>
      <c r="E35" s="1" t="s">
        <v>1516</v>
      </c>
      <c r="F35" s="4">
        <v>9500</v>
      </c>
      <c r="G35" s="4">
        <v>125.42</v>
      </c>
      <c r="H35" s="4">
        <v>0.44</v>
      </c>
    </row>
    <row r="36" spans="2:8">
      <c r="B36" s="1" t="s">
        <v>891</v>
      </c>
      <c r="C36" s="9" t="s">
        <v>156</v>
      </c>
      <c r="D36" s="1" t="s">
        <v>632</v>
      </c>
      <c r="E36" s="1" t="s">
        <v>892</v>
      </c>
      <c r="F36" s="4">
        <v>2650</v>
      </c>
      <c r="G36" s="4">
        <v>121.81</v>
      </c>
      <c r="H36" s="4">
        <v>0.43</v>
      </c>
    </row>
    <row r="37" spans="2:8">
      <c r="B37" s="1" t="s">
        <v>1555</v>
      </c>
      <c r="C37" s="9" t="s">
        <v>156</v>
      </c>
      <c r="D37" s="1" t="s">
        <v>467</v>
      </c>
      <c r="E37" s="1" t="s">
        <v>1556</v>
      </c>
      <c r="F37" s="4">
        <v>5040</v>
      </c>
      <c r="G37" s="4">
        <v>119.6</v>
      </c>
      <c r="H37" s="4">
        <v>0.42</v>
      </c>
    </row>
    <row r="38" spans="2:8">
      <c r="B38" s="1" t="s">
        <v>1248</v>
      </c>
      <c r="C38" s="9" t="s">
        <v>156</v>
      </c>
      <c r="D38" s="1" t="s">
        <v>514</v>
      </c>
      <c r="E38" s="1" t="s">
        <v>1249</v>
      </c>
      <c r="F38" s="4">
        <v>3536</v>
      </c>
      <c r="G38" s="4">
        <v>98.37</v>
      </c>
      <c r="H38" s="4">
        <v>0.35</v>
      </c>
    </row>
    <row r="39" spans="2:8">
      <c r="B39" s="1" t="s">
        <v>1005</v>
      </c>
      <c r="C39" s="9" t="s">
        <v>156</v>
      </c>
      <c r="D39" s="1" t="s">
        <v>514</v>
      </c>
      <c r="E39" s="1" t="s">
        <v>1006</v>
      </c>
      <c r="F39" s="4">
        <v>5900</v>
      </c>
      <c r="G39" s="4">
        <v>94.12</v>
      </c>
      <c r="H39" s="4">
        <v>0.33</v>
      </c>
    </row>
    <row r="40" spans="2:8">
      <c r="B40" s="1" t="s">
        <v>848</v>
      </c>
      <c r="C40" s="9" t="s">
        <v>156</v>
      </c>
      <c r="D40" s="1" t="s">
        <v>800</v>
      </c>
      <c r="E40" s="1" t="s">
        <v>849</v>
      </c>
      <c r="F40" s="4">
        <v>10400</v>
      </c>
      <c r="G40" s="4">
        <v>85.55</v>
      </c>
      <c r="H40" s="4">
        <v>0.3</v>
      </c>
    </row>
    <row r="41" spans="2:8">
      <c r="B41" s="1" t="s">
        <v>797</v>
      </c>
      <c r="C41" s="9" t="s">
        <v>156</v>
      </c>
      <c r="D41" s="1" t="s">
        <v>508</v>
      </c>
      <c r="E41" s="1" t="s">
        <v>798</v>
      </c>
      <c r="F41" s="4">
        <v>660</v>
      </c>
      <c r="G41" s="4">
        <v>83.78</v>
      </c>
      <c r="H41" s="4">
        <v>0.28999999999999998</v>
      </c>
    </row>
    <row r="42" spans="2:8">
      <c r="B42" s="1" t="s">
        <v>714</v>
      </c>
      <c r="C42" s="9" t="s">
        <v>156</v>
      </c>
      <c r="D42" s="1" t="s">
        <v>598</v>
      </c>
      <c r="E42" s="1" t="s">
        <v>715</v>
      </c>
      <c r="F42" s="4">
        <v>2075</v>
      </c>
      <c r="G42" s="4">
        <v>82.53</v>
      </c>
      <c r="H42" s="4">
        <v>0.28999999999999998</v>
      </c>
    </row>
    <row r="43" spans="2:8">
      <c r="B43" s="1" t="s">
        <v>510</v>
      </c>
      <c r="C43" s="9" t="s">
        <v>156</v>
      </c>
      <c r="D43" s="1" t="s">
        <v>511</v>
      </c>
      <c r="E43" s="1" t="s">
        <v>512</v>
      </c>
      <c r="F43" s="4">
        <v>4530</v>
      </c>
      <c r="G43" s="4">
        <v>74.95</v>
      </c>
      <c r="H43" s="4">
        <v>0.26</v>
      </c>
    </row>
    <row r="44" spans="2:8">
      <c r="B44" s="1" t="s">
        <v>1192</v>
      </c>
      <c r="C44" s="9" t="s">
        <v>156</v>
      </c>
      <c r="D44" s="1" t="s">
        <v>437</v>
      </c>
      <c r="E44" s="1" t="s">
        <v>1193</v>
      </c>
      <c r="F44" s="4">
        <v>19534</v>
      </c>
      <c r="G44" s="4">
        <v>71.12</v>
      </c>
      <c r="H44" s="4">
        <v>0.25</v>
      </c>
    </row>
    <row r="45" spans="2:8">
      <c r="B45" s="1" t="s">
        <v>491</v>
      </c>
      <c r="C45" s="9" t="s">
        <v>156</v>
      </c>
      <c r="D45" s="1" t="s">
        <v>464</v>
      </c>
      <c r="E45" s="1" t="s">
        <v>492</v>
      </c>
      <c r="F45" s="4">
        <v>27017</v>
      </c>
      <c r="G45" s="4">
        <v>69.3</v>
      </c>
      <c r="H45" s="4">
        <v>0.24</v>
      </c>
    </row>
    <row r="46" spans="2:8">
      <c r="B46" s="1" t="s">
        <v>979</v>
      </c>
      <c r="C46" s="9" t="s">
        <v>156</v>
      </c>
      <c r="D46" s="1" t="s">
        <v>554</v>
      </c>
      <c r="E46" s="1" t="s">
        <v>980</v>
      </c>
      <c r="F46" s="4">
        <v>8080</v>
      </c>
      <c r="G46" s="4">
        <v>66.34</v>
      </c>
      <c r="H46" s="4">
        <v>0.23</v>
      </c>
    </row>
    <row r="47" spans="2:8">
      <c r="B47" s="1" t="s">
        <v>1025</v>
      </c>
      <c r="C47" s="9" t="s">
        <v>156</v>
      </c>
      <c r="D47" s="1" t="s">
        <v>598</v>
      </c>
      <c r="E47" s="1" t="s">
        <v>1026</v>
      </c>
      <c r="F47" s="4">
        <v>525</v>
      </c>
      <c r="G47" s="4">
        <v>54.84</v>
      </c>
      <c r="H47" s="4">
        <v>0.19</v>
      </c>
    </row>
    <row r="48" spans="2:8">
      <c r="B48" s="1" t="s">
        <v>1216</v>
      </c>
      <c r="C48" s="9" t="s">
        <v>156</v>
      </c>
      <c r="D48" s="1" t="s">
        <v>751</v>
      </c>
      <c r="E48" s="1" t="s">
        <v>1217</v>
      </c>
      <c r="F48" s="4">
        <v>1660</v>
      </c>
      <c r="G48" s="4">
        <v>51.48</v>
      </c>
      <c r="H48" s="4">
        <v>0.18</v>
      </c>
    </row>
    <row r="49" spans="2:8">
      <c r="B49" s="1" t="s">
        <v>466</v>
      </c>
      <c r="C49" s="9" t="s">
        <v>156</v>
      </c>
      <c r="D49" s="1" t="s">
        <v>467</v>
      </c>
      <c r="E49" s="1" t="s">
        <v>468</v>
      </c>
      <c r="F49" s="4">
        <v>15600</v>
      </c>
      <c r="G49" s="4">
        <v>50.26</v>
      </c>
      <c r="H49" s="4">
        <v>0.18</v>
      </c>
    </row>
    <row r="50" spans="2:8">
      <c r="B50" s="1" t="s">
        <v>1226</v>
      </c>
      <c r="C50" s="9" t="s">
        <v>156</v>
      </c>
      <c r="D50" s="1" t="s">
        <v>751</v>
      </c>
      <c r="E50" s="1" t="s">
        <v>1227</v>
      </c>
      <c r="F50" s="4">
        <v>1660</v>
      </c>
      <c r="G50" s="4">
        <v>41.29</v>
      </c>
      <c r="H50" s="4">
        <v>0.15</v>
      </c>
    </row>
    <row r="51" spans="2:8">
      <c r="B51" s="1" t="s">
        <v>799</v>
      </c>
      <c r="C51" s="9" t="s">
        <v>156</v>
      </c>
      <c r="D51" s="1" t="s">
        <v>800</v>
      </c>
      <c r="E51" s="1" t="s">
        <v>801</v>
      </c>
      <c r="F51" s="4">
        <v>16700</v>
      </c>
      <c r="G51" s="4">
        <v>32.25</v>
      </c>
      <c r="H51" s="4">
        <v>0.11</v>
      </c>
    </row>
    <row r="52" spans="2:8">
      <c r="B52" s="1" t="s">
        <v>1780</v>
      </c>
      <c r="C52" s="9" t="s">
        <v>156</v>
      </c>
      <c r="D52" s="1" t="s">
        <v>445</v>
      </c>
      <c r="E52" s="1" t="s">
        <v>1781</v>
      </c>
      <c r="F52" s="4">
        <v>1285</v>
      </c>
      <c r="G52" s="4">
        <v>20.100000000000001</v>
      </c>
      <c r="H52" s="4">
        <v>7.0000000000000007E-2</v>
      </c>
    </row>
    <row r="53" spans="2:8">
      <c r="B53" s="1" t="s">
        <v>1564</v>
      </c>
      <c r="C53" s="9" t="s">
        <v>156</v>
      </c>
      <c r="D53" s="1" t="s">
        <v>467</v>
      </c>
      <c r="E53" s="1" t="s">
        <v>4099</v>
      </c>
      <c r="F53" s="4">
        <v>5040</v>
      </c>
      <c r="G53" s="4">
        <v>6.23</v>
      </c>
      <c r="H53" s="4">
        <v>0.02</v>
      </c>
    </row>
    <row r="54" spans="2:8" ht="13">
      <c r="B54" s="2" t="s">
        <v>1975</v>
      </c>
      <c r="C54" s="9" t="s">
        <v>156</v>
      </c>
      <c r="D54" s="1" t="s">
        <v>442</v>
      </c>
      <c r="E54" s="1" t="s">
        <v>695</v>
      </c>
      <c r="F54" s="4">
        <v>-52000</v>
      </c>
      <c r="G54" s="4">
        <v>-727.74</v>
      </c>
      <c r="H54" s="4">
        <v>-2.56</v>
      </c>
    </row>
    <row r="55" spans="2:8">
      <c r="B55" s="1" t="s">
        <v>1976</v>
      </c>
      <c r="C55" s="9" t="s">
        <v>156</v>
      </c>
      <c r="D55" s="1" t="s">
        <v>508</v>
      </c>
      <c r="E55" s="1" t="s">
        <v>803</v>
      </c>
      <c r="F55" s="4">
        <v>-172200</v>
      </c>
      <c r="G55" s="4">
        <v>-880.89</v>
      </c>
      <c r="H55" s="4">
        <v>-3.09</v>
      </c>
    </row>
    <row r="56" spans="2:8">
      <c r="B56" s="1" t="s">
        <v>1650</v>
      </c>
      <c r="C56" s="9" t="s">
        <v>156</v>
      </c>
      <c r="D56" s="1" t="s">
        <v>461</v>
      </c>
      <c r="E56" s="1" t="s">
        <v>1024</v>
      </c>
      <c r="F56" s="4">
        <v>-251200</v>
      </c>
      <c r="G56" s="4">
        <v>-881.21</v>
      </c>
      <c r="H56" s="4">
        <v>-3.1</v>
      </c>
    </row>
    <row r="57" spans="2:8">
      <c r="B57" s="1" t="s">
        <v>1977</v>
      </c>
      <c r="C57" s="9" t="s">
        <v>156</v>
      </c>
      <c r="D57" s="1" t="s">
        <v>746</v>
      </c>
      <c r="E57" s="1" t="s">
        <v>1120</v>
      </c>
      <c r="F57" s="4">
        <v>-45750</v>
      </c>
      <c r="G57" s="4">
        <v>-918.29</v>
      </c>
      <c r="H57" s="4">
        <v>-3.23</v>
      </c>
    </row>
    <row r="58" spans="2:8">
      <c r="B58" s="1" t="s">
        <v>1978</v>
      </c>
      <c r="C58" s="9" t="s">
        <v>156</v>
      </c>
      <c r="D58" s="1" t="s">
        <v>514</v>
      </c>
      <c r="E58" s="1" t="s">
        <v>1030</v>
      </c>
      <c r="F58" s="4">
        <v>-78650</v>
      </c>
      <c r="G58" s="4">
        <v>-949.46</v>
      </c>
      <c r="H58" s="4">
        <v>-3.34</v>
      </c>
    </row>
    <row r="59" spans="2:8">
      <c r="B59" s="1" t="s">
        <v>1979</v>
      </c>
      <c r="C59" s="9" t="s">
        <v>156</v>
      </c>
      <c r="D59" s="1" t="s">
        <v>464</v>
      </c>
      <c r="E59" s="1" t="s">
        <v>465</v>
      </c>
      <c r="F59" s="4">
        <v>-294000</v>
      </c>
      <c r="G59" s="4">
        <v>-1039.58</v>
      </c>
      <c r="H59" s="4">
        <v>-3.65</v>
      </c>
    </row>
    <row r="60" spans="2:8">
      <c r="B60" s="1" t="s">
        <v>1980</v>
      </c>
      <c r="C60" s="9" t="s">
        <v>156</v>
      </c>
      <c r="D60" s="1" t="s">
        <v>517</v>
      </c>
      <c r="E60" s="1" t="s">
        <v>729</v>
      </c>
      <c r="F60" s="4">
        <v>-27125</v>
      </c>
      <c r="G60" s="4">
        <v>-1069.29</v>
      </c>
      <c r="H60" s="4">
        <v>-3.76</v>
      </c>
    </row>
    <row r="61" spans="2:8">
      <c r="B61" s="1" t="s">
        <v>1658</v>
      </c>
      <c r="C61" s="9" t="s">
        <v>156</v>
      </c>
      <c r="D61" s="1" t="s">
        <v>434</v>
      </c>
      <c r="E61" s="1" t="s">
        <v>435</v>
      </c>
      <c r="F61" s="4">
        <v>-79100</v>
      </c>
      <c r="G61" s="4">
        <v>-1077.0999999999999</v>
      </c>
      <c r="H61" s="4">
        <v>-3.78</v>
      </c>
    </row>
    <row r="62" spans="2:8">
      <c r="B62" s="1" t="s">
        <v>1981</v>
      </c>
      <c r="C62" s="9" t="s">
        <v>156</v>
      </c>
      <c r="D62" s="1" t="s">
        <v>595</v>
      </c>
      <c r="E62" s="1" t="s">
        <v>731</v>
      </c>
      <c r="F62" s="4">
        <v>-76000</v>
      </c>
      <c r="G62" s="4">
        <v>-1081.33</v>
      </c>
      <c r="H62" s="4">
        <v>-3.8</v>
      </c>
    </row>
    <row r="63" spans="2:8">
      <c r="B63" s="1" t="s">
        <v>1651</v>
      </c>
      <c r="C63" s="9" t="s">
        <v>156</v>
      </c>
      <c r="D63" s="1" t="s">
        <v>445</v>
      </c>
      <c r="E63" s="1" t="s">
        <v>881</v>
      </c>
      <c r="F63" s="4">
        <v>-69825</v>
      </c>
      <c r="G63" s="4">
        <v>-1378.62</v>
      </c>
      <c r="H63" s="4">
        <v>-4.84</v>
      </c>
    </row>
    <row r="64" spans="2:8">
      <c r="B64" s="1" t="s">
        <v>1982</v>
      </c>
      <c r="C64" s="9" t="s">
        <v>156</v>
      </c>
      <c r="D64" s="1" t="s">
        <v>434</v>
      </c>
      <c r="E64" s="1" t="s">
        <v>440</v>
      </c>
      <c r="F64" s="4">
        <v>-150700</v>
      </c>
      <c r="G64" s="4">
        <v>-1407.31</v>
      </c>
      <c r="H64" s="4">
        <v>-4.9400000000000004</v>
      </c>
    </row>
    <row r="65" spans="2:8">
      <c r="B65" s="1" t="s">
        <v>1655</v>
      </c>
      <c r="C65" s="9" t="s">
        <v>156</v>
      </c>
      <c r="D65" s="1" t="s">
        <v>434</v>
      </c>
      <c r="E65" s="1" t="s">
        <v>476</v>
      </c>
      <c r="F65" s="4">
        <v>-143250</v>
      </c>
      <c r="G65" s="4">
        <v>-1550.54</v>
      </c>
      <c r="H65" s="4">
        <v>-5.45</v>
      </c>
    </row>
    <row r="66" spans="2:8">
      <c r="B66" s="1" t="s">
        <v>1657</v>
      </c>
      <c r="C66" s="9" t="s">
        <v>156</v>
      </c>
      <c r="D66" s="1" t="s">
        <v>434</v>
      </c>
      <c r="E66" s="1" t="s">
        <v>1158</v>
      </c>
      <c r="F66" s="4">
        <v>-114375</v>
      </c>
      <c r="G66" s="4">
        <v>-1570.6</v>
      </c>
      <c r="H66" s="4">
        <v>-5.52</v>
      </c>
    </row>
    <row r="67" spans="2:8" ht="13">
      <c r="B67" s="2" t="s">
        <v>159</v>
      </c>
      <c r="G67" s="14">
        <f>SUM(G15:G53)</f>
        <v>19837.339999999986</v>
      </c>
      <c r="H67" s="14">
        <f>SUM(H15:H53)</f>
        <v>69.680000000000021</v>
      </c>
    </row>
    <row r="68" spans="2:8" ht="13">
      <c r="B68" s="2" t="s">
        <v>274</v>
      </c>
    </row>
    <row r="69" spans="2:8" ht="13">
      <c r="B69" s="2" t="s">
        <v>155</v>
      </c>
    </row>
    <row r="70" spans="2:8" ht="13">
      <c r="B70" s="2" t="s">
        <v>275</v>
      </c>
    </row>
    <row r="71" spans="2:8">
      <c r="B71" s="1" t="s">
        <v>4050</v>
      </c>
      <c r="C71" s="9">
        <v>6.74</v>
      </c>
      <c r="D71" s="1" t="s">
        <v>277</v>
      </c>
      <c r="E71" s="1" t="s">
        <v>1663</v>
      </c>
      <c r="F71" s="4">
        <v>3000000</v>
      </c>
      <c r="G71" s="4">
        <v>3067.47</v>
      </c>
      <c r="H71" s="4">
        <v>10.78</v>
      </c>
    </row>
    <row r="72" spans="2:8">
      <c r="B72" s="1" t="s">
        <v>4054</v>
      </c>
      <c r="C72" s="9">
        <v>5.7</v>
      </c>
      <c r="D72" s="1" t="s">
        <v>277</v>
      </c>
      <c r="E72" s="1" t="s">
        <v>766</v>
      </c>
      <c r="F72" s="4">
        <v>500000</v>
      </c>
      <c r="G72" s="4">
        <v>511</v>
      </c>
      <c r="H72" s="4">
        <v>1.8</v>
      </c>
    </row>
    <row r="73" spans="2:8">
      <c r="B73" s="1" t="s">
        <v>4047</v>
      </c>
      <c r="C73" s="9">
        <v>5.43</v>
      </c>
      <c r="D73" s="1" t="s">
        <v>277</v>
      </c>
      <c r="E73" s="1" t="s">
        <v>1986</v>
      </c>
      <c r="F73" s="4">
        <v>500000</v>
      </c>
      <c r="G73" s="4">
        <v>501.13</v>
      </c>
      <c r="H73" s="4">
        <v>1.76</v>
      </c>
    </row>
    <row r="74" spans="2:8" ht="13">
      <c r="B74" s="2" t="s">
        <v>283</v>
      </c>
      <c r="C74" s="12"/>
      <c r="D74" s="2"/>
      <c r="E74" s="2"/>
      <c r="F74" s="14"/>
      <c r="G74" s="14">
        <f>SUM(G68:G73)</f>
        <v>4079.6</v>
      </c>
      <c r="H74" s="14">
        <f>SUM(H68:H73)</f>
        <v>14.34</v>
      </c>
    </row>
    <row r="75" spans="2:8" ht="13">
      <c r="B75" s="2" t="s">
        <v>682</v>
      </c>
      <c r="C75" s="12"/>
      <c r="D75" s="2"/>
      <c r="E75" s="2"/>
      <c r="F75" s="14"/>
      <c r="G75" s="14">
        <v>2734.73</v>
      </c>
      <c r="H75" s="14">
        <v>9.61</v>
      </c>
    </row>
    <row r="76" spans="2:8" ht="13">
      <c r="B76" s="2" t="s">
        <v>4088</v>
      </c>
    </row>
    <row r="77" spans="2:8">
      <c r="B77" s="1" t="s">
        <v>1542</v>
      </c>
      <c r="C77" s="9" t="s">
        <v>156</v>
      </c>
      <c r="D77" s="1" t="s">
        <v>461</v>
      </c>
      <c r="E77" s="1" t="s">
        <v>1543</v>
      </c>
      <c r="F77" s="4">
        <v>22480</v>
      </c>
      <c r="G77" s="4">
        <v>2.2999999999999998</v>
      </c>
      <c r="H77" s="4">
        <v>0.01</v>
      </c>
    </row>
    <row r="78" spans="2:8" ht="13">
      <c r="B78" s="2" t="s">
        <v>4014</v>
      </c>
      <c r="C78" s="12"/>
      <c r="D78" s="2"/>
      <c r="E78" s="2"/>
      <c r="F78" s="14"/>
      <c r="G78" s="14">
        <f>G77</f>
        <v>2.2999999999999998</v>
      </c>
      <c r="H78" s="14">
        <f>H77</f>
        <v>0.01</v>
      </c>
    </row>
    <row r="79" spans="2:8" ht="13">
      <c r="B79" s="2" t="s">
        <v>246</v>
      </c>
    </row>
    <row r="80" spans="2:8">
      <c r="B80" s="1" t="s">
        <v>14</v>
      </c>
      <c r="C80" s="9" t="s">
        <v>156</v>
      </c>
      <c r="D80" s="1" t="s">
        <v>157</v>
      </c>
      <c r="E80" s="1" t="s">
        <v>1983</v>
      </c>
      <c r="F80" s="4">
        <v>16590.731</v>
      </c>
      <c r="G80" s="4">
        <v>827.88</v>
      </c>
      <c r="H80" s="4">
        <v>2.91</v>
      </c>
    </row>
    <row r="81" spans="2:8">
      <c r="B81" s="1" t="s">
        <v>26</v>
      </c>
      <c r="C81" s="9" t="s">
        <v>156</v>
      </c>
      <c r="D81" s="1" t="s">
        <v>157</v>
      </c>
      <c r="E81" s="1" t="s">
        <v>1984</v>
      </c>
      <c r="F81" s="4">
        <v>1055117.8970000001</v>
      </c>
      <c r="G81" s="4">
        <v>575.42999999999995</v>
      </c>
      <c r="H81" s="4">
        <v>2.02</v>
      </c>
    </row>
    <row r="82" spans="2:8" ht="13">
      <c r="B82" s="2" t="s">
        <v>249</v>
      </c>
      <c r="C82" s="12"/>
      <c r="D82" s="2"/>
      <c r="E82" s="2"/>
      <c r="F82" s="14"/>
      <c r="G82" s="14">
        <f>SUM(G79:G81)</f>
        <v>1403.31</v>
      </c>
      <c r="H82" s="14">
        <f>SUM(H79:H81)</f>
        <v>4.93</v>
      </c>
    </row>
    <row r="83" spans="2:8" ht="13">
      <c r="B83" s="2" t="s">
        <v>161</v>
      </c>
      <c r="C83" s="12"/>
      <c r="D83" s="2"/>
      <c r="E83" s="2"/>
      <c r="F83" s="14"/>
      <c r="G83" s="14">
        <f>G82+G78+G75+G74+G67</f>
        <v>28057.279999999984</v>
      </c>
      <c r="H83" s="14">
        <f>H82+H78+H75+H74+H67</f>
        <v>98.570000000000022</v>
      </c>
    </row>
    <row r="84" spans="2:8" ht="13">
      <c r="B84" s="2" t="s">
        <v>409</v>
      </c>
      <c r="C84" s="12"/>
      <c r="D84" s="2"/>
      <c r="E84" s="2"/>
      <c r="F84" s="14"/>
      <c r="G84" s="14">
        <f>G85-G83</f>
        <v>404.96815770001558</v>
      </c>
      <c r="H84" s="14">
        <f>H85-H83</f>
        <v>1.4299999999999784</v>
      </c>
    </row>
    <row r="85" spans="2:8" ht="13">
      <c r="B85" s="2" t="s">
        <v>168</v>
      </c>
      <c r="C85" s="12"/>
      <c r="D85" s="2"/>
      <c r="E85" s="2"/>
      <c r="F85" s="14"/>
      <c r="G85" s="14">
        <v>28462.2481577</v>
      </c>
      <c r="H85" s="14">
        <v>100</v>
      </c>
    </row>
    <row r="86" spans="2:8">
      <c r="B86" s="1" t="s">
        <v>169</v>
      </c>
    </row>
    <row r="87" spans="2:8" ht="13">
      <c r="B87" s="2" t="s">
        <v>170</v>
      </c>
    </row>
    <row r="88" spans="2:8" ht="13">
      <c r="B88" s="2" t="s">
        <v>171</v>
      </c>
      <c r="C88" s="9" t="s">
        <v>172</v>
      </c>
    </row>
    <row r="89" spans="2:8" ht="13">
      <c r="B89" s="2" t="s">
        <v>175</v>
      </c>
      <c r="C89" s="9" t="s">
        <v>174</v>
      </c>
    </row>
    <row r="90" spans="2:8" ht="13">
      <c r="B90" s="2" t="s">
        <v>176</v>
      </c>
      <c r="C90" s="9" t="s">
        <v>174</v>
      </c>
    </row>
    <row r="91" spans="2:8" ht="13">
      <c r="B91" s="2" t="s">
        <v>177</v>
      </c>
      <c r="C91" s="9" t="s">
        <v>178</v>
      </c>
    </row>
    <row r="92" spans="2:8" ht="13">
      <c r="B92" s="2" t="s">
        <v>1987</v>
      </c>
      <c r="C92" s="12"/>
    </row>
    <row r="93" spans="2:8" ht="13">
      <c r="B93" s="2" t="s">
        <v>1988</v>
      </c>
      <c r="C93" s="12"/>
    </row>
    <row r="94" spans="2:8" ht="13">
      <c r="B94" s="2" t="s">
        <v>1989</v>
      </c>
      <c r="C94" s="12"/>
    </row>
    <row r="95" spans="2:8" ht="13">
      <c r="B95" s="2" t="s">
        <v>1990</v>
      </c>
      <c r="C95" s="12"/>
    </row>
    <row r="96" spans="2:8" ht="13">
      <c r="B96" s="2" t="s">
        <v>1991</v>
      </c>
      <c r="C96" s="12"/>
    </row>
    <row r="97" spans="2:3" ht="13">
      <c r="B97" s="2" t="s">
        <v>1992</v>
      </c>
      <c r="C97" s="12"/>
    </row>
    <row r="98" spans="2:3" ht="13">
      <c r="B98" s="2" t="s">
        <v>1993</v>
      </c>
      <c r="C98" s="12"/>
    </row>
    <row r="99" spans="2:3" ht="13">
      <c r="B99" s="2" t="s">
        <v>1994</v>
      </c>
      <c r="C99" s="12"/>
    </row>
    <row r="100" spans="2:3" ht="13">
      <c r="B100" s="2" t="s">
        <v>1995</v>
      </c>
      <c r="C100" s="12"/>
    </row>
    <row r="101" spans="2:3" ht="13">
      <c r="B101" s="2" t="s">
        <v>1996</v>
      </c>
      <c r="C101" s="12"/>
    </row>
    <row r="102" spans="2:3" ht="13">
      <c r="B102" s="2" t="s">
        <v>1997</v>
      </c>
      <c r="C102" s="12"/>
    </row>
    <row r="103" spans="2:3" ht="13">
      <c r="B103" s="2" t="s">
        <v>1998</v>
      </c>
      <c r="C103" s="12"/>
    </row>
    <row r="104" spans="2:3" ht="13">
      <c r="B104" s="2" t="s">
        <v>1999</v>
      </c>
      <c r="C104" s="12"/>
    </row>
    <row r="105" spans="2:3">
      <c r="B105" s="1" t="s">
        <v>4063</v>
      </c>
    </row>
    <row r="106" spans="2:3">
      <c r="B106" s="1" t="s">
        <v>3670</v>
      </c>
    </row>
    <row r="107" spans="2:3">
      <c r="B107" s="1" t="s">
        <v>412</v>
      </c>
    </row>
    <row r="108" spans="2:3" ht="13">
      <c r="B108" s="2" t="s">
        <v>4045</v>
      </c>
    </row>
    <row r="110" spans="2:3" ht="14.5">
      <c r="B110" s="43" t="s">
        <v>413</v>
      </c>
      <c r="C110" s="45"/>
    </row>
    <row r="111" spans="2:3" ht="14.5">
      <c r="B111" s="43" t="s">
        <v>4098</v>
      </c>
      <c r="C111" s="46" t="s">
        <v>414</v>
      </c>
    </row>
    <row r="112" spans="2:3" ht="14.5">
      <c r="B112" s="16" t="s">
        <v>415</v>
      </c>
      <c r="C112" s="17">
        <v>8</v>
      </c>
    </row>
    <row r="113" spans="2:7" ht="14.5">
      <c r="B113" s="16" t="s">
        <v>417</v>
      </c>
      <c r="C113" s="17">
        <v>0</v>
      </c>
    </row>
    <row r="114" spans="2:7" ht="14.5">
      <c r="B114" s="16" t="s">
        <v>418</v>
      </c>
      <c r="C114" s="17">
        <v>3500</v>
      </c>
    </row>
    <row r="115" spans="2:7" ht="14.5">
      <c r="B115" s="16" t="s">
        <v>419</v>
      </c>
      <c r="C115" s="17">
        <v>0</v>
      </c>
    </row>
    <row r="116" spans="2:7" ht="14.5">
      <c r="B116" s="16" t="s">
        <v>420</v>
      </c>
      <c r="C116" s="17">
        <v>1402.1410784</v>
      </c>
    </row>
    <row r="117" spans="2:7" ht="14.5">
      <c r="B117" s="16" t="s">
        <v>421</v>
      </c>
      <c r="C117" s="17">
        <v>0</v>
      </c>
    </row>
    <row r="118" spans="2:7" ht="14.5">
      <c r="B118" s="43" t="s">
        <v>422</v>
      </c>
      <c r="C118" s="45">
        <v>4910.1410784</v>
      </c>
    </row>
    <row r="120" spans="2:7" ht="14.5">
      <c r="B120" s="16" t="s">
        <v>197</v>
      </c>
      <c r="C120" s="17"/>
      <c r="D120" s="16"/>
    </row>
    <row r="121" spans="2:7" ht="29">
      <c r="B121" s="19" t="s">
        <v>198</v>
      </c>
      <c r="C121" s="18" t="s">
        <v>199</v>
      </c>
      <c r="D121" s="19" t="s">
        <v>200</v>
      </c>
    </row>
    <row r="122" spans="2:7" ht="14.5">
      <c r="B122" s="16" t="s">
        <v>174</v>
      </c>
      <c r="C122" s="17" t="s">
        <v>174</v>
      </c>
      <c r="D122" s="16" t="s">
        <v>174</v>
      </c>
    </row>
    <row r="124" spans="2:7" ht="13">
      <c r="B124" s="2" t="s">
        <v>201</v>
      </c>
      <c r="C124" s="49">
        <v>46053</v>
      </c>
    </row>
    <row r="125" spans="2:7" ht="13">
      <c r="B125" s="20" t="s">
        <v>202</v>
      </c>
      <c r="C125" s="25" t="s">
        <v>203</v>
      </c>
      <c r="D125" s="20" t="s">
        <v>204</v>
      </c>
      <c r="E125" s="26" t="s">
        <v>205</v>
      </c>
      <c r="F125" s="50" t="s">
        <v>206</v>
      </c>
      <c r="G125" s="14"/>
    </row>
    <row r="126" spans="2:7">
      <c r="B126" s="22" t="s">
        <v>2000</v>
      </c>
      <c r="C126" s="32">
        <v>-76000</v>
      </c>
      <c r="D126" s="22">
        <v>1391.64</v>
      </c>
      <c r="E126" s="23">
        <v>1422.8</v>
      </c>
      <c r="F126" s="24">
        <f>C118</f>
        <v>4910.1410784</v>
      </c>
    </row>
    <row r="127" spans="2:7">
      <c r="B127" s="22" t="s">
        <v>2001</v>
      </c>
      <c r="C127" s="32">
        <v>-172200</v>
      </c>
      <c r="D127" s="22">
        <v>543.27</v>
      </c>
      <c r="E127" s="23">
        <v>511.55</v>
      </c>
      <c r="F127" s="51"/>
    </row>
    <row r="128" spans="2:7">
      <c r="B128" s="22" t="s">
        <v>2002</v>
      </c>
      <c r="C128" s="32">
        <v>-78650</v>
      </c>
      <c r="D128" s="22">
        <v>1160.42</v>
      </c>
      <c r="E128" s="23">
        <v>1207.2</v>
      </c>
      <c r="F128" s="51"/>
    </row>
    <row r="129" spans="2:6">
      <c r="B129" s="22" t="s">
        <v>1711</v>
      </c>
      <c r="C129" s="32">
        <v>-114375</v>
      </c>
      <c r="D129" s="22">
        <v>1308.0999999999999</v>
      </c>
      <c r="E129" s="23">
        <v>1373.2</v>
      </c>
      <c r="F129" s="51"/>
    </row>
    <row r="130" spans="2:6">
      <c r="B130" s="22" t="s">
        <v>1712</v>
      </c>
      <c r="C130" s="32">
        <v>-69825</v>
      </c>
      <c r="D130" s="22">
        <v>2019.91</v>
      </c>
      <c r="E130" s="23">
        <v>1974.4</v>
      </c>
      <c r="F130" s="51"/>
    </row>
    <row r="131" spans="2:6">
      <c r="B131" s="22" t="s">
        <v>2003</v>
      </c>
      <c r="C131" s="32">
        <v>-150700</v>
      </c>
      <c r="D131" s="22">
        <v>937.04</v>
      </c>
      <c r="E131" s="23">
        <v>933.85</v>
      </c>
      <c r="F131" s="51"/>
    </row>
    <row r="132" spans="2:6">
      <c r="B132" s="22" t="s">
        <v>1714</v>
      </c>
      <c r="C132" s="32">
        <v>-79100</v>
      </c>
      <c r="D132" s="22">
        <v>1384.94</v>
      </c>
      <c r="E132" s="23">
        <v>1361.7</v>
      </c>
      <c r="F132" s="51"/>
    </row>
    <row r="133" spans="2:6">
      <c r="B133" s="22" t="s">
        <v>2004</v>
      </c>
      <c r="C133" s="32">
        <v>-27125</v>
      </c>
      <c r="D133" s="22">
        <v>3842.7</v>
      </c>
      <c r="E133" s="23">
        <v>3942.1</v>
      </c>
      <c r="F133" s="51"/>
    </row>
    <row r="134" spans="2:6">
      <c r="B134" s="22" t="s">
        <v>2005</v>
      </c>
      <c r="C134" s="32">
        <v>-294000</v>
      </c>
      <c r="D134" s="22">
        <v>345.06</v>
      </c>
      <c r="E134" s="23">
        <v>353.6</v>
      </c>
      <c r="F134" s="51"/>
    </row>
    <row r="135" spans="2:6">
      <c r="B135" s="22" t="s">
        <v>2006</v>
      </c>
      <c r="C135" s="32">
        <v>-52000</v>
      </c>
      <c r="D135" s="22">
        <v>1409.89</v>
      </c>
      <c r="E135" s="23">
        <v>1399.5</v>
      </c>
      <c r="F135" s="51"/>
    </row>
    <row r="136" spans="2:6">
      <c r="B136" s="22" t="s">
        <v>2007</v>
      </c>
      <c r="C136" s="32">
        <v>-45750</v>
      </c>
      <c r="D136" s="22">
        <v>2062.42</v>
      </c>
      <c r="E136" s="23">
        <v>2007.2</v>
      </c>
      <c r="F136" s="51"/>
    </row>
    <row r="137" spans="2:6">
      <c r="B137" s="22" t="s">
        <v>1717</v>
      </c>
      <c r="C137" s="32">
        <v>-143250</v>
      </c>
      <c r="D137" s="22">
        <v>1045.27</v>
      </c>
      <c r="E137" s="23">
        <v>1082.4000000000001</v>
      </c>
      <c r="F137" s="51"/>
    </row>
    <row r="138" spans="2:6">
      <c r="B138" s="22" t="s">
        <v>1718</v>
      </c>
      <c r="C138" s="32">
        <v>-251200</v>
      </c>
      <c r="D138" s="22">
        <v>340.38</v>
      </c>
      <c r="E138" s="23">
        <v>350.8</v>
      </c>
      <c r="F138" s="31"/>
    </row>
    <row r="141" spans="2:6" ht="13">
      <c r="B141" s="2" t="s">
        <v>207</v>
      </c>
      <c r="C141" s="181">
        <v>0.51060000000000005</v>
      </c>
    </row>
    <row r="142" spans="2:6" ht="13">
      <c r="B142" s="2"/>
    </row>
    <row r="143" spans="2:6" ht="13">
      <c r="B143" s="2" t="s">
        <v>208</v>
      </c>
    </row>
    <row r="144" spans="2:6" ht="13">
      <c r="B144" s="26" t="s">
        <v>209</v>
      </c>
      <c r="C144" s="25" t="s">
        <v>210</v>
      </c>
      <c r="D144" s="2"/>
    </row>
    <row r="145" spans="2:3">
      <c r="B145" s="23" t="s">
        <v>2008</v>
      </c>
      <c r="C145" s="32">
        <v>160</v>
      </c>
    </row>
    <row r="146" spans="2:3">
      <c r="B146" s="23" t="s">
        <v>2009</v>
      </c>
      <c r="C146" s="32">
        <v>164</v>
      </c>
    </row>
    <row r="147" spans="2:3">
      <c r="B147" s="23" t="s">
        <v>2010</v>
      </c>
      <c r="C147" s="32">
        <v>143</v>
      </c>
    </row>
    <row r="148" spans="2:3">
      <c r="B148" s="23" t="s">
        <v>1720</v>
      </c>
      <c r="C148" s="32">
        <v>183</v>
      </c>
    </row>
    <row r="149" spans="2:3">
      <c r="B149" s="23" t="s">
        <v>1721</v>
      </c>
      <c r="C149" s="32">
        <v>147</v>
      </c>
    </row>
    <row r="150" spans="2:3">
      <c r="B150" s="23" t="s">
        <v>1723</v>
      </c>
      <c r="C150" s="32">
        <v>274</v>
      </c>
    </row>
    <row r="151" spans="2:3">
      <c r="B151" s="23" t="s">
        <v>1724</v>
      </c>
      <c r="C151" s="32">
        <v>113</v>
      </c>
    </row>
    <row r="152" spans="2:3">
      <c r="B152" s="23" t="s">
        <v>2011</v>
      </c>
      <c r="C152" s="32">
        <v>155</v>
      </c>
    </row>
    <row r="153" spans="2:3">
      <c r="B153" s="23" t="s">
        <v>2012</v>
      </c>
      <c r="C153" s="32">
        <v>196</v>
      </c>
    </row>
    <row r="154" spans="2:3">
      <c r="B154" s="23" t="s">
        <v>1727</v>
      </c>
      <c r="C154" s="32">
        <v>104</v>
      </c>
    </row>
    <row r="155" spans="2:3">
      <c r="B155" s="23" t="s">
        <v>2013</v>
      </c>
      <c r="C155" s="32">
        <v>83</v>
      </c>
    </row>
    <row r="156" spans="2:3">
      <c r="B156" s="23" t="s">
        <v>1728</v>
      </c>
      <c r="C156" s="32">
        <v>191</v>
      </c>
    </row>
    <row r="157" spans="2:3">
      <c r="B157" s="23" t="s">
        <v>1729</v>
      </c>
      <c r="C157" s="32">
        <v>314</v>
      </c>
    </row>
    <row r="159" spans="2:3" ht="13">
      <c r="B159" s="26" t="s">
        <v>211</v>
      </c>
      <c r="C159" s="25" t="s">
        <v>210</v>
      </c>
    </row>
    <row r="160" spans="2:3">
      <c r="B160" s="23" t="s">
        <v>2008</v>
      </c>
      <c r="C160" s="32">
        <v>160</v>
      </c>
    </row>
    <row r="161" spans="2:3">
      <c r="B161" s="23" t="s">
        <v>2009</v>
      </c>
      <c r="C161" s="32">
        <v>164</v>
      </c>
    </row>
    <row r="162" spans="2:3">
      <c r="B162" s="23" t="s">
        <v>2010</v>
      </c>
      <c r="C162" s="32">
        <v>143</v>
      </c>
    </row>
    <row r="163" spans="2:3">
      <c r="B163" s="23" t="s">
        <v>1720</v>
      </c>
      <c r="C163" s="32">
        <v>183</v>
      </c>
    </row>
    <row r="164" spans="2:3">
      <c r="B164" s="23" t="s">
        <v>1721</v>
      </c>
      <c r="C164" s="32">
        <v>147</v>
      </c>
    </row>
    <row r="165" spans="2:3">
      <c r="B165" s="23" t="s">
        <v>1723</v>
      </c>
      <c r="C165" s="32">
        <v>274</v>
      </c>
    </row>
    <row r="166" spans="2:3">
      <c r="B166" s="23" t="s">
        <v>1724</v>
      </c>
      <c r="C166" s="32">
        <v>113</v>
      </c>
    </row>
    <row r="167" spans="2:3">
      <c r="B167" s="23" t="s">
        <v>2011</v>
      </c>
      <c r="C167" s="32">
        <v>155</v>
      </c>
    </row>
    <row r="168" spans="2:3">
      <c r="B168" s="23" t="s">
        <v>2012</v>
      </c>
      <c r="C168" s="32">
        <v>196</v>
      </c>
    </row>
    <row r="169" spans="2:3">
      <c r="B169" s="23" t="s">
        <v>1727</v>
      </c>
      <c r="C169" s="32">
        <v>104</v>
      </c>
    </row>
    <row r="170" spans="2:3">
      <c r="B170" s="23" t="s">
        <v>2013</v>
      </c>
      <c r="C170" s="32">
        <v>83</v>
      </c>
    </row>
    <row r="171" spans="2:3">
      <c r="B171" s="23" t="s">
        <v>1728</v>
      </c>
      <c r="C171" s="32">
        <v>191</v>
      </c>
    </row>
    <row r="172" spans="2:3">
      <c r="B172" s="23" t="s">
        <v>1729</v>
      </c>
      <c r="C172" s="32">
        <v>314</v>
      </c>
    </row>
    <row r="175" spans="2:3" ht="13">
      <c r="B175" s="26" t="s">
        <v>212</v>
      </c>
      <c r="C175" s="25" t="s">
        <v>213</v>
      </c>
    </row>
    <row r="176" spans="2:3">
      <c r="B176" s="23" t="s">
        <v>2008</v>
      </c>
      <c r="C176" s="32">
        <v>105182335.59999999</v>
      </c>
    </row>
    <row r="177" spans="2:3">
      <c r="B177" s="23" t="s">
        <v>2009</v>
      </c>
      <c r="C177" s="32">
        <v>93028794.180000007</v>
      </c>
    </row>
    <row r="178" spans="2:3">
      <c r="B178" s="23" t="s">
        <v>2010</v>
      </c>
      <c r="C178" s="32">
        <v>90787456.760000005</v>
      </c>
    </row>
    <row r="179" spans="2:3">
      <c r="B179" s="23" t="s">
        <v>1720</v>
      </c>
      <c r="C179" s="32">
        <v>148790254.5</v>
      </c>
    </row>
    <row r="180" spans="2:3">
      <c r="B180" s="23" t="s">
        <v>1721</v>
      </c>
      <c r="C180" s="32">
        <v>140287732.66999999</v>
      </c>
    </row>
    <row r="181" spans="2:3">
      <c r="B181" s="23" t="s">
        <v>1723</v>
      </c>
      <c r="C181" s="32">
        <v>140443433.34999999</v>
      </c>
    </row>
    <row r="182" spans="2:3">
      <c r="B182" s="23" t="s">
        <v>1724</v>
      </c>
      <c r="C182" s="32">
        <v>108939881.75</v>
      </c>
    </row>
    <row r="183" spans="2:3">
      <c r="B183" s="23" t="s">
        <v>2011</v>
      </c>
      <c r="C183" s="32">
        <v>103667532.06</v>
      </c>
    </row>
    <row r="184" spans="2:3">
      <c r="B184" s="23" t="s">
        <v>2012</v>
      </c>
      <c r="C184" s="32">
        <v>101615102.40000001</v>
      </c>
    </row>
    <row r="185" spans="2:3">
      <c r="B185" s="23" t="s">
        <v>1727</v>
      </c>
      <c r="C185" s="32">
        <v>72917650</v>
      </c>
    </row>
    <row r="186" spans="2:3">
      <c r="B186" s="23" t="s">
        <v>2013</v>
      </c>
      <c r="C186" s="32">
        <v>64212487.280000001</v>
      </c>
    </row>
    <row r="187" spans="2:3">
      <c r="B187" s="23" t="s">
        <v>1728</v>
      </c>
      <c r="C187" s="32">
        <v>148908375</v>
      </c>
    </row>
    <row r="188" spans="2:3">
      <c r="B188" s="23" t="s">
        <v>1729</v>
      </c>
      <c r="C188" s="32">
        <v>85120350.879999995</v>
      </c>
    </row>
    <row r="189" spans="2:3" ht="13">
      <c r="C189" s="25">
        <f>SUM(C175:C188)</f>
        <v>1403901386.4299998</v>
      </c>
    </row>
    <row r="191" spans="2:3" ht="13">
      <c r="B191" s="26" t="s">
        <v>214</v>
      </c>
      <c r="C191" s="25" t="s">
        <v>213</v>
      </c>
    </row>
    <row r="192" spans="2:3">
      <c r="B192" s="23" t="s">
        <v>2008</v>
      </c>
      <c r="C192" s="32">
        <v>115408948.8</v>
      </c>
    </row>
    <row r="193" spans="2:3">
      <c r="B193" s="23" t="s">
        <v>2009</v>
      </c>
      <c r="C193" s="32">
        <v>93600670.379999995</v>
      </c>
    </row>
    <row r="194" spans="2:3">
      <c r="B194" s="23" t="s">
        <v>2010</v>
      </c>
      <c r="C194" s="32">
        <v>97757333.25</v>
      </c>
    </row>
    <row r="195" spans="2:3">
      <c r="B195" s="23" t="s">
        <v>1720</v>
      </c>
      <c r="C195" s="32">
        <v>142303808.06</v>
      </c>
    </row>
    <row r="196" spans="2:3">
      <c r="B196" s="23" t="s">
        <v>1721</v>
      </c>
      <c r="C196" s="32">
        <v>150905978.53</v>
      </c>
    </row>
    <row r="197" spans="2:3">
      <c r="B197" s="23" t="s">
        <v>1723</v>
      </c>
      <c r="C197" s="32">
        <v>149907785.16999999</v>
      </c>
    </row>
    <row r="198" spans="2:3">
      <c r="B198" s="23" t="s">
        <v>1724</v>
      </c>
      <c r="C198" s="32">
        <v>110938026.84999999</v>
      </c>
    </row>
    <row r="199" spans="2:3">
      <c r="B199" s="23" t="s">
        <v>2011</v>
      </c>
      <c r="C199" s="32">
        <v>111531088.55</v>
      </c>
    </row>
    <row r="200" spans="2:3">
      <c r="B200" s="23" t="s">
        <v>2012</v>
      </c>
      <c r="C200" s="32">
        <v>95081334.599999994</v>
      </c>
    </row>
    <row r="201" spans="2:3">
      <c r="B201" s="23" t="s">
        <v>1727</v>
      </c>
      <c r="C201" s="32">
        <v>82542350.799999997</v>
      </c>
    </row>
    <row r="202" spans="2:3">
      <c r="B202" s="23" t="s">
        <v>2013</v>
      </c>
      <c r="C202" s="32">
        <v>63304350.039999999</v>
      </c>
    </row>
    <row r="203" spans="2:3">
      <c r="B203" s="23" t="s">
        <v>1728</v>
      </c>
      <c r="C203" s="32">
        <v>140828215.5</v>
      </c>
    </row>
    <row r="204" spans="2:3">
      <c r="B204" s="23" t="s">
        <v>1729</v>
      </c>
      <c r="C204" s="32">
        <v>89840524.480000004</v>
      </c>
    </row>
    <row r="205" spans="2:3" ht="13">
      <c r="C205" s="25">
        <f>SUM(C191:C204)</f>
        <v>1443950415.01</v>
      </c>
    </row>
    <row r="208" spans="2:3" ht="13">
      <c r="B208" s="20" t="s">
        <v>215</v>
      </c>
      <c r="C208" s="25">
        <f xml:space="preserve"> C205-C189</f>
        <v>40049028.580000162</v>
      </c>
    </row>
    <row r="210" spans="2:7" ht="13">
      <c r="B210" s="20" t="s">
        <v>216</v>
      </c>
      <c r="C210" s="21">
        <v>46053</v>
      </c>
      <c r="D210" s="22"/>
      <c r="E210" s="23"/>
      <c r="F210" s="24"/>
    </row>
    <row r="211" spans="2:7" ht="13">
      <c r="B211" s="20" t="s">
        <v>202</v>
      </c>
      <c r="C211" s="25" t="s">
        <v>203</v>
      </c>
      <c r="D211" s="20" t="s">
        <v>204</v>
      </c>
      <c r="E211" s="26" t="s">
        <v>205</v>
      </c>
      <c r="F211" s="27" t="s">
        <v>206</v>
      </c>
      <c r="G211" s="14"/>
    </row>
    <row r="212" spans="2:7">
      <c r="B212" s="28" t="s">
        <v>174</v>
      </c>
      <c r="C212" s="29" t="s">
        <v>174</v>
      </c>
      <c r="D212" s="28" t="s">
        <v>174</v>
      </c>
      <c r="E212" s="30" t="s">
        <v>174</v>
      </c>
      <c r="F212" s="31" t="s">
        <v>174</v>
      </c>
    </row>
    <row r="213" spans="2:7" ht="13">
      <c r="B213" s="2" t="s">
        <v>207</v>
      </c>
    </row>
    <row r="214" spans="2:7" ht="13">
      <c r="B214" s="2"/>
    </row>
    <row r="215" spans="2:7" ht="13">
      <c r="B215" s="2" t="s">
        <v>208</v>
      </c>
    </row>
    <row r="216" spans="2:7" ht="13">
      <c r="B216" s="20" t="s">
        <v>209</v>
      </c>
      <c r="C216" s="25" t="s">
        <v>210</v>
      </c>
      <c r="D216" s="2"/>
    </row>
    <row r="217" spans="2:7" ht="14">
      <c r="B217" s="22" t="s">
        <v>4015</v>
      </c>
      <c r="C217" s="182">
        <v>25</v>
      </c>
      <c r="D217" s="2"/>
    </row>
    <row r="218" spans="2:7" ht="14">
      <c r="B218" s="22" t="s">
        <v>4016</v>
      </c>
      <c r="C218" s="182">
        <v>25</v>
      </c>
    </row>
    <row r="220" spans="2:7" ht="13">
      <c r="B220" s="20" t="s">
        <v>211</v>
      </c>
      <c r="C220" s="25" t="s">
        <v>210</v>
      </c>
    </row>
    <row r="221" spans="2:7" ht="14">
      <c r="B221" s="22" t="s">
        <v>4015</v>
      </c>
      <c r="C221" s="182">
        <v>25</v>
      </c>
    </row>
    <row r="222" spans="2:7" ht="14">
      <c r="B222" s="22" t="s">
        <v>4016</v>
      </c>
      <c r="C222" s="182">
        <v>25</v>
      </c>
    </row>
    <row r="224" spans="2:7" ht="13">
      <c r="B224" s="20" t="s">
        <v>212</v>
      </c>
      <c r="C224" s="25" t="s">
        <v>213</v>
      </c>
    </row>
    <row r="225" spans="2:6">
      <c r="B225" s="22" t="s">
        <v>4015</v>
      </c>
      <c r="C225" s="32">
        <v>306266520</v>
      </c>
    </row>
    <row r="226" spans="2:6">
      <c r="B226" s="22" t="s">
        <v>4016</v>
      </c>
      <c r="C226" s="32">
        <v>321361110</v>
      </c>
    </row>
    <row r="227" spans="2:6" ht="13">
      <c r="C227" s="25">
        <f>SUM(C225:C226)</f>
        <v>627627630</v>
      </c>
    </row>
    <row r="229" spans="2:6" ht="13">
      <c r="B229" s="26" t="s">
        <v>214</v>
      </c>
      <c r="C229" s="25" t="s">
        <v>213</v>
      </c>
    </row>
    <row r="230" spans="2:6">
      <c r="B230" s="22" t="s">
        <v>4015</v>
      </c>
      <c r="C230" s="32">
        <v>420038550</v>
      </c>
    </row>
    <row r="231" spans="2:6">
      <c r="B231" s="22" t="s">
        <v>4016</v>
      </c>
      <c r="C231" s="32">
        <v>197314920</v>
      </c>
    </row>
    <row r="232" spans="2:6" ht="13">
      <c r="C232" s="25">
        <f>SUM(C230:C231)</f>
        <v>617353470</v>
      </c>
    </row>
    <row r="234" spans="2:6" ht="13">
      <c r="B234" s="20" t="s">
        <v>215</v>
      </c>
      <c r="C234" s="25">
        <f>C232-C227</f>
        <v>-10274160</v>
      </c>
    </row>
    <row r="237" spans="2:6" ht="13">
      <c r="B237" s="2" t="s">
        <v>217</v>
      </c>
    </row>
    <row r="239" spans="2:6" ht="13">
      <c r="B239" s="20" t="s">
        <v>202</v>
      </c>
      <c r="C239" s="25" t="s">
        <v>218</v>
      </c>
      <c r="D239" s="20" t="s">
        <v>219</v>
      </c>
      <c r="E239" s="20" t="s">
        <v>220</v>
      </c>
      <c r="F239" s="14"/>
    </row>
    <row r="240" spans="2:6">
      <c r="B240" s="22" t="s">
        <v>174</v>
      </c>
      <c r="C240" s="32" t="s">
        <v>174</v>
      </c>
      <c r="D240" s="22" t="s">
        <v>174</v>
      </c>
      <c r="E240" s="22" t="s">
        <v>174</v>
      </c>
    </row>
    <row r="243" spans="2:80" ht="13">
      <c r="B243" s="2" t="s">
        <v>221</v>
      </c>
      <c r="C243" s="12" t="s">
        <v>174</v>
      </c>
      <c r="D243" s="2"/>
      <c r="E243" s="2"/>
      <c r="F243" s="14"/>
      <c r="G243" s="14"/>
      <c r="H243" s="14"/>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row>
    <row r="245" spans="2:80" ht="13">
      <c r="B245" s="2" t="s">
        <v>222</v>
      </c>
    </row>
    <row r="247" spans="2:80" ht="13">
      <c r="B247" s="20" t="s">
        <v>223</v>
      </c>
      <c r="C247" s="25" t="s">
        <v>210</v>
      </c>
      <c r="D247" s="2"/>
    </row>
    <row r="248" spans="2:80">
      <c r="B248" s="22" t="s">
        <v>174</v>
      </c>
      <c r="C248" s="32" t="s">
        <v>174</v>
      </c>
    </row>
    <row r="251" spans="2:80" ht="13">
      <c r="B251" s="20" t="s">
        <v>224</v>
      </c>
      <c r="C251" s="25" t="s">
        <v>225</v>
      </c>
      <c r="D251" s="2"/>
    </row>
    <row r="252" spans="2:80">
      <c r="B252" s="22" t="s">
        <v>174</v>
      </c>
      <c r="C252" s="32" t="s">
        <v>174</v>
      </c>
    </row>
    <row r="255" spans="2:80" ht="13">
      <c r="B255" s="2" t="s">
        <v>226</v>
      </c>
    </row>
    <row r="258" spans="2:80" ht="13">
      <c r="B258" s="2" t="s">
        <v>227</v>
      </c>
    </row>
    <row r="260" spans="2:80" ht="13">
      <c r="B260" s="20" t="s">
        <v>202</v>
      </c>
      <c r="C260" s="25" t="s">
        <v>228</v>
      </c>
      <c r="D260" s="20" t="s">
        <v>218</v>
      </c>
      <c r="E260" s="20" t="s">
        <v>219</v>
      </c>
      <c r="F260" s="27" t="s">
        <v>220</v>
      </c>
      <c r="G260" s="14"/>
    </row>
    <row r="261" spans="2:80">
      <c r="B261" s="22" t="s">
        <v>174</v>
      </c>
      <c r="C261" s="32" t="s">
        <v>174</v>
      </c>
      <c r="D261" s="22" t="s">
        <v>174</v>
      </c>
      <c r="E261" s="22" t="s">
        <v>174</v>
      </c>
      <c r="F261" s="33" t="s">
        <v>174</v>
      </c>
    </row>
    <row r="264" spans="2:80" ht="13">
      <c r="B264" s="2" t="s">
        <v>221</v>
      </c>
      <c r="C264" s="12" t="s">
        <v>174</v>
      </c>
      <c r="D264" s="2"/>
      <c r="E264" s="2"/>
      <c r="F264" s="14"/>
      <c r="G264" s="14"/>
      <c r="H264" s="14"/>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row>
    <row r="266" spans="2:80" ht="13">
      <c r="B266" s="2" t="s">
        <v>222</v>
      </c>
    </row>
    <row r="268" spans="2:80" ht="13">
      <c r="B268" s="20" t="s">
        <v>223</v>
      </c>
      <c r="C268" s="25" t="s">
        <v>210</v>
      </c>
      <c r="D268" s="2"/>
    </row>
    <row r="269" spans="2:80">
      <c r="B269" s="22" t="s">
        <v>174</v>
      </c>
      <c r="C269" s="32" t="s">
        <v>174</v>
      </c>
    </row>
    <row r="272" spans="2:80" ht="13">
      <c r="B272" s="20" t="s">
        <v>224</v>
      </c>
      <c r="C272" s="25" t="s">
        <v>225</v>
      </c>
      <c r="D272" s="2"/>
    </row>
    <row r="273" spans="2:7">
      <c r="B273" s="22" t="s">
        <v>174</v>
      </c>
      <c r="C273" s="32" t="s">
        <v>174</v>
      </c>
    </row>
    <row r="276" spans="2:7" ht="13">
      <c r="B276" s="2" t="s">
        <v>226</v>
      </c>
    </row>
    <row r="279" spans="2:7" ht="13">
      <c r="B279" s="2" t="s">
        <v>229</v>
      </c>
    </row>
    <row r="280" spans="2:7" ht="13">
      <c r="B280" s="20" t="s">
        <v>202</v>
      </c>
      <c r="C280" s="25" t="s">
        <v>230</v>
      </c>
      <c r="D280" s="20" t="s">
        <v>231</v>
      </c>
      <c r="E280" s="20" t="s">
        <v>3673</v>
      </c>
      <c r="F280" s="27" t="s">
        <v>232</v>
      </c>
      <c r="G280" s="14"/>
    </row>
    <row r="281" spans="2:7">
      <c r="B281" s="22" t="s">
        <v>174</v>
      </c>
      <c r="C281" s="32" t="s">
        <v>174</v>
      </c>
      <c r="D281" s="22" t="s">
        <v>174</v>
      </c>
      <c r="E281" s="22" t="s">
        <v>174</v>
      </c>
      <c r="F281" s="33" t="s">
        <v>174</v>
      </c>
    </row>
    <row r="282" spans="2:7">
      <c r="B282" s="1" t="s">
        <v>3674</v>
      </c>
    </row>
  </sheetData>
  <mergeCells count="3">
    <mergeCell ref="B1:E1"/>
    <mergeCell ref="C3:C7"/>
    <mergeCell ref="D3:D7"/>
  </mergeCells>
  <conditionalFormatting sqref="C217:C218">
    <cfRule type="expression" dxfId="5" priority="5">
      <formula>$B216="Total"</formula>
    </cfRule>
    <cfRule type="expression" dxfId="4" priority="6">
      <formula>#REF!="Total"</formula>
    </cfRule>
  </conditionalFormatting>
  <conditionalFormatting sqref="C218">
    <cfRule type="expression" dxfId="3" priority="4">
      <formula>$B233="Total"</formula>
    </cfRule>
  </conditionalFormatting>
  <conditionalFormatting sqref="C221:C222">
    <cfRule type="expression" dxfId="2" priority="2">
      <formula>$B220="Total"</formula>
    </cfRule>
    <cfRule type="expression" dxfId="1" priority="3">
      <formula>#REF!="Total"</formula>
    </cfRule>
  </conditionalFormatting>
  <conditionalFormatting sqref="C222">
    <cfRule type="expression" dxfId="0" priority="1">
      <formula>$B237="Total"</formula>
    </cfRule>
  </conditionalFormatting>
  <hyperlinks>
    <hyperlink ref="A1" location="Index!A1" display="Index" xr:uid="{ACAA77DA-7850-428C-9A7B-6BBBB80378FA}"/>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253A-A7DC-4FB8-9A67-F1BD4BA366F8}">
  <sheetPr codeName="Sheet32"/>
  <dimension ref="A1:CB202"/>
  <sheetViews>
    <sheetView topLeftCell="A65" workbookViewId="0">
      <selection activeCell="B75" sqref="B75"/>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57</v>
      </c>
      <c r="C1" s="229"/>
      <c r="D1" s="229"/>
      <c r="E1" s="229"/>
    </row>
    <row r="3" spans="1:9" ht="14.5">
      <c r="B3" s="5" t="s">
        <v>57</v>
      </c>
      <c r="C3" s="230"/>
      <c r="D3" s="231"/>
      <c r="E3" s="6"/>
    </row>
    <row r="4" spans="1:9" ht="14.5">
      <c r="B4" s="7" t="s">
        <v>2014</v>
      </c>
      <c r="C4" s="230"/>
      <c r="D4" s="231"/>
      <c r="E4" s="6"/>
    </row>
    <row r="5" spans="1:9" ht="14.5">
      <c r="B5" s="7" t="s">
        <v>144</v>
      </c>
      <c r="C5" s="230"/>
      <c r="D5" s="231"/>
      <c r="E5" s="6"/>
    </row>
    <row r="6" spans="1:9" ht="14.5">
      <c r="B6" s="7" t="s">
        <v>542</v>
      </c>
      <c r="C6" s="230"/>
      <c r="D6" s="231"/>
      <c r="E6" s="6"/>
    </row>
    <row r="7" spans="1:9" ht="14.5">
      <c r="B7" s="7" t="s">
        <v>2015</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3425000</v>
      </c>
      <c r="G15" s="4">
        <v>31826.81</v>
      </c>
      <c r="H15" s="4">
        <v>6.97</v>
      </c>
    </row>
    <row r="16" spans="1:9">
      <c r="B16" s="1" t="s">
        <v>433</v>
      </c>
      <c r="C16" s="9" t="s">
        <v>156</v>
      </c>
      <c r="D16" s="1" t="s">
        <v>434</v>
      </c>
      <c r="E16" s="1" t="s">
        <v>435</v>
      </c>
      <c r="F16" s="4">
        <v>2100000</v>
      </c>
      <c r="G16" s="4">
        <v>28455</v>
      </c>
      <c r="H16" s="4">
        <v>6.23</v>
      </c>
    </row>
    <row r="17" spans="2:8">
      <c r="B17" s="1" t="s">
        <v>1780</v>
      </c>
      <c r="C17" s="9" t="s">
        <v>156</v>
      </c>
      <c r="D17" s="1" t="s">
        <v>445</v>
      </c>
      <c r="E17" s="1" t="s">
        <v>1781</v>
      </c>
      <c r="F17" s="4">
        <v>1426428</v>
      </c>
      <c r="G17" s="4">
        <v>22310.76</v>
      </c>
      <c r="H17" s="4">
        <v>4.8899999999999997</v>
      </c>
    </row>
    <row r="18" spans="2:8">
      <c r="B18" s="1" t="s">
        <v>475</v>
      </c>
      <c r="C18" s="9" t="s">
        <v>156</v>
      </c>
      <c r="D18" s="1" t="s">
        <v>434</v>
      </c>
      <c r="E18" s="1" t="s">
        <v>476</v>
      </c>
      <c r="F18" s="4">
        <v>2040000</v>
      </c>
      <c r="G18" s="4">
        <v>21973.86</v>
      </c>
      <c r="H18" s="4">
        <v>4.8099999999999996</v>
      </c>
    </row>
    <row r="19" spans="2:8">
      <c r="B19" s="1" t="s">
        <v>694</v>
      </c>
      <c r="C19" s="9" t="s">
        <v>156</v>
      </c>
      <c r="D19" s="1" t="s">
        <v>442</v>
      </c>
      <c r="E19" s="1" t="s">
        <v>695</v>
      </c>
      <c r="F19" s="4">
        <v>1350000</v>
      </c>
      <c r="G19" s="4">
        <v>18837.900000000001</v>
      </c>
      <c r="H19" s="4">
        <v>4.13</v>
      </c>
    </row>
    <row r="20" spans="2:8">
      <c r="B20" s="1" t="s">
        <v>502</v>
      </c>
      <c r="C20" s="9" t="s">
        <v>156</v>
      </c>
      <c r="D20" s="1" t="s">
        <v>458</v>
      </c>
      <c r="E20" s="1" t="s">
        <v>503</v>
      </c>
      <c r="F20" s="4">
        <v>891081</v>
      </c>
      <c r="G20" s="4">
        <v>14622.64</v>
      </c>
      <c r="H20" s="4">
        <v>3.2</v>
      </c>
    </row>
    <row r="21" spans="2:8">
      <c r="B21" s="1" t="s">
        <v>728</v>
      </c>
      <c r="C21" s="9" t="s">
        <v>156</v>
      </c>
      <c r="D21" s="1" t="s">
        <v>517</v>
      </c>
      <c r="E21" s="1" t="s">
        <v>729</v>
      </c>
      <c r="F21" s="4">
        <v>352147</v>
      </c>
      <c r="G21" s="4">
        <v>13847.48</v>
      </c>
      <c r="H21" s="4">
        <v>3.03</v>
      </c>
    </row>
    <row r="22" spans="2:8">
      <c r="B22" s="1" t="s">
        <v>463</v>
      </c>
      <c r="C22" s="9" t="s">
        <v>156</v>
      </c>
      <c r="D22" s="1" t="s">
        <v>464</v>
      </c>
      <c r="E22" s="1" t="s">
        <v>465</v>
      </c>
      <c r="F22" s="4">
        <v>3451000</v>
      </c>
      <c r="G22" s="4">
        <v>12285.56</v>
      </c>
      <c r="H22" s="4">
        <v>2.69</v>
      </c>
    </row>
    <row r="23" spans="2:8">
      <c r="B23" s="1" t="s">
        <v>1183</v>
      </c>
      <c r="C23" s="9" t="s">
        <v>156</v>
      </c>
      <c r="D23" s="1" t="s">
        <v>489</v>
      </c>
      <c r="E23" s="1" t="s">
        <v>1184</v>
      </c>
      <c r="F23" s="4">
        <v>10200000</v>
      </c>
      <c r="G23" s="4">
        <v>11515.8</v>
      </c>
      <c r="H23" s="4">
        <v>2.52</v>
      </c>
    </row>
    <row r="24" spans="2:8">
      <c r="B24" s="1" t="s">
        <v>2016</v>
      </c>
      <c r="C24" s="9" t="s">
        <v>156</v>
      </c>
      <c r="D24" s="1" t="s">
        <v>434</v>
      </c>
      <c r="E24" s="1" t="s">
        <v>2017</v>
      </c>
      <c r="F24" s="4">
        <v>3300000</v>
      </c>
      <c r="G24" s="4">
        <v>9957.75</v>
      </c>
      <c r="H24" s="4">
        <v>2.1800000000000002</v>
      </c>
    </row>
    <row r="25" spans="2:8">
      <c r="B25" s="1" t="s">
        <v>1099</v>
      </c>
      <c r="C25" s="9" t="s">
        <v>156</v>
      </c>
      <c r="D25" s="1" t="s">
        <v>437</v>
      </c>
      <c r="E25" s="1" t="s">
        <v>1100</v>
      </c>
      <c r="F25" s="4">
        <v>1045000</v>
      </c>
      <c r="G25" s="4">
        <v>9716.93</v>
      </c>
      <c r="H25" s="4">
        <v>2.13</v>
      </c>
    </row>
    <row r="26" spans="2:8">
      <c r="B26" s="1" t="s">
        <v>761</v>
      </c>
      <c r="C26" s="9" t="s">
        <v>156</v>
      </c>
      <c r="D26" s="1" t="s">
        <v>489</v>
      </c>
      <c r="E26" s="1" t="s">
        <v>762</v>
      </c>
      <c r="F26" s="4">
        <v>1747446</v>
      </c>
      <c r="G26" s="4">
        <v>9595.23</v>
      </c>
      <c r="H26" s="4">
        <v>2.1</v>
      </c>
    </row>
    <row r="27" spans="2:8">
      <c r="B27" s="1" t="s">
        <v>887</v>
      </c>
      <c r="C27" s="9" t="s">
        <v>156</v>
      </c>
      <c r="D27" s="1" t="s">
        <v>522</v>
      </c>
      <c r="E27" s="1" t="s">
        <v>888</v>
      </c>
      <c r="F27" s="4">
        <v>230000</v>
      </c>
      <c r="G27" s="4">
        <v>9458.75</v>
      </c>
      <c r="H27" s="4">
        <v>2.0699999999999998</v>
      </c>
    </row>
    <row r="28" spans="2:8">
      <c r="B28" s="1" t="s">
        <v>454</v>
      </c>
      <c r="C28" s="9" t="s">
        <v>156</v>
      </c>
      <c r="D28" s="1" t="s">
        <v>455</v>
      </c>
      <c r="E28" s="1" t="s">
        <v>456</v>
      </c>
      <c r="F28" s="4">
        <v>1246155</v>
      </c>
      <c r="G28" s="4">
        <v>9390.4</v>
      </c>
      <c r="H28" s="4">
        <v>2.06</v>
      </c>
    </row>
    <row r="29" spans="2:8">
      <c r="B29" s="1" t="s">
        <v>797</v>
      </c>
      <c r="C29" s="9" t="s">
        <v>156</v>
      </c>
      <c r="D29" s="1" t="s">
        <v>508</v>
      </c>
      <c r="E29" s="1" t="s">
        <v>798</v>
      </c>
      <c r="F29" s="4">
        <v>70000</v>
      </c>
      <c r="G29" s="4">
        <v>8885.7999999999993</v>
      </c>
      <c r="H29" s="4">
        <v>1.95</v>
      </c>
    </row>
    <row r="30" spans="2:8">
      <c r="B30" s="1" t="s">
        <v>702</v>
      </c>
      <c r="C30" s="9" t="s">
        <v>156</v>
      </c>
      <c r="D30" s="1" t="s">
        <v>458</v>
      </c>
      <c r="E30" s="1" t="s">
        <v>703</v>
      </c>
      <c r="F30" s="4">
        <v>510000</v>
      </c>
      <c r="G30" s="4">
        <v>8647.56</v>
      </c>
      <c r="H30" s="4">
        <v>1.89</v>
      </c>
    </row>
    <row r="31" spans="2:8">
      <c r="B31" s="1" t="s">
        <v>1005</v>
      </c>
      <c r="C31" s="9" t="s">
        <v>156</v>
      </c>
      <c r="D31" s="1" t="s">
        <v>514</v>
      </c>
      <c r="E31" s="1" t="s">
        <v>1006</v>
      </c>
      <c r="F31" s="4">
        <v>475000</v>
      </c>
      <c r="G31" s="4">
        <v>7577.68</v>
      </c>
      <c r="H31" s="4">
        <v>1.66</v>
      </c>
    </row>
    <row r="32" spans="2:8">
      <c r="B32" s="1" t="s">
        <v>1159</v>
      </c>
      <c r="C32" s="9" t="s">
        <v>156</v>
      </c>
      <c r="D32" s="1" t="s">
        <v>434</v>
      </c>
      <c r="E32" s="1" t="s">
        <v>1160</v>
      </c>
      <c r="F32" s="4">
        <v>2617363</v>
      </c>
      <c r="G32" s="4">
        <v>7531.46</v>
      </c>
      <c r="H32" s="4">
        <v>1.65</v>
      </c>
    </row>
    <row r="33" spans="2:8">
      <c r="B33" s="1" t="s">
        <v>830</v>
      </c>
      <c r="C33" s="9" t="s">
        <v>156</v>
      </c>
      <c r="D33" s="1" t="s">
        <v>831</v>
      </c>
      <c r="E33" s="1" t="s">
        <v>832</v>
      </c>
      <c r="F33" s="4">
        <v>742864</v>
      </c>
      <c r="G33" s="4">
        <v>7150.81</v>
      </c>
      <c r="H33" s="4">
        <v>1.57</v>
      </c>
    </row>
    <row r="34" spans="2:8">
      <c r="B34" s="1" t="s">
        <v>1198</v>
      </c>
      <c r="C34" s="9" t="s">
        <v>156</v>
      </c>
      <c r="D34" s="1" t="s">
        <v>746</v>
      </c>
      <c r="E34" s="1" t="s">
        <v>1199</v>
      </c>
      <c r="F34" s="4">
        <v>375000</v>
      </c>
      <c r="G34" s="4">
        <v>6802.88</v>
      </c>
      <c r="H34" s="4">
        <v>1.49</v>
      </c>
    </row>
    <row r="35" spans="2:8">
      <c r="B35" s="1" t="s">
        <v>1007</v>
      </c>
      <c r="C35" s="9" t="s">
        <v>156</v>
      </c>
      <c r="D35" s="1" t="s">
        <v>481</v>
      </c>
      <c r="E35" s="1" t="s">
        <v>1008</v>
      </c>
      <c r="F35" s="4">
        <v>1425000</v>
      </c>
      <c r="G35" s="4">
        <v>6398.25</v>
      </c>
      <c r="H35" s="4">
        <v>1.4</v>
      </c>
    </row>
    <row r="36" spans="2:8">
      <c r="B36" s="1" t="s">
        <v>1590</v>
      </c>
      <c r="C36" s="9" t="s">
        <v>156</v>
      </c>
      <c r="D36" s="1" t="s">
        <v>505</v>
      </c>
      <c r="E36" s="1" t="s">
        <v>1591</v>
      </c>
      <c r="F36" s="4">
        <v>391273</v>
      </c>
      <c r="G36" s="4">
        <v>6277.58</v>
      </c>
      <c r="H36" s="4">
        <v>1.37</v>
      </c>
    </row>
    <row r="37" spans="2:8">
      <c r="B37" s="1" t="s">
        <v>565</v>
      </c>
      <c r="C37" s="9" t="s">
        <v>156</v>
      </c>
      <c r="D37" s="1" t="s">
        <v>522</v>
      </c>
      <c r="E37" s="1" t="s">
        <v>566</v>
      </c>
      <c r="F37" s="4">
        <v>1000000</v>
      </c>
      <c r="G37" s="4">
        <v>6173</v>
      </c>
      <c r="H37" s="4">
        <v>1.35</v>
      </c>
    </row>
    <row r="38" spans="2:8">
      <c r="B38" s="1" t="s">
        <v>720</v>
      </c>
      <c r="C38" s="9" t="s">
        <v>156</v>
      </c>
      <c r="D38" s="1" t="s">
        <v>592</v>
      </c>
      <c r="E38" s="1" t="s">
        <v>721</v>
      </c>
      <c r="F38" s="4">
        <v>536933</v>
      </c>
      <c r="G38" s="4">
        <v>6110.83</v>
      </c>
      <c r="H38" s="4">
        <v>1.34</v>
      </c>
    </row>
    <row r="39" spans="2:8">
      <c r="B39" s="1" t="s">
        <v>1588</v>
      </c>
      <c r="C39" s="9" t="s">
        <v>156</v>
      </c>
      <c r="D39" s="1" t="s">
        <v>489</v>
      </c>
      <c r="E39" s="1" t="s">
        <v>1589</v>
      </c>
      <c r="F39" s="4">
        <v>220000</v>
      </c>
      <c r="G39" s="4">
        <v>6048.46</v>
      </c>
      <c r="H39" s="4">
        <v>1.32</v>
      </c>
    </row>
    <row r="40" spans="2:8">
      <c r="B40" s="1" t="s">
        <v>1119</v>
      </c>
      <c r="C40" s="9" t="s">
        <v>156</v>
      </c>
      <c r="D40" s="1" t="s">
        <v>746</v>
      </c>
      <c r="E40" s="1" t="s">
        <v>1120</v>
      </c>
      <c r="F40" s="4">
        <v>300000</v>
      </c>
      <c r="G40" s="4">
        <v>5995.5</v>
      </c>
      <c r="H40" s="4">
        <v>1.31</v>
      </c>
    </row>
    <row r="41" spans="2:8">
      <c r="B41" s="1" t="s">
        <v>1329</v>
      </c>
      <c r="C41" s="9" t="s">
        <v>156</v>
      </c>
      <c r="D41" s="1" t="s">
        <v>522</v>
      </c>
      <c r="E41" s="1" t="s">
        <v>1330</v>
      </c>
      <c r="F41" s="4">
        <v>144998</v>
      </c>
      <c r="G41" s="4">
        <v>5830.51</v>
      </c>
      <c r="H41" s="4">
        <v>1.28</v>
      </c>
    </row>
    <row r="42" spans="2:8">
      <c r="B42" s="1" t="s">
        <v>1758</v>
      </c>
      <c r="C42" s="9" t="s">
        <v>156</v>
      </c>
      <c r="D42" s="1" t="s">
        <v>455</v>
      </c>
      <c r="E42" s="1" t="s">
        <v>1759</v>
      </c>
      <c r="F42" s="4">
        <v>190199</v>
      </c>
      <c r="G42" s="4">
        <v>5653.86</v>
      </c>
      <c r="H42" s="4">
        <v>1.24</v>
      </c>
    </row>
    <row r="43" spans="2:8">
      <c r="B43" s="1" t="s">
        <v>485</v>
      </c>
      <c r="C43" s="9" t="s">
        <v>156</v>
      </c>
      <c r="D43" s="1" t="s">
        <v>486</v>
      </c>
      <c r="E43" s="1" t="s">
        <v>487</v>
      </c>
      <c r="F43" s="4">
        <v>2040000</v>
      </c>
      <c r="G43" s="4">
        <v>5581.44</v>
      </c>
      <c r="H43" s="4">
        <v>1.22</v>
      </c>
    </row>
    <row r="44" spans="2:8">
      <c r="B44" s="1" t="s">
        <v>451</v>
      </c>
      <c r="C44" s="9" t="s">
        <v>156</v>
      </c>
      <c r="D44" s="1" t="s">
        <v>452</v>
      </c>
      <c r="E44" s="1" t="s">
        <v>453</v>
      </c>
      <c r="F44" s="4">
        <v>1210000</v>
      </c>
      <c r="G44" s="4">
        <v>5333.08</v>
      </c>
      <c r="H44" s="4">
        <v>1.17</v>
      </c>
    </row>
    <row r="45" spans="2:8">
      <c r="B45" s="1" t="s">
        <v>923</v>
      </c>
      <c r="C45" s="9" t="s">
        <v>156</v>
      </c>
      <c r="D45" s="1" t="s">
        <v>489</v>
      </c>
      <c r="E45" s="1" t="s">
        <v>924</v>
      </c>
      <c r="F45" s="4">
        <v>440714</v>
      </c>
      <c r="G45" s="4">
        <v>5210.5600000000004</v>
      </c>
      <c r="H45" s="4">
        <v>1.1399999999999999</v>
      </c>
    </row>
    <row r="46" spans="2:8">
      <c r="B46" s="1" t="s">
        <v>572</v>
      </c>
      <c r="C46" s="9" t="s">
        <v>156</v>
      </c>
      <c r="D46" s="1" t="s">
        <v>573</v>
      </c>
      <c r="E46" s="1" t="s">
        <v>574</v>
      </c>
      <c r="F46" s="4">
        <v>1013513</v>
      </c>
      <c r="G46" s="4">
        <v>5111.1499999999996</v>
      </c>
      <c r="H46" s="4">
        <v>1.1200000000000001</v>
      </c>
    </row>
    <row r="47" spans="2:8">
      <c r="B47" s="1" t="s">
        <v>802</v>
      </c>
      <c r="C47" s="9" t="s">
        <v>156</v>
      </c>
      <c r="D47" s="1" t="s">
        <v>508</v>
      </c>
      <c r="E47" s="1" t="s">
        <v>803</v>
      </c>
      <c r="F47" s="4">
        <v>1000000</v>
      </c>
      <c r="G47" s="4">
        <v>5101.5</v>
      </c>
      <c r="H47" s="4">
        <v>1.1200000000000001</v>
      </c>
    </row>
    <row r="48" spans="2:8">
      <c r="B48" s="1" t="s">
        <v>1161</v>
      </c>
      <c r="C48" s="9" t="s">
        <v>156</v>
      </c>
      <c r="D48" s="1" t="s">
        <v>434</v>
      </c>
      <c r="E48" s="1" t="s">
        <v>1162</v>
      </c>
      <c r="F48" s="4">
        <v>557000</v>
      </c>
      <c r="G48" s="4">
        <v>4991.28</v>
      </c>
      <c r="H48" s="4">
        <v>1.0900000000000001</v>
      </c>
    </row>
    <row r="49" spans="2:8">
      <c r="B49" s="1" t="s">
        <v>500</v>
      </c>
      <c r="C49" s="9" t="s">
        <v>156</v>
      </c>
      <c r="D49" s="1" t="s">
        <v>437</v>
      </c>
      <c r="E49" s="1" t="s">
        <v>501</v>
      </c>
      <c r="F49" s="4">
        <v>1275000</v>
      </c>
      <c r="G49" s="4">
        <v>4836.71</v>
      </c>
      <c r="H49" s="4">
        <v>1.06</v>
      </c>
    </row>
    <row r="50" spans="2:8">
      <c r="B50" s="1" t="s">
        <v>1037</v>
      </c>
      <c r="C50" s="9" t="s">
        <v>156</v>
      </c>
      <c r="D50" s="1" t="s">
        <v>675</v>
      </c>
      <c r="E50" s="1" t="s">
        <v>1038</v>
      </c>
      <c r="F50" s="4">
        <v>150000</v>
      </c>
      <c r="G50" s="4">
        <v>4793.1000000000004</v>
      </c>
      <c r="H50" s="4">
        <v>1.05</v>
      </c>
    </row>
    <row r="51" spans="2:8">
      <c r="B51" s="1" t="s">
        <v>469</v>
      </c>
      <c r="C51" s="9" t="s">
        <v>156</v>
      </c>
      <c r="D51" s="1" t="s">
        <v>470</v>
      </c>
      <c r="E51" s="1" t="s">
        <v>471</v>
      </c>
      <c r="F51" s="4">
        <v>165677</v>
      </c>
      <c r="G51" s="4">
        <v>4685.51</v>
      </c>
      <c r="H51" s="4">
        <v>1.03</v>
      </c>
    </row>
    <row r="52" spans="2:8">
      <c r="B52" s="1" t="s">
        <v>472</v>
      </c>
      <c r="C52" s="9" t="s">
        <v>156</v>
      </c>
      <c r="D52" s="1" t="s">
        <v>473</v>
      </c>
      <c r="E52" s="1" t="s">
        <v>474</v>
      </c>
      <c r="F52" s="4">
        <v>665000</v>
      </c>
      <c r="G52" s="4">
        <v>4532.3100000000004</v>
      </c>
      <c r="H52" s="4">
        <v>0.99</v>
      </c>
    </row>
    <row r="53" spans="2:8">
      <c r="B53" s="1" t="s">
        <v>2018</v>
      </c>
      <c r="C53" s="9" t="s">
        <v>156</v>
      </c>
      <c r="D53" s="1" t="s">
        <v>751</v>
      </c>
      <c r="E53" s="1" t="s">
        <v>2019</v>
      </c>
      <c r="F53" s="4">
        <v>803831</v>
      </c>
      <c r="G53" s="4">
        <v>4001.07</v>
      </c>
      <c r="H53" s="4">
        <v>0.88</v>
      </c>
    </row>
    <row r="54" spans="2:8">
      <c r="B54" s="1" t="s">
        <v>951</v>
      </c>
      <c r="C54" s="9" t="s">
        <v>156</v>
      </c>
      <c r="D54" s="1" t="s">
        <v>573</v>
      </c>
      <c r="E54" s="1" t="s">
        <v>952</v>
      </c>
      <c r="F54" s="4">
        <v>526000</v>
      </c>
      <c r="G54" s="4">
        <v>3956.84</v>
      </c>
      <c r="H54" s="4">
        <v>0.87</v>
      </c>
    </row>
    <row r="55" spans="2:8">
      <c r="B55" s="1" t="s">
        <v>546</v>
      </c>
      <c r="C55" s="9" t="s">
        <v>156</v>
      </c>
      <c r="D55" s="1" t="s">
        <v>522</v>
      </c>
      <c r="E55" s="1" t="s">
        <v>547</v>
      </c>
      <c r="F55" s="4">
        <v>343014</v>
      </c>
      <c r="G55" s="4">
        <v>3913.79</v>
      </c>
      <c r="H55" s="4">
        <v>0.86</v>
      </c>
    </row>
    <row r="56" spans="2:8">
      <c r="B56" s="1" t="s">
        <v>891</v>
      </c>
      <c r="C56" s="9" t="s">
        <v>156</v>
      </c>
      <c r="D56" s="1" t="s">
        <v>632</v>
      </c>
      <c r="E56" s="1" t="s">
        <v>892</v>
      </c>
      <c r="F56" s="4">
        <v>85000</v>
      </c>
      <c r="G56" s="4">
        <v>3907.03</v>
      </c>
      <c r="H56" s="4">
        <v>0.86</v>
      </c>
    </row>
    <row r="57" spans="2:8">
      <c r="B57" s="1" t="s">
        <v>1839</v>
      </c>
      <c r="C57" s="9" t="s">
        <v>156</v>
      </c>
      <c r="D57" s="1" t="s">
        <v>592</v>
      </c>
      <c r="E57" s="1" t="s">
        <v>1840</v>
      </c>
      <c r="F57" s="4">
        <v>632894</v>
      </c>
      <c r="G57" s="4">
        <v>3747.05</v>
      </c>
      <c r="H57" s="4">
        <v>0.82</v>
      </c>
    </row>
    <row r="58" spans="2:8">
      <c r="B58" s="1" t="s">
        <v>1250</v>
      </c>
      <c r="C58" s="9" t="s">
        <v>156</v>
      </c>
      <c r="D58" s="1" t="s">
        <v>592</v>
      </c>
      <c r="E58" s="1" t="s">
        <v>1251</v>
      </c>
      <c r="F58" s="4">
        <v>262588</v>
      </c>
      <c r="G58" s="4">
        <v>3701.18</v>
      </c>
      <c r="H58" s="4">
        <v>0.81</v>
      </c>
    </row>
    <row r="59" spans="2:8">
      <c r="B59" s="1" t="s">
        <v>1105</v>
      </c>
      <c r="C59" s="9" t="s">
        <v>156</v>
      </c>
      <c r="D59" s="1" t="s">
        <v>746</v>
      </c>
      <c r="E59" s="1" t="s">
        <v>1106</v>
      </c>
      <c r="F59" s="4">
        <v>227440</v>
      </c>
      <c r="G59" s="4">
        <v>3669.97</v>
      </c>
      <c r="H59" s="4">
        <v>0.8</v>
      </c>
    </row>
    <row r="60" spans="2:8">
      <c r="B60" s="1" t="s">
        <v>1335</v>
      </c>
      <c r="C60" s="9" t="s">
        <v>156</v>
      </c>
      <c r="D60" s="1" t="s">
        <v>570</v>
      </c>
      <c r="E60" s="1" t="s">
        <v>1336</v>
      </c>
      <c r="F60" s="4">
        <v>725000</v>
      </c>
      <c r="G60" s="4">
        <v>3603.61</v>
      </c>
      <c r="H60" s="4">
        <v>0.79</v>
      </c>
    </row>
    <row r="61" spans="2:8">
      <c r="B61" s="1" t="s">
        <v>1051</v>
      </c>
      <c r="C61" s="9" t="s">
        <v>156</v>
      </c>
      <c r="D61" s="1" t="s">
        <v>598</v>
      </c>
      <c r="E61" s="1" t="s">
        <v>1052</v>
      </c>
      <c r="F61" s="4">
        <v>62649</v>
      </c>
      <c r="G61" s="4">
        <v>3581.02</v>
      </c>
      <c r="H61" s="4">
        <v>0.78</v>
      </c>
    </row>
    <row r="62" spans="2:8">
      <c r="B62" s="1" t="s">
        <v>1958</v>
      </c>
      <c r="C62" s="9" t="s">
        <v>156</v>
      </c>
      <c r="D62" s="1" t="s">
        <v>885</v>
      </c>
      <c r="E62" s="1" t="s">
        <v>1959</v>
      </c>
      <c r="F62" s="4">
        <v>765000</v>
      </c>
      <c r="G62" s="4">
        <v>3507.53</v>
      </c>
      <c r="H62" s="4">
        <v>0.77</v>
      </c>
    </row>
    <row r="63" spans="2:8">
      <c r="B63" s="1" t="s">
        <v>1764</v>
      </c>
      <c r="C63" s="9" t="s">
        <v>156</v>
      </c>
      <c r="D63" s="1" t="s">
        <v>598</v>
      </c>
      <c r="E63" s="1" t="s">
        <v>1765</v>
      </c>
      <c r="F63" s="4">
        <v>222896</v>
      </c>
      <c r="G63" s="4">
        <v>3260.08</v>
      </c>
      <c r="H63" s="4">
        <v>0.71</v>
      </c>
    </row>
    <row r="64" spans="2:8">
      <c r="B64" s="1" t="s">
        <v>1911</v>
      </c>
      <c r="C64" s="9" t="s">
        <v>156</v>
      </c>
      <c r="D64" s="1" t="s">
        <v>598</v>
      </c>
      <c r="E64" s="1" t="s">
        <v>1912</v>
      </c>
      <c r="F64" s="4">
        <v>1729895</v>
      </c>
      <c r="G64" s="4">
        <v>3152.73</v>
      </c>
      <c r="H64" s="4">
        <v>0.69</v>
      </c>
    </row>
    <row r="65" spans="2:8">
      <c r="B65" s="1" t="s">
        <v>2020</v>
      </c>
      <c r="C65" s="9" t="s">
        <v>156</v>
      </c>
      <c r="D65" s="1" t="s">
        <v>486</v>
      </c>
      <c r="E65" s="1" t="s">
        <v>2021</v>
      </c>
      <c r="F65" s="4">
        <v>492465</v>
      </c>
      <c r="G65" s="4">
        <v>3113.61</v>
      </c>
      <c r="H65" s="4">
        <v>0.68</v>
      </c>
    </row>
    <row r="66" spans="2:8">
      <c r="B66" s="1" t="s">
        <v>718</v>
      </c>
      <c r="C66" s="9" t="s">
        <v>156</v>
      </c>
      <c r="D66" s="1" t="s">
        <v>437</v>
      </c>
      <c r="E66" s="1" t="s">
        <v>719</v>
      </c>
      <c r="F66" s="4">
        <v>792668</v>
      </c>
      <c r="G66" s="4">
        <v>2711.72</v>
      </c>
      <c r="H66" s="4">
        <v>0.59</v>
      </c>
    </row>
    <row r="67" spans="2:8">
      <c r="B67" s="1" t="s">
        <v>1870</v>
      </c>
      <c r="C67" s="9" t="s">
        <v>156</v>
      </c>
      <c r="D67" s="1" t="s">
        <v>751</v>
      </c>
      <c r="E67" s="1" t="s">
        <v>1871</v>
      </c>
      <c r="F67" s="4">
        <v>1154108</v>
      </c>
      <c r="G67" s="4">
        <v>2212.08</v>
      </c>
      <c r="H67" s="4">
        <v>0.48</v>
      </c>
    </row>
    <row r="68" spans="2:8">
      <c r="B68" s="1" t="s">
        <v>915</v>
      </c>
      <c r="C68" s="9" t="s">
        <v>156</v>
      </c>
      <c r="D68" s="1" t="s">
        <v>570</v>
      </c>
      <c r="E68" s="1" t="s">
        <v>916</v>
      </c>
      <c r="F68" s="4">
        <v>326273</v>
      </c>
      <c r="G68" s="4">
        <v>2199.5700000000002</v>
      </c>
      <c r="H68" s="4">
        <v>0.48</v>
      </c>
    </row>
    <row r="69" spans="2:8">
      <c r="B69" s="1" t="s">
        <v>1019</v>
      </c>
      <c r="C69" s="9" t="s">
        <v>156</v>
      </c>
      <c r="D69" s="1" t="s">
        <v>514</v>
      </c>
      <c r="E69" s="1" t="s">
        <v>1020</v>
      </c>
      <c r="F69" s="4">
        <v>156431</v>
      </c>
      <c r="G69" s="4">
        <v>2071.15</v>
      </c>
      <c r="H69" s="4">
        <v>0.45</v>
      </c>
    </row>
    <row r="70" spans="2:8">
      <c r="B70" s="1" t="s">
        <v>1642</v>
      </c>
      <c r="C70" s="9" t="s">
        <v>156</v>
      </c>
      <c r="D70" s="1" t="s">
        <v>517</v>
      </c>
      <c r="E70" s="1" t="s">
        <v>1643</v>
      </c>
      <c r="F70" s="4">
        <v>291008</v>
      </c>
      <c r="G70" s="4">
        <v>1867.54</v>
      </c>
      <c r="H70" s="4">
        <v>0.41</v>
      </c>
    </row>
    <row r="71" spans="2:8">
      <c r="B71" s="1" t="s">
        <v>799</v>
      </c>
      <c r="C71" s="9" t="s">
        <v>156</v>
      </c>
      <c r="D71" s="1" t="s">
        <v>800</v>
      </c>
      <c r="E71" s="1" t="s">
        <v>801</v>
      </c>
      <c r="F71" s="4">
        <v>937225</v>
      </c>
      <c r="G71" s="4">
        <v>1810.06</v>
      </c>
      <c r="H71" s="4">
        <v>0.4</v>
      </c>
    </row>
    <row r="72" spans="2:8">
      <c r="B72" s="1" t="s">
        <v>726</v>
      </c>
      <c r="C72" s="9" t="s">
        <v>156</v>
      </c>
      <c r="D72" s="1" t="s">
        <v>455</v>
      </c>
      <c r="E72" s="1" t="s">
        <v>727</v>
      </c>
      <c r="F72" s="4">
        <v>1000050</v>
      </c>
      <c r="G72" s="4">
        <v>1770.49</v>
      </c>
      <c r="H72" s="4">
        <v>0.39</v>
      </c>
    </row>
    <row r="73" spans="2:8">
      <c r="B73" s="1" t="s">
        <v>2022</v>
      </c>
      <c r="C73" s="9" t="s">
        <v>156</v>
      </c>
      <c r="D73" s="1" t="s">
        <v>489</v>
      </c>
      <c r="E73" s="1" t="s">
        <v>2023</v>
      </c>
      <c r="F73" s="4">
        <v>269189</v>
      </c>
      <c r="G73" s="4">
        <v>1405.57</v>
      </c>
      <c r="H73" s="4">
        <v>0.31</v>
      </c>
    </row>
    <row r="74" spans="2:8">
      <c r="B74" s="1" t="s">
        <v>1851</v>
      </c>
      <c r="C74" s="9" t="s">
        <v>156</v>
      </c>
      <c r="D74" s="1" t="s">
        <v>1263</v>
      </c>
      <c r="E74" s="1" t="s">
        <v>1852</v>
      </c>
      <c r="F74" s="4">
        <v>280401</v>
      </c>
      <c r="G74" s="4">
        <v>529.96</v>
      </c>
      <c r="H74" s="4">
        <v>0.12</v>
      </c>
    </row>
    <row r="75" spans="2:8">
      <c r="B75" s="1" t="s">
        <v>1564</v>
      </c>
      <c r="C75" s="9" t="s">
        <v>156</v>
      </c>
      <c r="D75" s="1" t="s">
        <v>467</v>
      </c>
      <c r="E75" s="1" t="s">
        <v>4099</v>
      </c>
      <c r="F75" s="4">
        <v>81022</v>
      </c>
      <c r="G75" s="4">
        <v>100.14</v>
      </c>
      <c r="H75" s="4">
        <v>0.02</v>
      </c>
    </row>
    <row r="76" spans="2:8" ht="13">
      <c r="B76" s="2" t="s">
        <v>159</v>
      </c>
      <c r="C76" s="12"/>
      <c r="D76" s="2"/>
      <c r="E76" s="2"/>
      <c r="F76" s="14"/>
      <c r="G76" s="14">
        <f>SUM(G12:G75)</f>
        <v>432849.4800000001</v>
      </c>
      <c r="H76" s="14">
        <f>SUM(H12:H75)</f>
        <v>94.79000000000002</v>
      </c>
    </row>
    <row r="77" spans="2:8" ht="13">
      <c r="B77" s="2" t="s">
        <v>160</v>
      </c>
      <c r="C77" s="12"/>
      <c r="D77" s="2"/>
      <c r="E77" s="2"/>
      <c r="F77" s="14"/>
      <c r="G77" s="14">
        <v>7360.62</v>
      </c>
      <c r="H77" s="14">
        <v>1.61</v>
      </c>
    </row>
    <row r="78" spans="2:8" ht="13">
      <c r="B78" s="2" t="s">
        <v>161</v>
      </c>
      <c r="C78" s="12"/>
      <c r="D78" s="2"/>
      <c r="E78" s="2"/>
      <c r="F78" s="14"/>
      <c r="G78" s="14">
        <v>440210.1</v>
      </c>
      <c r="H78" s="14">
        <v>96.4</v>
      </c>
    </row>
    <row r="79" spans="2:8" ht="13">
      <c r="B79" s="2" t="s">
        <v>409</v>
      </c>
      <c r="C79" s="12"/>
      <c r="D79" s="2"/>
      <c r="E79" s="2"/>
      <c r="F79" s="14"/>
      <c r="G79" s="14">
        <v>16391.132310310026</v>
      </c>
      <c r="H79" s="14">
        <v>3.5999999999999943</v>
      </c>
    </row>
    <row r="80" spans="2:8" ht="13">
      <c r="B80" s="2" t="s">
        <v>168</v>
      </c>
      <c r="C80" s="12"/>
      <c r="D80" s="2"/>
      <c r="E80" s="2"/>
      <c r="F80" s="14"/>
      <c r="G80" s="14">
        <v>456601.23231031001</v>
      </c>
      <c r="H80" s="14">
        <v>100</v>
      </c>
    </row>
    <row r="81" spans="2:3">
      <c r="B81" s="1" t="s">
        <v>169</v>
      </c>
    </row>
    <row r="82" spans="2:3" ht="13">
      <c r="B82" s="2" t="s">
        <v>170</v>
      </c>
    </row>
    <row r="83" spans="2:3" ht="13">
      <c r="B83" s="2" t="s">
        <v>171</v>
      </c>
      <c r="C83" s="9" t="s">
        <v>172</v>
      </c>
    </row>
    <row r="84" spans="2:3" ht="13">
      <c r="B84" s="2" t="s">
        <v>175</v>
      </c>
      <c r="C84" s="9" t="s">
        <v>174</v>
      </c>
    </row>
    <row r="85" spans="2:3" ht="13">
      <c r="B85" s="2" t="s">
        <v>176</v>
      </c>
      <c r="C85" s="9" t="s">
        <v>174</v>
      </c>
    </row>
    <row r="86" spans="2:3" ht="13">
      <c r="B86" s="2" t="s">
        <v>177</v>
      </c>
      <c r="C86" s="9" t="s">
        <v>178</v>
      </c>
    </row>
    <row r="87" spans="2:3" ht="13">
      <c r="B87" s="2" t="s">
        <v>2024</v>
      </c>
      <c r="C87" s="12"/>
    </row>
    <row r="88" spans="2:3" ht="13">
      <c r="B88" s="2" t="s">
        <v>2025</v>
      </c>
      <c r="C88" s="12"/>
    </row>
    <row r="89" spans="2:3" ht="13">
      <c r="B89" s="2" t="s">
        <v>2026</v>
      </c>
      <c r="C89" s="12"/>
    </row>
    <row r="90" spans="2:3" ht="13">
      <c r="B90" s="2" t="s">
        <v>2027</v>
      </c>
      <c r="C90" s="12"/>
    </row>
    <row r="91" spans="2:3" ht="13">
      <c r="B91" s="2" t="s">
        <v>2028</v>
      </c>
      <c r="C91" s="12"/>
    </row>
    <row r="92" spans="2:3" ht="13">
      <c r="B92" s="2" t="s">
        <v>2029</v>
      </c>
      <c r="C92" s="12"/>
    </row>
    <row r="93" spans="2:3" ht="13">
      <c r="B93" s="2" t="s">
        <v>2030</v>
      </c>
      <c r="C93" s="12"/>
    </row>
    <row r="94" spans="2:3" ht="13">
      <c r="B94" s="2" t="s">
        <v>2031</v>
      </c>
      <c r="C94" s="12"/>
    </row>
    <row r="95" spans="2:3" ht="13">
      <c r="B95" s="2" t="s">
        <v>4062</v>
      </c>
      <c r="C95" s="12"/>
    </row>
    <row r="96" spans="2:3">
      <c r="B96" s="1" t="s">
        <v>188</v>
      </c>
    </row>
    <row r="97" spans="2:4">
      <c r="B97" s="1" t="s">
        <v>412</v>
      </c>
    </row>
    <row r="100" spans="2:4" ht="14.5">
      <c r="B100" s="43" t="s">
        <v>413</v>
      </c>
      <c r="C100" s="45"/>
    </row>
    <row r="101" spans="2:4" ht="14.5">
      <c r="B101" s="43" t="s">
        <v>4098</v>
      </c>
      <c r="C101" s="46" t="s">
        <v>414</v>
      </c>
    </row>
    <row r="102" spans="2:4" ht="14.5">
      <c r="B102" s="16" t="s">
        <v>415</v>
      </c>
      <c r="C102" s="17" t="s">
        <v>416</v>
      </c>
    </row>
    <row r="103" spans="2:4" ht="14.5">
      <c r="B103" s="16" t="s">
        <v>417</v>
      </c>
      <c r="C103" s="17" t="s">
        <v>416</v>
      </c>
    </row>
    <row r="104" spans="2:4" ht="14.5">
      <c r="B104" s="16" t="s">
        <v>418</v>
      </c>
      <c r="C104" s="17" t="s">
        <v>416</v>
      </c>
    </row>
    <row r="105" spans="2:4" ht="14.5">
      <c r="B105" s="16" t="s">
        <v>419</v>
      </c>
      <c r="C105" s="17" t="s">
        <v>416</v>
      </c>
    </row>
    <row r="106" spans="2:4" ht="14.5">
      <c r="B106" s="16" t="s">
        <v>420</v>
      </c>
      <c r="C106" s="17" t="s">
        <v>416</v>
      </c>
    </row>
    <row r="107" spans="2:4" ht="14.5">
      <c r="B107" s="16" t="s">
        <v>421</v>
      </c>
      <c r="C107" s="17" t="s">
        <v>416</v>
      </c>
    </row>
    <row r="108" spans="2:4" ht="14.5">
      <c r="B108" s="43" t="s">
        <v>422</v>
      </c>
      <c r="C108" s="45" t="s">
        <v>416</v>
      </c>
    </row>
    <row r="110" spans="2:4" ht="14.5">
      <c r="B110" s="16" t="s">
        <v>197</v>
      </c>
      <c r="C110" s="17"/>
      <c r="D110" s="16"/>
    </row>
    <row r="111" spans="2:4" ht="29">
      <c r="B111" s="19" t="s">
        <v>198</v>
      </c>
      <c r="C111" s="18" t="s">
        <v>199</v>
      </c>
      <c r="D111" s="19" t="s">
        <v>200</v>
      </c>
    </row>
    <row r="112" spans="2:4" ht="14.5">
      <c r="B112" s="16" t="s">
        <v>174</v>
      </c>
      <c r="C112" s="17" t="s">
        <v>174</v>
      </c>
      <c r="D112" s="16" t="s">
        <v>174</v>
      </c>
    </row>
    <row r="114" spans="2:7" ht="13">
      <c r="B114" s="20" t="s">
        <v>201</v>
      </c>
      <c r="C114" s="21">
        <v>46053</v>
      </c>
      <c r="D114" s="22"/>
      <c r="E114" s="23"/>
      <c r="F114" s="24"/>
    </row>
    <row r="115" spans="2:7" ht="13">
      <c r="B115" s="20" t="s">
        <v>202</v>
      </c>
      <c r="C115" s="25" t="s">
        <v>203</v>
      </c>
      <c r="D115" s="20" t="s">
        <v>204</v>
      </c>
      <c r="E115" s="26" t="s">
        <v>205</v>
      </c>
      <c r="F115" s="27" t="s">
        <v>206</v>
      </c>
      <c r="G115" s="14"/>
    </row>
    <row r="116" spans="2:7">
      <c r="B116" s="28" t="s">
        <v>174</v>
      </c>
      <c r="C116" s="29" t="s">
        <v>174</v>
      </c>
      <c r="D116" s="28" t="s">
        <v>174</v>
      </c>
      <c r="E116" s="30" t="s">
        <v>174</v>
      </c>
      <c r="F116" s="31" t="s">
        <v>174</v>
      </c>
    </row>
    <row r="119" spans="2:7" ht="13">
      <c r="B119" s="2" t="s">
        <v>207</v>
      </c>
    </row>
    <row r="120" spans="2:7" ht="13">
      <c r="B120" s="2"/>
    </row>
    <row r="121" spans="2:7" ht="13">
      <c r="B121" s="2" t="s">
        <v>208</v>
      </c>
    </row>
    <row r="122" spans="2:7" ht="13">
      <c r="B122" s="20" t="s">
        <v>209</v>
      </c>
      <c r="C122" s="25" t="s">
        <v>210</v>
      </c>
      <c r="D122" s="2"/>
    </row>
    <row r="123" spans="2:7">
      <c r="B123" s="22" t="s">
        <v>174</v>
      </c>
      <c r="C123" s="32" t="s">
        <v>174</v>
      </c>
    </row>
    <row r="125" spans="2:7" ht="13">
      <c r="B125" s="20" t="s">
        <v>211</v>
      </c>
      <c r="C125" s="25" t="s">
        <v>210</v>
      </c>
    </row>
    <row r="126" spans="2:7">
      <c r="B126" s="22" t="s">
        <v>174</v>
      </c>
      <c r="C126" s="32" t="s">
        <v>174</v>
      </c>
    </row>
    <row r="128" spans="2:7" ht="13">
      <c r="B128" s="20" t="s">
        <v>212</v>
      </c>
      <c r="C128" s="25" t="s">
        <v>213</v>
      </c>
    </row>
    <row r="129" spans="2:7">
      <c r="B129" s="22" t="s">
        <v>174</v>
      </c>
      <c r="C129" s="32" t="s">
        <v>174</v>
      </c>
    </row>
    <row r="131" spans="2:7" ht="13">
      <c r="B131" s="26" t="s">
        <v>214</v>
      </c>
      <c r="C131" s="25" t="s">
        <v>213</v>
      </c>
    </row>
    <row r="132" spans="2:7">
      <c r="B132" s="23" t="s">
        <v>174</v>
      </c>
      <c r="C132" s="32" t="s">
        <v>174</v>
      </c>
    </row>
    <row r="134" spans="2:7" ht="13">
      <c r="B134" s="20" t="s">
        <v>215</v>
      </c>
      <c r="C134" s="25" t="s">
        <v>174</v>
      </c>
    </row>
    <row r="136" spans="2:7" ht="13">
      <c r="B136" s="20" t="s">
        <v>216</v>
      </c>
      <c r="C136" s="21">
        <v>46053</v>
      </c>
      <c r="D136" s="22"/>
      <c r="E136" s="23"/>
      <c r="F136" s="24"/>
    </row>
    <row r="137" spans="2:7" ht="13">
      <c r="B137" s="20" t="s">
        <v>202</v>
      </c>
      <c r="C137" s="25" t="s">
        <v>203</v>
      </c>
      <c r="D137" s="20" t="s">
        <v>204</v>
      </c>
      <c r="E137" s="26" t="s">
        <v>205</v>
      </c>
      <c r="F137" s="27" t="s">
        <v>206</v>
      </c>
      <c r="G137" s="14"/>
    </row>
    <row r="138" spans="2:7">
      <c r="B138" s="28" t="s">
        <v>174</v>
      </c>
      <c r="C138" s="29" t="s">
        <v>174</v>
      </c>
      <c r="D138" s="28" t="s">
        <v>174</v>
      </c>
      <c r="E138" s="30" t="s">
        <v>174</v>
      </c>
      <c r="F138" s="31" t="s">
        <v>174</v>
      </c>
    </row>
    <row r="139" spans="2:7" ht="13">
      <c r="B139" s="2" t="s">
        <v>207</v>
      </c>
    </row>
    <row r="140" spans="2:7" ht="13">
      <c r="B140" s="2"/>
    </row>
    <row r="141" spans="2:7" ht="13">
      <c r="B141" s="2" t="s">
        <v>208</v>
      </c>
    </row>
    <row r="142" spans="2:7" ht="13">
      <c r="B142" s="20" t="s">
        <v>209</v>
      </c>
      <c r="C142" s="25" t="s">
        <v>210</v>
      </c>
      <c r="D142" s="2"/>
    </row>
    <row r="143" spans="2:7">
      <c r="B143" s="22" t="s">
        <v>174</v>
      </c>
      <c r="C143" s="32" t="s">
        <v>174</v>
      </c>
    </row>
    <row r="145" spans="2:6" ht="13">
      <c r="B145" s="20" t="s">
        <v>211</v>
      </c>
      <c r="C145" s="25" t="s">
        <v>210</v>
      </c>
    </row>
    <row r="146" spans="2:6">
      <c r="B146" s="22" t="s">
        <v>174</v>
      </c>
      <c r="C146" s="32" t="s">
        <v>174</v>
      </c>
    </row>
    <row r="148" spans="2:6" ht="13">
      <c r="B148" s="20" t="s">
        <v>212</v>
      </c>
      <c r="C148" s="25" t="s">
        <v>213</v>
      </c>
    </row>
    <row r="149" spans="2:6">
      <c r="B149" s="22" t="s">
        <v>174</v>
      </c>
      <c r="C149" s="32" t="s">
        <v>174</v>
      </c>
    </row>
    <row r="151" spans="2:6" ht="13">
      <c r="B151" s="26" t="s">
        <v>214</v>
      </c>
      <c r="C151" s="25" t="s">
        <v>213</v>
      </c>
    </row>
    <row r="152" spans="2:6">
      <c r="B152" s="23" t="s">
        <v>174</v>
      </c>
      <c r="C152" s="32" t="s">
        <v>174</v>
      </c>
    </row>
    <row r="154" spans="2:6" ht="13">
      <c r="B154" s="20" t="s">
        <v>215</v>
      </c>
      <c r="C154" s="25" t="s">
        <v>174</v>
      </c>
    </row>
    <row r="157" spans="2:6" ht="13">
      <c r="B157" s="2" t="s">
        <v>217</v>
      </c>
    </row>
    <row r="159" spans="2:6" ht="13">
      <c r="B159" s="20" t="s">
        <v>202</v>
      </c>
      <c r="C159" s="25" t="s">
        <v>218</v>
      </c>
      <c r="D159" s="20" t="s">
        <v>219</v>
      </c>
      <c r="E159" s="20" t="s">
        <v>220</v>
      </c>
      <c r="F159" s="14"/>
    </row>
    <row r="160" spans="2:6">
      <c r="B160" s="22" t="s">
        <v>174</v>
      </c>
      <c r="C160" s="32" t="s">
        <v>174</v>
      </c>
      <c r="D160" s="22" t="s">
        <v>174</v>
      </c>
      <c r="E160" s="22" t="s">
        <v>174</v>
      </c>
    </row>
    <row r="163" spans="2:80" ht="13">
      <c r="B163" s="2" t="s">
        <v>221</v>
      </c>
      <c r="C163" s="12" t="s">
        <v>174</v>
      </c>
      <c r="D163" s="2"/>
      <c r="E163" s="2"/>
      <c r="F163" s="14"/>
      <c r="G163" s="14"/>
      <c r="H163" s="14"/>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row>
    <row r="165" spans="2:80" ht="13">
      <c r="B165" s="2" t="s">
        <v>222</v>
      </c>
    </row>
    <row r="167" spans="2:80" ht="13">
      <c r="B167" s="20" t="s">
        <v>223</v>
      </c>
      <c r="C167" s="25" t="s">
        <v>210</v>
      </c>
      <c r="D167" s="2"/>
    </row>
    <row r="168" spans="2:80">
      <c r="B168" s="22" t="s">
        <v>174</v>
      </c>
      <c r="C168" s="32" t="s">
        <v>174</v>
      </c>
    </row>
    <row r="171" spans="2:80" ht="13">
      <c r="B171" s="20" t="s">
        <v>224</v>
      </c>
      <c r="C171" s="25" t="s">
        <v>225</v>
      </c>
      <c r="D171" s="2"/>
    </row>
    <row r="172" spans="2:80">
      <c r="B172" s="22" t="s">
        <v>174</v>
      </c>
      <c r="C172" s="32" t="s">
        <v>174</v>
      </c>
    </row>
    <row r="175" spans="2:80" ht="13">
      <c r="B175" s="2" t="s">
        <v>226</v>
      </c>
    </row>
    <row r="178" spans="2:80" ht="13">
      <c r="B178" s="2" t="s">
        <v>227</v>
      </c>
    </row>
    <row r="180" spans="2:80" ht="13">
      <c r="B180" s="20" t="s">
        <v>202</v>
      </c>
      <c r="C180" s="25" t="s">
        <v>228</v>
      </c>
      <c r="D180" s="20" t="s">
        <v>218</v>
      </c>
      <c r="E180" s="20" t="s">
        <v>219</v>
      </c>
      <c r="F180" s="27" t="s">
        <v>220</v>
      </c>
      <c r="G180" s="14"/>
    </row>
    <row r="181" spans="2:80">
      <c r="B181" s="22" t="s">
        <v>174</v>
      </c>
      <c r="C181" s="32" t="s">
        <v>174</v>
      </c>
      <c r="D181" s="22" t="s">
        <v>174</v>
      </c>
      <c r="E181" s="22" t="s">
        <v>174</v>
      </c>
      <c r="F181" s="33" t="s">
        <v>174</v>
      </c>
    </row>
    <row r="184" spans="2:80" ht="13">
      <c r="B184" s="2" t="s">
        <v>221</v>
      </c>
      <c r="C184" s="12" t="s">
        <v>174</v>
      </c>
      <c r="D184" s="2"/>
      <c r="E184" s="2"/>
      <c r="F184" s="14"/>
      <c r="G184" s="14"/>
      <c r="H184" s="14"/>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row>
    <row r="186" spans="2:80" ht="13">
      <c r="B186" s="2" t="s">
        <v>222</v>
      </c>
    </row>
    <row r="188" spans="2:80" ht="13">
      <c r="B188" s="20" t="s">
        <v>223</v>
      </c>
      <c r="C188" s="25" t="s">
        <v>210</v>
      </c>
      <c r="D188" s="2"/>
    </row>
    <row r="189" spans="2:80">
      <c r="B189" s="22" t="s">
        <v>174</v>
      </c>
      <c r="C189" s="32" t="s">
        <v>174</v>
      </c>
    </row>
    <row r="192" spans="2:80" ht="13">
      <c r="B192" s="20" t="s">
        <v>224</v>
      </c>
      <c r="C192" s="25" t="s">
        <v>225</v>
      </c>
      <c r="D192" s="2"/>
    </row>
    <row r="193" spans="2:7">
      <c r="B193" s="22" t="s">
        <v>174</v>
      </c>
      <c r="C193" s="32" t="s">
        <v>174</v>
      </c>
    </row>
    <row r="196" spans="2:7" ht="13">
      <c r="B196" s="2" t="s">
        <v>226</v>
      </c>
    </row>
    <row r="199" spans="2:7" ht="13">
      <c r="B199" s="2" t="s">
        <v>229</v>
      </c>
    </row>
    <row r="200" spans="2:7" ht="13">
      <c r="B200" s="20" t="s">
        <v>202</v>
      </c>
      <c r="C200" s="25" t="s">
        <v>230</v>
      </c>
      <c r="D200" s="20" t="s">
        <v>231</v>
      </c>
      <c r="E200" s="20" t="s">
        <v>3673</v>
      </c>
      <c r="F200" s="27" t="s">
        <v>232</v>
      </c>
      <c r="G200" s="14"/>
    </row>
    <row r="201" spans="2:7">
      <c r="B201" s="22" t="s">
        <v>174</v>
      </c>
      <c r="C201" s="32" t="s">
        <v>174</v>
      </c>
      <c r="D201" s="22" t="s">
        <v>174</v>
      </c>
      <c r="E201" s="22" t="s">
        <v>174</v>
      </c>
      <c r="F201" s="33" t="s">
        <v>174</v>
      </c>
    </row>
    <row r="202" spans="2:7">
      <c r="B202" s="1" t="s">
        <v>3674</v>
      </c>
    </row>
  </sheetData>
  <mergeCells count="3">
    <mergeCell ref="B1:E1"/>
    <mergeCell ref="C3:C7"/>
    <mergeCell ref="D3:D7"/>
  </mergeCells>
  <hyperlinks>
    <hyperlink ref="A1" location="Index!A1" display="Index" xr:uid="{ECDBD753-3A7D-4AA6-82B9-23A7155E3F09}"/>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78BF0-837D-4D19-9297-432F70FF4F86}">
  <sheetPr codeName="Sheet31"/>
  <dimension ref="A1:CB221"/>
  <sheetViews>
    <sheetView topLeftCell="A75" workbookViewId="0">
      <selection activeCell="B85" sqref="B85"/>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55</v>
      </c>
      <c r="C1" s="229"/>
      <c r="D1" s="229"/>
      <c r="E1" s="229"/>
    </row>
    <row r="3" spans="1:9" ht="14.5">
      <c r="B3" s="5" t="s">
        <v>55</v>
      </c>
      <c r="C3" s="230"/>
      <c r="D3" s="231"/>
      <c r="E3" s="6"/>
    </row>
    <row r="4" spans="1:9" ht="14.5">
      <c r="B4" s="35" t="s">
        <v>2032</v>
      </c>
      <c r="C4" s="230"/>
      <c r="D4" s="231"/>
      <c r="E4" s="52"/>
    </row>
    <row r="5" spans="1:9" ht="14.5">
      <c r="B5" s="7" t="s">
        <v>144</v>
      </c>
      <c r="C5" s="230"/>
      <c r="D5" s="231"/>
      <c r="E5" s="6"/>
    </row>
    <row r="6" spans="1:9" ht="14.5">
      <c r="B6" s="7" t="s">
        <v>542</v>
      </c>
      <c r="C6" s="230"/>
      <c r="D6" s="231"/>
      <c r="E6" s="6"/>
    </row>
    <row r="7" spans="1:9" ht="29">
      <c r="B7" s="7" t="s">
        <v>2033</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435496</v>
      </c>
      <c r="G15" s="4">
        <v>4046.85</v>
      </c>
      <c r="H15" s="4">
        <v>4.03</v>
      </c>
    </row>
    <row r="16" spans="1:9">
      <c r="B16" s="1" t="s">
        <v>433</v>
      </c>
      <c r="C16" s="9" t="s">
        <v>156</v>
      </c>
      <c r="D16" s="1" t="s">
        <v>434</v>
      </c>
      <c r="E16" s="1" t="s">
        <v>435</v>
      </c>
      <c r="F16" s="4">
        <v>286930</v>
      </c>
      <c r="G16" s="4">
        <v>3887.9</v>
      </c>
      <c r="H16" s="4">
        <v>3.87</v>
      </c>
    </row>
    <row r="17" spans="2:8">
      <c r="B17" s="1" t="s">
        <v>1007</v>
      </c>
      <c r="C17" s="9" t="s">
        <v>156</v>
      </c>
      <c r="D17" s="1" t="s">
        <v>481</v>
      </c>
      <c r="E17" s="1" t="s">
        <v>1008</v>
      </c>
      <c r="F17" s="4">
        <v>713400</v>
      </c>
      <c r="G17" s="4">
        <v>3203.17</v>
      </c>
      <c r="H17" s="4">
        <v>3.19</v>
      </c>
    </row>
    <row r="18" spans="2:8">
      <c r="B18" s="1" t="s">
        <v>728</v>
      </c>
      <c r="C18" s="9" t="s">
        <v>156</v>
      </c>
      <c r="D18" s="1" t="s">
        <v>517</v>
      </c>
      <c r="E18" s="1" t="s">
        <v>729</v>
      </c>
      <c r="F18" s="4">
        <v>76389</v>
      </c>
      <c r="G18" s="4">
        <v>3003.84</v>
      </c>
      <c r="H18" s="4">
        <v>2.99</v>
      </c>
    </row>
    <row r="19" spans="2:8">
      <c r="B19" s="1" t="s">
        <v>475</v>
      </c>
      <c r="C19" s="9" t="s">
        <v>156</v>
      </c>
      <c r="D19" s="1" t="s">
        <v>434</v>
      </c>
      <c r="E19" s="1" t="s">
        <v>476</v>
      </c>
      <c r="F19" s="4">
        <v>237025</v>
      </c>
      <c r="G19" s="4">
        <v>2553.11</v>
      </c>
      <c r="H19" s="4">
        <v>2.54</v>
      </c>
    </row>
    <row r="20" spans="2:8">
      <c r="B20" s="1" t="s">
        <v>469</v>
      </c>
      <c r="C20" s="9" t="s">
        <v>156</v>
      </c>
      <c r="D20" s="1" t="s">
        <v>470</v>
      </c>
      <c r="E20" s="1" t="s">
        <v>471</v>
      </c>
      <c r="F20" s="4">
        <v>79831</v>
      </c>
      <c r="G20" s="4">
        <v>2257.6999999999998</v>
      </c>
      <c r="H20" s="4">
        <v>2.25</v>
      </c>
    </row>
    <row r="21" spans="2:8">
      <c r="B21" s="1" t="s">
        <v>483</v>
      </c>
      <c r="C21" s="9" t="s">
        <v>156</v>
      </c>
      <c r="D21" s="1" t="s">
        <v>437</v>
      </c>
      <c r="E21" s="1" t="s">
        <v>484</v>
      </c>
      <c r="F21" s="4">
        <v>262933</v>
      </c>
      <c r="G21" s="4">
        <v>2162.36</v>
      </c>
      <c r="H21" s="4">
        <v>2.15</v>
      </c>
    </row>
    <row r="22" spans="2:8">
      <c r="B22" s="1" t="s">
        <v>502</v>
      </c>
      <c r="C22" s="9" t="s">
        <v>156</v>
      </c>
      <c r="D22" s="1" t="s">
        <v>458</v>
      </c>
      <c r="E22" s="1" t="s">
        <v>503</v>
      </c>
      <c r="F22" s="4">
        <v>126932</v>
      </c>
      <c r="G22" s="4">
        <v>2082.9499999999998</v>
      </c>
      <c r="H22" s="4">
        <v>2.0699999999999998</v>
      </c>
    </row>
    <row r="23" spans="2:8">
      <c r="B23" s="1" t="s">
        <v>1097</v>
      </c>
      <c r="C23" s="9" t="s">
        <v>156</v>
      </c>
      <c r="D23" s="1" t="s">
        <v>434</v>
      </c>
      <c r="E23" s="1" t="s">
        <v>1098</v>
      </c>
      <c r="F23" s="4">
        <v>226200</v>
      </c>
      <c r="G23" s="4">
        <v>2062.27</v>
      </c>
      <c r="H23" s="4">
        <v>2.0499999999999998</v>
      </c>
    </row>
    <row r="24" spans="2:8">
      <c r="B24" s="1" t="s">
        <v>694</v>
      </c>
      <c r="C24" s="9" t="s">
        <v>156</v>
      </c>
      <c r="D24" s="1" t="s">
        <v>442</v>
      </c>
      <c r="E24" s="1" t="s">
        <v>695</v>
      </c>
      <c r="F24" s="4">
        <v>144000</v>
      </c>
      <c r="G24" s="4">
        <v>2009.38</v>
      </c>
      <c r="H24" s="4">
        <v>2</v>
      </c>
    </row>
    <row r="25" spans="2:8">
      <c r="B25" s="1" t="s">
        <v>436</v>
      </c>
      <c r="C25" s="9" t="s">
        <v>156</v>
      </c>
      <c r="D25" s="1" t="s">
        <v>437</v>
      </c>
      <c r="E25" s="1" t="s">
        <v>438</v>
      </c>
      <c r="F25" s="4">
        <v>196770</v>
      </c>
      <c r="G25" s="4">
        <v>2007.05</v>
      </c>
      <c r="H25" s="4">
        <v>2</v>
      </c>
    </row>
    <row r="26" spans="2:8">
      <c r="B26" s="1" t="s">
        <v>880</v>
      </c>
      <c r="C26" s="9" t="s">
        <v>156</v>
      </c>
      <c r="D26" s="1" t="s">
        <v>445</v>
      </c>
      <c r="E26" s="1" t="s">
        <v>881</v>
      </c>
      <c r="F26" s="4">
        <v>98916</v>
      </c>
      <c r="G26" s="4">
        <v>1947.36</v>
      </c>
      <c r="H26" s="4">
        <v>1.94</v>
      </c>
    </row>
    <row r="27" spans="2:8">
      <c r="B27" s="1" t="s">
        <v>830</v>
      </c>
      <c r="C27" s="9" t="s">
        <v>156</v>
      </c>
      <c r="D27" s="1" t="s">
        <v>831</v>
      </c>
      <c r="E27" s="1" t="s">
        <v>832</v>
      </c>
      <c r="F27" s="4">
        <v>202214</v>
      </c>
      <c r="G27" s="4">
        <v>1946.51</v>
      </c>
      <c r="H27" s="4">
        <v>1.94</v>
      </c>
    </row>
    <row r="28" spans="2:8">
      <c r="B28" s="1" t="s">
        <v>495</v>
      </c>
      <c r="C28" s="9" t="s">
        <v>156</v>
      </c>
      <c r="D28" s="1" t="s">
        <v>458</v>
      </c>
      <c r="E28" s="1" t="s">
        <v>496</v>
      </c>
      <c r="F28" s="4">
        <v>61081</v>
      </c>
      <c r="G28" s="4">
        <v>1908.11</v>
      </c>
      <c r="H28" s="4">
        <v>1.9</v>
      </c>
    </row>
    <row r="29" spans="2:8">
      <c r="B29" s="1" t="s">
        <v>1113</v>
      </c>
      <c r="C29" s="9" t="s">
        <v>156</v>
      </c>
      <c r="D29" s="1" t="s">
        <v>461</v>
      </c>
      <c r="E29" s="1" t="s">
        <v>1114</v>
      </c>
      <c r="F29" s="4">
        <v>51800</v>
      </c>
      <c r="G29" s="4">
        <v>1904.89</v>
      </c>
      <c r="H29" s="4">
        <v>1.9</v>
      </c>
    </row>
    <row r="30" spans="2:8">
      <c r="B30" s="1" t="s">
        <v>1123</v>
      </c>
      <c r="C30" s="9" t="s">
        <v>156</v>
      </c>
      <c r="D30" s="1" t="s">
        <v>455</v>
      </c>
      <c r="E30" s="1" t="s">
        <v>1124</v>
      </c>
      <c r="F30" s="4">
        <v>75602</v>
      </c>
      <c r="G30" s="4">
        <v>1901.92</v>
      </c>
      <c r="H30" s="4">
        <v>1.89</v>
      </c>
    </row>
    <row r="31" spans="2:8">
      <c r="B31" s="1" t="s">
        <v>463</v>
      </c>
      <c r="C31" s="9" t="s">
        <v>156</v>
      </c>
      <c r="D31" s="1" t="s">
        <v>464</v>
      </c>
      <c r="E31" s="1" t="s">
        <v>465</v>
      </c>
      <c r="F31" s="4">
        <v>530200</v>
      </c>
      <c r="G31" s="4">
        <v>1887.51</v>
      </c>
      <c r="H31" s="4">
        <v>1.88</v>
      </c>
    </row>
    <row r="32" spans="2:8">
      <c r="B32" s="1" t="s">
        <v>806</v>
      </c>
      <c r="C32" s="9" t="s">
        <v>156</v>
      </c>
      <c r="D32" s="1" t="s">
        <v>551</v>
      </c>
      <c r="E32" s="1" t="s">
        <v>807</v>
      </c>
      <c r="F32" s="4">
        <v>30500</v>
      </c>
      <c r="G32" s="4">
        <v>1860.2</v>
      </c>
      <c r="H32" s="4">
        <v>1.85</v>
      </c>
    </row>
    <row r="33" spans="2:8">
      <c r="B33" s="1" t="s">
        <v>491</v>
      </c>
      <c r="C33" s="9" t="s">
        <v>156</v>
      </c>
      <c r="D33" s="1" t="s">
        <v>464</v>
      </c>
      <c r="E33" s="1" t="s">
        <v>492</v>
      </c>
      <c r="F33" s="4">
        <v>714969</v>
      </c>
      <c r="G33" s="4">
        <v>1833.9</v>
      </c>
      <c r="H33" s="4">
        <v>1.83</v>
      </c>
    </row>
    <row r="34" spans="2:8">
      <c r="B34" s="1" t="s">
        <v>1165</v>
      </c>
      <c r="C34" s="9" t="s">
        <v>156</v>
      </c>
      <c r="D34" s="1" t="s">
        <v>434</v>
      </c>
      <c r="E34" s="1" t="s">
        <v>1166</v>
      </c>
      <c r="F34" s="4">
        <v>604665</v>
      </c>
      <c r="G34" s="4">
        <v>1806.44</v>
      </c>
      <c r="H34" s="4">
        <v>1.8</v>
      </c>
    </row>
    <row r="35" spans="2:8">
      <c r="B35" s="1" t="s">
        <v>447</v>
      </c>
      <c r="C35" s="9" t="s">
        <v>156</v>
      </c>
      <c r="D35" s="1" t="s">
        <v>437</v>
      </c>
      <c r="E35" s="1" t="s">
        <v>448</v>
      </c>
      <c r="F35" s="4">
        <v>41100</v>
      </c>
      <c r="G35" s="4">
        <v>1573.97</v>
      </c>
      <c r="H35" s="4">
        <v>1.57</v>
      </c>
    </row>
    <row r="36" spans="2:8">
      <c r="B36" s="1" t="s">
        <v>480</v>
      </c>
      <c r="C36" s="9" t="s">
        <v>156</v>
      </c>
      <c r="D36" s="1" t="s">
        <v>481</v>
      </c>
      <c r="E36" s="1" t="s">
        <v>482</v>
      </c>
      <c r="F36" s="4">
        <v>34000</v>
      </c>
      <c r="G36" s="4">
        <v>1570.6</v>
      </c>
      <c r="H36" s="4">
        <v>1.56</v>
      </c>
    </row>
    <row r="37" spans="2:8">
      <c r="B37" s="1" t="s">
        <v>1095</v>
      </c>
      <c r="C37" s="9" t="s">
        <v>156</v>
      </c>
      <c r="D37" s="1" t="s">
        <v>434</v>
      </c>
      <c r="E37" s="1" t="s">
        <v>1096</v>
      </c>
      <c r="F37" s="4">
        <v>159252</v>
      </c>
      <c r="G37" s="4">
        <v>1564.41</v>
      </c>
      <c r="H37" s="4">
        <v>1.56</v>
      </c>
    </row>
    <row r="38" spans="2:8">
      <c r="B38" s="1" t="s">
        <v>1277</v>
      </c>
      <c r="C38" s="9" t="s">
        <v>156</v>
      </c>
      <c r="D38" s="1" t="s">
        <v>458</v>
      </c>
      <c r="E38" s="1" t="s">
        <v>1278</v>
      </c>
      <c r="F38" s="4">
        <v>25410</v>
      </c>
      <c r="G38" s="4">
        <v>1533.49</v>
      </c>
      <c r="H38" s="4">
        <v>1.53</v>
      </c>
    </row>
    <row r="39" spans="2:8">
      <c r="B39" s="1" t="s">
        <v>923</v>
      </c>
      <c r="C39" s="9" t="s">
        <v>156</v>
      </c>
      <c r="D39" s="1" t="s">
        <v>489</v>
      </c>
      <c r="E39" s="1" t="s">
        <v>924</v>
      </c>
      <c r="F39" s="4">
        <v>127100</v>
      </c>
      <c r="G39" s="4">
        <v>1502.7</v>
      </c>
      <c r="H39" s="4">
        <v>1.5</v>
      </c>
    </row>
    <row r="40" spans="2:8">
      <c r="B40" s="1" t="s">
        <v>1555</v>
      </c>
      <c r="C40" s="9" t="s">
        <v>156</v>
      </c>
      <c r="D40" s="1" t="s">
        <v>467</v>
      </c>
      <c r="E40" s="1" t="s">
        <v>1556</v>
      </c>
      <c r="F40" s="4">
        <v>62539</v>
      </c>
      <c r="G40" s="4">
        <v>1484.05</v>
      </c>
      <c r="H40" s="4">
        <v>1.48</v>
      </c>
    </row>
    <row r="41" spans="2:8">
      <c r="B41" s="1" t="s">
        <v>2034</v>
      </c>
      <c r="C41" s="9" t="s">
        <v>156</v>
      </c>
      <c r="D41" s="1" t="s">
        <v>437</v>
      </c>
      <c r="E41" s="1" t="s">
        <v>2035</v>
      </c>
      <c r="F41" s="4">
        <v>108000</v>
      </c>
      <c r="G41" s="4">
        <v>1432.62</v>
      </c>
      <c r="H41" s="4">
        <v>1.43</v>
      </c>
    </row>
    <row r="42" spans="2:8">
      <c r="B42" s="1" t="s">
        <v>1157</v>
      </c>
      <c r="C42" s="9" t="s">
        <v>156</v>
      </c>
      <c r="D42" s="1" t="s">
        <v>434</v>
      </c>
      <c r="E42" s="1" t="s">
        <v>1158</v>
      </c>
      <c r="F42" s="4">
        <v>103400</v>
      </c>
      <c r="G42" s="4">
        <v>1416.99</v>
      </c>
      <c r="H42" s="4">
        <v>1.41</v>
      </c>
    </row>
    <row r="43" spans="2:8">
      <c r="B43" s="1" t="s">
        <v>730</v>
      </c>
      <c r="C43" s="9" t="s">
        <v>156</v>
      </c>
      <c r="D43" s="1" t="s">
        <v>595</v>
      </c>
      <c r="E43" s="1" t="s">
        <v>731</v>
      </c>
      <c r="F43" s="4">
        <v>97350</v>
      </c>
      <c r="G43" s="4">
        <v>1382.18</v>
      </c>
      <c r="H43" s="4">
        <v>1.38</v>
      </c>
    </row>
    <row r="44" spans="2:8">
      <c r="B44" s="1" t="s">
        <v>710</v>
      </c>
      <c r="C44" s="9" t="s">
        <v>156</v>
      </c>
      <c r="D44" s="1" t="s">
        <v>522</v>
      </c>
      <c r="E44" s="1" t="s">
        <v>711</v>
      </c>
      <c r="F44" s="4">
        <v>19075</v>
      </c>
      <c r="G44" s="4">
        <v>1337.83</v>
      </c>
      <c r="H44" s="4">
        <v>1.33</v>
      </c>
    </row>
    <row r="45" spans="2:8">
      <c r="B45" s="1" t="s">
        <v>1250</v>
      </c>
      <c r="C45" s="9" t="s">
        <v>156</v>
      </c>
      <c r="D45" s="1" t="s">
        <v>592</v>
      </c>
      <c r="E45" s="1" t="s">
        <v>1251</v>
      </c>
      <c r="F45" s="4">
        <v>94401</v>
      </c>
      <c r="G45" s="4">
        <v>1330.58</v>
      </c>
      <c r="H45" s="4">
        <v>1.32</v>
      </c>
    </row>
    <row r="46" spans="2:8">
      <c r="B46" s="1" t="s">
        <v>1161</v>
      </c>
      <c r="C46" s="9" t="s">
        <v>156</v>
      </c>
      <c r="D46" s="1" t="s">
        <v>434</v>
      </c>
      <c r="E46" s="1" t="s">
        <v>1162</v>
      </c>
      <c r="F46" s="4">
        <v>142078</v>
      </c>
      <c r="G46" s="4">
        <v>1273.1600000000001</v>
      </c>
      <c r="H46" s="4">
        <v>1.27</v>
      </c>
    </row>
    <row r="47" spans="2:8">
      <c r="B47" s="1" t="s">
        <v>1758</v>
      </c>
      <c r="C47" s="9" t="s">
        <v>156</v>
      </c>
      <c r="D47" s="1" t="s">
        <v>455</v>
      </c>
      <c r="E47" s="1" t="s">
        <v>1759</v>
      </c>
      <c r="F47" s="4">
        <v>41113</v>
      </c>
      <c r="G47" s="4">
        <v>1222.1300000000001</v>
      </c>
      <c r="H47" s="4">
        <v>1.22</v>
      </c>
    </row>
    <row r="48" spans="2:8">
      <c r="B48" s="1" t="s">
        <v>2036</v>
      </c>
      <c r="C48" s="9" t="s">
        <v>156</v>
      </c>
      <c r="D48" s="1" t="s">
        <v>554</v>
      </c>
      <c r="E48" s="1" t="s">
        <v>2037</v>
      </c>
      <c r="F48" s="4">
        <v>156600</v>
      </c>
      <c r="G48" s="4">
        <v>1191.73</v>
      </c>
      <c r="H48" s="4">
        <v>1.19</v>
      </c>
    </row>
    <row r="49" spans="2:8">
      <c r="B49" s="1" t="s">
        <v>454</v>
      </c>
      <c r="C49" s="9" t="s">
        <v>156</v>
      </c>
      <c r="D49" s="1" t="s">
        <v>455</v>
      </c>
      <c r="E49" s="1" t="s">
        <v>456</v>
      </c>
      <c r="F49" s="4">
        <v>157000</v>
      </c>
      <c r="G49" s="4">
        <v>1183.07</v>
      </c>
      <c r="H49" s="4">
        <v>1.18</v>
      </c>
    </row>
    <row r="50" spans="2:8">
      <c r="B50" s="1" t="s">
        <v>818</v>
      </c>
      <c r="C50" s="9" t="s">
        <v>156</v>
      </c>
      <c r="D50" s="1" t="s">
        <v>464</v>
      </c>
      <c r="E50" s="1" t="s">
        <v>819</v>
      </c>
      <c r="F50" s="4">
        <v>1506215</v>
      </c>
      <c r="G50" s="4">
        <v>1177.8599999999999</v>
      </c>
      <c r="H50" s="4">
        <v>1.17</v>
      </c>
    </row>
    <row r="51" spans="2:8">
      <c r="B51" s="1" t="s">
        <v>812</v>
      </c>
      <c r="C51" s="9" t="s">
        <v>156</v>
      </c>
      <c r="D51" s="1" t="s">
        <v>464</v>
      </c>
      <c r="E51" s="1" t="s">
        <v>813</v>
      </c>
      <c r="F51" s="4">
        <v>861000</v>
      </c>
      <c r="G51" s="4">
        <v>1165.6199999999999</v>
      </c>
      <c r="H51" s="4">
        <v>1.1599999999999999</v>
      </c>
    </row>
    <row r="52" spans="2:8">
      <c r="B52" s="1" t="s">
        <v>466</v>
      </c>
      <c r="C52" s="9" t="s">
        <v>156</v>
      </c>
      <c r="D52" s="1" t="s">
        <v>467</v>
      </c>
      <c r="E52" s="1" t="s">
        <v>468</v>
      </c>
      <c r="F52" s="4">
        <v>354281</v>
      </c>
      <c r="G52" s="4">
        <v>1141.32</v>
      </c>
      <c r="H52" s="4">
        <v>1.1399999999999999</v>
      </c>
    </row>
    <row r="53" spans="2:8">
      <c r="B53" s="1" t="s">
        <v>979</v>
      </c>
      <c r="C53" s="9" t="s">
        <v>156</v>
      </c>
      <c r="D53" s="1" t="s">
        <v>554</v>
      </c>
      <c r="E53" s="1" t="s">
        <v>980</v>
      </c>
      <c r="F53" s="4">
        <v>138690</v>
      </c>
      <c r="G53" s="4">
        <v>1138.6400000000001</v>
      </c>
      <c r="H53" s="4">
        <v>1.1299999999999999</v>
      </c>
    </row>
    <row r="54" spans="2:8">
      <c r="B54" s="1" t="s">
        <v>1009</v>
      </c>
      <c r="C54" s="9" t="s">
        <v>156</v>
      </c>
      <c r="D54" s="1" t="s">
        <v>461</v>
      </c>
      <c r="E54" s="1" t="s">
        <v>1010</v>
      </c>
      <c r="F54" s="4">
        <v>11800</v>
      </c>
      <c r="G54" s="4">
        <v>1132.51</v>
      </c>
      <c r="H54" s="4">
        <v>1.1299999999999999</v>
      </c>
    </row>
    <row r="55" spans="2:8">
      <c r="B55" s="1" t="s">
        <v>975</v>
      </c>
      <c r="C55" s="9" t="s">
        <v>156</v>
      </c>
      <c r="D55" s="1" t="s">
        <v>554</v>
      </c>
      <c r="E55" s="1" t="s">
        <v>976</v>
      </c>
      <c r="F55" s="4">
        <v>137994</v>
      </c>
      <c r="G55" s="4">
        <v>1112.71</v>
      </c>
      <c r="H55" s="4">
        <v>1.1100000000000001</v>
      </c>
    </row>
    <row r="56" spans="2:8">
      <c r="B56" s="1" t="s">
        <v>1183</v>
      </c>
      <c r="C56" s="9" t="s">
        <v>156</v>
      </c>
      <c r="D56" s="1" t="s">
        <v>489</v>
      </c>
      <c r="E56" s="1" t="s">
        <v>1184</v>
      </c>
      <c r="F56" s="4">
        <v>975000</v>
      </c>
      <c r="G56" s="4">
        <v>1100.78</v>
      </c>
      <c r="H56" s="4">
        <v>1.1000000000000001</v>
      </c>
    </row>
    <row r="57" spans="2:8">
      <c r="B57" s="1" t="s">
        <v>1383</v>
      </c>
      <c r="C57" s="9" t="s">
        <v>156</v>
      </c>
      <c r="D57" s="1" t="s">
        <v>751</v>
      </c>
      <c r="E57" s="1" t="s">
        <v>1384</v>
      </c>
      <c r="F57" s="4">
        <v>37180</v>
      </c>
      <c r="G57" s="4">
        <v>1070.04</v>
      </c>
      <c r="H57" s="4">
        <v>1.07</v>
      </c>
    </row>
    <row r="58" spans="2:8">
      <c r="B58" s="1" t="s">
        <v>722</v>
      </c>
      <c r="C58" s="9" t="s">
        <v>156</v>
      </c>
      <c r="D58" s="1" t="s">
        <v>525</v>
      </c>
      <c r="E58" s="1" t="s">
        <v>723</v>
      </c>
      <c r="F58" s="4">
        <v>75400</v>
      </c>
      <c r="G58" s="4">
        <v>1004.63</v>
      </c>
      <c r="H58" s="4">
        <v>1</v>
      </c>
    </row>
    <row r="59" spans="2:8">
      <c r="B59" s="1" t="s">
        <v>1329</v>
      </c>
      <c r="C59" s="9" t="s">
        <v>156</v>
      </c>
      <c r="D59" s="1" t="s">
        <v>522</v>
      </c>
      <c r="E59" s="1" t="s">
        <v>1330</v>
      </c>
      <c r="F59" s="4">
        <v>24778</v>
      </c>
      <c r="G59" s="4">
        <v>996.35</v>
      </c>
      <c r="H59" s="4">
        <v>0.99</v>
      </c>
    </row>
    <row r="60" spans="2:8">
      <c r="B60" s="1" t="s">
        <v>451</v>
      </c>
      <c r="C60" s="9" t="s">
        <v>156</v>
      </c>
      <c r="D60" s="1" t="s">
        <v>452</v>
      </c>
      <c r="E60" s="1" t="s">
        <v>453</v>
      </c>
      <c r="F60" s="4">
        <v>222800</v>
      </c>
      <c r="G60" s="4">
        <v>981.99</v>
      </c>
      <c r="H60" s="4">
        <v>0.98</v>
      </c>
    </row>
    <row r="61" spans="2:8">
      <c r="B61" s="1" t="s">
        <v>706</v>
      </c>
      <c r="C61" s="9" t="s">
        <v>156</v>
      </c>
      <c r="D61" s="1" t="s">
        <v>455</v>
      </c>
      <c r="E61" s="1" t="s">
        <v>707</v>
      </c>
      <c r="F61" s="4">
        <v>86034</v>
      </c>
      <c r="G61" s="4">
        <v>975.88</v>
      </c>
      <c r="H61" s="4">
        <v>0.97</v>
      </c>
    </row>
    <row r="62" spans="2:8">
      <c r="B62" s="1" t="s">
        <v>1177</v>
      </c>
      <c r="C62" s="9" t="s">
        <v>156</v>
      </c>
      <c r="D62" s="1" t="s">
        <v>470</v>
      </c>
      <c r="E62" s="1" t="s">
        <v>1178</v>
      </c>
      <c r="F62" s="4">
        <v>205000</v>
      </c>
      <c r="G62" s="4">
        <v>966.06</v>
      </c>
      <c r="H62" s="4">
        <v>0.96</v>
      </c>
    </row>
    <row r="63" spans="2:8">
      <c r="B63" s="1" t="s">
        <v>797</v>
      </c>
      <c r="C63" s="9" t="s">
        <v>156</v>
      </c>
      <c r="D63" s="1" t="s">
        <v>508</v>
      </c>
      <c r="E63" s="1" t="s">
        <v>798</v>
      </c>
      <c r="F63" s="4">
        <v>7371</v>
      </c>
      <c r="G63" s="4">
        <v>935.67</v>
      </c>
      <c r="H63" s="4">
        <v>0.93</v>
      </c>
    </row>
    <row r="64" spans="2:8">
      <c r="B64" s="1" t="s">
        <v>1015</v>
      </c>
      <c r="C64" s="9" t="s">
        <v>156</v>
      </c>
      <c r="D64" s="1" t="s">
        <v>514</v>
      </c>
      <c r="E64" s="1" t="s">
        <v>1016</v>
      </c>
      <c r="F64" s="4">
        <v>15300</v>
      </c>
      <c r="G64" s="4">
        <v>925.8</v>
      </c>
      <c r="H64" s="4">
        <v>0.92</v>
      </c>
    </row>
    <row r="65" spans="2:8">
      <c r="B65" s="1" t="s">
        <v>826</v>
      </c>
      <c r="C65" s="9" t="s">
        <v>156</v>
      </c>
      <c r="D65" s="1" t="s">
        <v>464</v>
      </c>
      <c r="E65" s="1" t="s">
        <v>827</v>
      </c>
      <c r="F65" s="4">
        <v>236979</v>
      </c>
      <c r="G65" s="4">
        <v>868.05</v>
      </c>
      <c r="H65" s="4">
        <v>0.86</v>
      </c>
    </row>
    <row r="66" spans="2:8">
      <c r="B66" s="1" t="s">
        <v>1198</v>
      </c>
      <c r="C66" s="9" t="s">
        <v>156</v>
      </c>
      <c r="D66" s="1" t="s">
        <v>746</v>
      </c>
      <c r="E66" s="1" t="s">
        <v>1199</v>
      </c>
      <c r="F66" s="4">
        <v>47163</v>
      </c>
      <c r="G66" s="4">
        <v>855.58</v>
      </c>
      <c r="H66" s="4">
        <v>0.85</v>
      </c>
    </row>
    <row r="67" spans="2:8">
      <c r="B67" s="1" t="s">
        <v>702</v>
      </c>
      <c r="C67" s="9" t="s">
        <v>156</v>
      </c>
      <c r="D67" s="1" t="s">
        <v>458</v>
      </c>
      <c r="E67" s="1" t="s">
        <v>703</v>
      </c>
      <c r="F67" s="4">
        <v>50000</v>
      </c>
      <c r="G67" s="4">
        <v>847.8</v>
      </c>
      <c r="H67" s="4">
        <v>0.84</v>
      </c>
    </row>
    <row r="68" spans="2:8">
      <c r="B68" s="1" t="s">
        <v>1099</v>
      </c>
      <c r="C68" s="9" t="s">
        <v>156</v>
      </c>
      <c r="D68" s="1" t="s">
        <v>437</v>
      </c>
      <c r="E68" s="1" t="s">
        <v>1100</v>
      </c>
      <c r="F68" s="4">
        <v>91000</v>
      </c>
      <c r="G68" s="4">
        <v>846.16</v>
      </c>
      <c r="H68" s="4">
        <v>0.84</v>
      </c>
    </row>
    <row r="69" spans="2:8">
      <c r="B69" s="1" t="s">
        <v>720</v>
      </c>
      <c r="C69" s="9" t="s">
        <v>156</v>
      </c>
      <c r="D69" s="1" t="s">
        <v>592</v>
      </c>
      <c r="E69" s="1" t="s">
        <v>721</v>
      </c>
      <c r="F69" s="4">
        <v>74209</v>
      </c>
      <c r="G69" s="4">
        <v>844.57</v>
      </c>
      <c r="H69" s="4">
        <v>0.84</v>
      </c>
    </row>
    <row r="70" spans="2:8">
      <c r="B70" s="1" t="s">
        <v>822</v>
      </c>
      <c r="C70" s="9" t="s">
        <v>156</v>
      </c>
      <c r="D70" s="1" t="s">
        <v>464</v>
      </c>
      <c r="E70" s="1" t="s">
        <v>823</v>
      </c>
      <c r="F70" s="4">
        <v>92213</v>
      </c>
      <c r="G70" s="4">
        <v>825.12</v>
      </c>
      <c r="H70" s="4">
        <v>0.82</v>
      </c>
    </row>
    <row r="71" spans="2:8">
      <c r="B71" s="1" t="s">
        <v>1037</v>
      </c>
      <c r="C71" s="9" t="s">
        <v>156</v>
      </c>
      <c r="D71" s="1" t="s">
        <v>675</v>
      </c>
      <c r="E71" s="1" t="s">
        <v>1038</v>
      </c>
      <c r="F71" s="4">
        <v>25710</v>
      </c>
      <c r="G71" s="4">
        <v>821.54</v>
      </c>
      <c r="H71" s="4">
        <v>0.82</v>
      </c>
    </row>
    <row r="72" spans="2:8">
      <c r="B72" s="1" t="s">
        <v>1194</v>
      </c>
      <c r="C72" s="9" t="s">
        <v>156</v>
      </c>
      <c r="D72" s="1" t="s">
        <v>737</v>
      </c>
      <c r="E72" s="1" t="s">
        <v>1195</v>
      </c>
      <c r="F72" s="4">
        <v>488000</v>
      </c>
      <c r="G72" s="4">
        <v>816.38</v>
      </c>
      <c r="H72" s="4">
        <v>0.81</v>
      </c>
    </row>
    <row r="73" spans="2:8">
      <c r="B73" s="1" t="s">
        <v>838</v>
      </c>
      <c r="C73" s="9" t="s">
        <v>156</v>
      </c>
      <c r="D73" s="1" t="s">
        <v>464</v>
      </c>
      <c r="E73" s="1" t="s">
        <v>839</v>
      </c>
      <c r="F73" s="4">
        <v>525000</v>
      </c>
      <c r="G73" s="4">
        <v>788.34</v>
      </c>
      <c r="H73" s="4">
        <v>0.78</v>
      </c>
    </row>
    <row r="74" spans="2:8">
      <c r="B74" s="1" t="s">
        <v>1590</v>
      </c>
      <c r="C74" s="9" t="s">
        <v>156</v>
      </c>
      <c r="D74" s="1" t="s">
        <v>505</v>
      </c>
      <c r="E74" s="1" t="s">
        <v>1591</v>
      </c>
      <c r="F74" s="4">
        <v>47705</v>
      </c>
      <c r="G74" s="4">
        <v>765.38</v>
      </c>
      <c r="H74" s="4">
        <v>0.76</v>
      </c>
    </row>
    <row r="75" spans="2:8">
      <c r="B75" s="1" t="s">
        <v>1051</v>
      </c>
      <c r="C75" s="9" t="s">
        <v>156</v>
      </c>
      <c r="D75" s="1" t="s">
        <v>598</v>
      </c>
      <c r="E75" s="1" t="s">
        <v>1052</v>
      </c>
      <c r="F75" s="4">
        <v>12876</v>
      </c>
      <c r="G75" s="4">
        <v>735.99</v>
      </c>
      <c r="H75" s="4">
        <v>0.73</v>
      </c>
    </row>
    <row r="76" spans="2:8">
      <c r="B76" s="1" t="s">
        <v>921</v>
      </c>
      <c r="C76" s="9" t="s">
        <v>156</v>
      </c>
      <c r="D76" s="1" t="s">
        <v>737</v>
      </c>
      <c r="E76" s="1" t="s">
        <v>922</v>
      </c>
      <c r="F76" s="4">
        <v>244618</v>
      </c>
      <c r="G76" s="4">
        <v>708.78</v>
      </c>
      <c r="H76" s="4">
        <v>0.71</v>
      </c>
    </row>
    <row r="77" spans="2:8">
      <c r="B77" s="1" t="s">
        <v>1345</v>
      </c>
      <c r="C77" s="9" t="s">
        <v>156</v>
      </c>
      <c r="D77" s="1" t="s">
        <v>458</v>
      </c>
      <c r="E77" s="1" t="s">
        <v>1346</v>
      </c>
      <c r="F77" s="4">
        <v>64000</v>
      </c>
      <c r="G77" s="4">
        <v>666.82</v>
      </c>
      <c r="H77" s="4">
        <v>0.66</v>
      </c>
    </row>
    <row r="78" spans="2:8">
      <c r="B78" s="1" t="s">
        <v>891</v>
      </c>
      <c r="C78" s="9" t="s">
        <v>156</v>
      </c>
      <c r="D78" s="1" t="s">
        <v>632</v>
      </c>
      <c r="E78" s="1" t="s">
        <v>892</v>
      </c>
      <c r="F78" s="4">
        <v>14000</v>
      </c>
      <c r="G78" s="4">
        <v>643.51</v>
      </c>
      <c r="H78" s="4">
        <v>0.64</v>
      </c>
    </row>
    <row r="79" spans="2:8">
      <c r="B79" s="1" t="s">
        <v>2038</v>
      </c>
      <c r="C79" s="9" t="s">
        <v>156</v>
      </c>
      <c r="D79" s="1" t="s">
        <v>517</v>
      </c>
      <c r="E79" s="1" t="s">
        <v>2039</v>
      </c>
      <c r="F79" s="4">
        <v>186190</v>
      </c>
      <c r="G79" s="4">
        <v>502.99</v>
      </c>
      <c r="H79" s="4">
        <v>0.5</v>
      </c>
    </row>
    <row r="80" spans="2:8">
      <c r="B80" s="1" t="s">
        <v>544</v>
      </c>
      <c r="C80" s="9" t="s">
        <v>156</v>
      </c>
      <c r="D80" s="1" t="s">
        <v>434</v>
      </c>
      <c r="E80" s="1" t="s">
        <v>545</v>
      </c>
      <c r="F80" s="4">
        <v>598000</v>
      </c>
      <c r="G80" s="4">
        <v>499.81</v>
      </c>
      <c r="H80" s="4">
        <v>0.5</v>
      </c>
    </row>
    <row r="81" spans="2:8">
      <c r="B81" s="1" t="s">
        <v>472</v>
      </c>
      <c r="C81" s="9" t="s">
        <v>156</v>
      </c>
      <c r="D81" s="1" t="s">
        <v>473</v>
      </c>
      <c r="E81" s="1" t="s">
        <v>474</v>
      </c>
      <c r="F81" s="4">
        <v>70000</v>
      </c>
      <c r="G81" s="4">
        <v>477.09</v>
      </c>
      <c r="H81" s="4">
        <v>0.47</v>
      </c>
    </row>
    <row r="82" spans="2:8">
      <c r="B82" s="1" t="s">
        <v>915</v>
      </c>
      <c r="C82" s="9" t="s">
        <v>156</v>
      </c>
      <c r="D82" s="1" t="s">
        <v>570</v>
      </c>
      <c r="E82" s="1" t="s">
        <v>916</v>
      </c>
      <c r="F82" s="4">
        <v>67840</v>
      </c>
      <c r="G82" s="4">
        <v>457.34</v>
      </c>
      <c r="H82" s="4">
        <v>0.46</v>
      </c>
    </row>
    <row r="83" spans="2:8">
      <c r="B83" s="1" t="s">
        <v>799</v>
      </c>
      <c r="C83" s="9" t="s">
        <v>156</v>
      </c>
      <c r="D83" s="1" t="s">
        <v>800</v>
      </c>
      <c r="E83" s="1" t="s">
        <v>801</v>
      </c>
      <c r="F83" s="4">
        <v>206775</v>
      </c>
      <c r="G83" s="4">
        <v>399.34</v>
      </c>
      <c r="H83" s="4">
        <v>0.4</v>
      </c>
    </row>
    <row r="84" spans="2:8">
      <c r="B84" s="1" t="s">
        <v>2040</v>
      </c>
      <c r="C84" s="9" t="s">
        <v>156</v>
      </c>
      <c r="D84" s="1" t="s">
        <v>551</v>
      </c>
      <c r="E84" s="1" t="s">
        <v>2041</v>
      </c>
      <c r="F84" s="4">
        <v>104042</v>
      </c>
      <c r="G84" s="4">
        <v>270.77</v>
      </c>
      <c r="H84" s="4">
        <v>0.27</v>
      </c>
    </row>
    <row r="85" spans="2:8">
      <c r="B85" s="1" t="s">
        <v>1564</v>
      </c>
      <c r="C85" s="9" t="s">
        <v>156</v>
      </c>
      <c r="D85" s="1" t="s">
        <v>467</v>
      </c>
      <c r="E85" s="1" t="s">
        <v>4099</v>
      </c>
      <c r="F85" s="4">
        <v>62539</v>
      </c>
      <c r="G85" s="4">
        <v>77.3</v>
      </c>
      <c r="H85" s="4">
        <v>0.08</v>
      </c>
    </row>
    <row r="86" spans="2:8" ht="13">
      <c r="B86" s="2" t="s">
        <v>159</v>
      </c>
      <c r="G86" s="14">
        <f>SUM(G15:G85)</f>
        <v>96817.450000000055</v>
      </c>
      <c r="H86" s="14">
        <f>SUM(H15:H85)</f>
        <v>96.399999999999977</v>
      </c>
    </row>
    <row r="87" spans="2:8" ht="13">
      <c r="B87" s="2" t="s">
        <v>4089</v>
      </c>
    </row>
    <row r="88" spans="2:8">
      <c r="B88" s="1" t="s">
        <v>1825</v>
      </c>
      <c r="C88" s="9" t="s">
        <v>156</v>
      </c>
      <c r="D88" s="1" t="s">
        <v>573</v>
      </c>
      <c r="E88" s="1" t="s">
        <v>1826</v>
      </c>
      <c r="F88" s="4">
        <v>343750</v>
      </c>
      <c r="G88" s="4">
        <v>1213.1600000000001</v>
      </c>
      <c r="H88" s="4">
        <v>1.21</v>
      </c>
    </row>
    <row r="89" spans="2:8" ht="13">
      <c r="B89" s="2" t="s">
        <v>4090</v>
      </c>
      <c r="G89" s="14">
        <f>G88</f>
        <v>1213.1600000000001</v>
      </c>
      <c r="H89" s="14">
        <f>H88</f>
        <v>1.21</v>
      </c>
    </row>
    <row r="90" spans="2:8" ht="13">
      <c r="B90" s="2" t="s">
        <v>4088</v>
      </c>
      <c r="G90" s="14"/>
      <c r="H90" s="14"/>
    </row>
    <row r="91" spans="2:8">
      <c r="B91" s="1" t="s">
        <v>1542</v>
      </c>
      <c r="C91" s="9" t="s">
        <v>156</v>
      </c>
      <c r="D91" s="1" t="s">
        <v>461</v>
      </c>
      <c r="E91" s="1" t="s">
        <v>1543</v>
      </c>
      <c r="F91" s="4">
        <v>230400</v>
      </c>
      <c r="G91" s="4">
        <v>23.55</v>
      </c>
      <c r="H91" s="4">
        <v>0.02</v>
      </c>
    </row>
    <row r="92" spans="2:8" ht="13">
      <c r="B92" s="2" t="s">
        <v>4014</v>
      </c>
      <c r="C92" s="12"/>
      <c r="D92" s="2"/>
      <c r="E92" s="2"/>
      <c r="F92" s="14"/>
      <c r="G92" s="14">
        <f>G91</f>
        <v>23.55</v>
      </c>
      <c r="H92" s="14">
        <f>H91</f>
        <v>0.02</v>
      </c>
    </row>
    <row r="93" spans="2:8" ht="13">
      <c r="B93" s="2" t="s">
        <v>246</v>
      </c>
    </row>
    <row r="94" spans="2:8">
      <c r="B94" s="1" t="s">
        <v>14</v>
      </c>
      <c r="C94" s="9" t="s">
        <v>156</v>
      </c>
      <c r="D94" s="1" t="s">
        <v>157</v>
      </c>
      <c r="E94" s="1" t="s">
        <v>1983</v>
      </c>
      <c r="F94" s="4">
        <v>7311.7740000000003</v>
      </c>
      <c r="G94" s="4">
        <v>364.86</v>
      </c>
      <c r="H94" s="4">
        <v>0.36</v>
      </c>
    </row>
    <row r="95" spans="2:8" ht="13">
      <c r="B95" s="2" t="s">
        <v>249</v>
      </c>
      <c r="C95" s="12"/>
      <c r="D95" s="2"/>
      <c r="E95" s="2"/>
      <c r="F95" s="14"/>
      <c r="G95" s="14">
        <f>SUM(G93:G94)</f>
        <v>364.86</v>
      </c>
      <c r="H95" s="14">
        <f>SUM(H93:H94)</f>
        <v>0.36</v>
      </c>
    </row>
    <row r="96" spans="2:8" ht="13">
      <c r="B96" s="2" t="s">
        <v>160</v>
      </c>
      <c r="C96" s="12"/>
      <c r="D96" s="2"/>
      <c r="E96" s="2"/>
      <c r="F96" s="14"/>
      <c r="G96" s="14">
        <v>1689.3</v>
      </c>
      <c r="H96" s="14">
        <v>1.68</v>
      </c>
    </row>
    <row r="97" spans="2:8" ht="13">
      <c r="B97" s="2" t="s">
        <v>161</v>
      </c>
      <c r="C97" s="12"/>
      <c r="D97" s="2"/>
      <c r="E97" s="2"/>
      <c r="F97" s="14"/>
      <c r="G97" s="14">
        <f>G96+G95+G92+G89+G86</f>
        <v>100108.32000000005</v>
      </c>
      <c r="H97" s="14">
        <f>H96+H95+H92+H89+H86</f>
        <v>99.669999999999973</v>
      </c>
    </row>
    <row r="98" spans="2:8" ht="13">
      <c r="B98" s="2" t="s">
        <v>409</v>
      </c>
      <c r="C98" s="12"/>
      <c r="D98" s="2"/>
      <c r="E98" s="2"/>
      <c r="F98" s="14"/>
      <c r="G98" s="14">
        <f>G99-G97</f>
        <v>344.55802750994917</v>
      </c>
      <c r="H98" s="14">
        <f>H99-H97</f>
        <v>0.33000000000002672</v>
      </c>
    </row>
    <row r="99" spans="2:8" ht="13">
      <c r="B99" s="2" t="s">
        <v>168</v>
      </c>
      <c r="C99" s="12"/>
      <c r="D99" s="2"/>
      <c r="E99" s="2"/>
      <c r="F99" s="14"/>
      <c r="G99" s="14">
        <v>100452.87802751</v>
      </c>
      <c r="H99" s="14">
        <v>100</v>
      </c>
    </row>
    <row r="100" spans="2:8">
      <c r="B100" s="1" t="s">
        <v>169</v>
      </c>
    </row>
    <row r="101" spans="2:8" ht="13">
      <c r="B101" s="2" t="s">
        <v>170</v>
      </c>
    </row>
    <row r="102" spans="2:8" ht="13">
      <c r="B102" s="2" t="s">
        <v>171</v>
      </c>
      <c r="C102" s="9" t="s">
        <v>172</v>
      </c>
    </row>
    <row r="103" spans="2:8" ht="13">
      <c r="B103" s="2" t="s">
        <v>175</v>
      </c>
      <c r="C103" s="9" t="s">
        <v>174</v>
      </c>
    </row>
    <row r="104" spans="2:8" ht="13">
      <c r="B104" s="2" t="s">
        <v>176</v>
      </c>
      <c r="C104" s="9" t="s">
        <v>174</v>
      </c>
    </row>
    <row r="105" spans="2:8" ht="13">
      <c r="B105" s="2" t="s">
        <v>177</v>
      </c>
      <c r="C105" s="9" t="s">
        <v>178</v>
      </c>
    </row>
    <row r="106" spans="2:8" ht="13">
      <c r="B106" s="2" t="s">
        <v>2042</v>
      </c>
      <c r="C106" s="12"/>
    </row>
    <row r="107" spans="2:8" ht="13">
      <c r="B107" s="2" t="s">
        <v>2043</v>
      </c>
      <c r="C107" s="12"/>
    </row>
    <row r="108" spans="2:8" ht="13">
      <c r="B108" s="2" t="s">
        <v>2044</v>
      </c>
      <c r="C108" s="12"/>
    </row>
    <row r="109" spans="2:8" ht="13">
      <c r="B109" s="2" t="s">
        <v>2045</v>
      </c>
      <c r="C109" s="12"/>
    </row>
    <row r="110" spans="2:8" ht="13">
      <c r="B110" s="2" t="s">
        <v>2046</v>
      </c>
      <c r="C110" s="12"/>
    </row>
    <row r="111" spans="2:8" ht="13">
      <c r="B111" s="2" t="s">
        <v>2047</v>
      </c>
      <c r="C111" s="12"/>
    </row>
    <row r="112" spans="2:8" ht="13">
      <c r="B112" s="2" t="s">
        <v>2048</v>
      </c>
      <c r="C112" s="12"/>
    </row>
    <row r="113" spans="2:3" ht="13">
      <c r="B113" s="2" t="s">
        <v>2049</v>
      </c>
      <c r="C113" s="12"/>
    </row>
    <row r="114" spans="2:3" ht="13">
      <c r="B114" s="2" t="s">
        <v>4061</v>
      </c>
      <c r="C114" s="12"/>
    </row>
    <row r="115" spans="2:3">
      <c r="B115" s="1" t="s">
        <v>188</v>
      </c>
    </row>
    <row r="116" spans="2:3">
      <c r="B116" s="1" t="s">
        <v>412</v>
      </c>
    </row>
    <row r="119" spans="2:3" ht="14.5">
      <c r="B119" s="43" t="s">
        <v>413</v>
      </c>
      <c r="C119" s="45"/>
    </row>
    <row r="120" spans="2:3" ht="14.5">
      <c r="B120" s="43" t="s">
        <v>4098</v>
      </c>
      <c r="C120" s="46" t="s">
        <v>414</v>
      </c>
    </row>
    <row r="121" spans="2:3" ht="14.5">
      <c r="B121" s="16" t="s">
        <v>415</v>
      </c>
      <c r="C121" s="17">
        <v>0</v>
      </c>
    </row>
    <row r="122" spans="2:3" ht="14.5">
      <c r="B122" s="16" t="s">
        <v>417</v>
      </c>
      <c r="C122" s="17">
        <v>0</v>
      </c>
    </row>
    <row r="123" spans="2:3" ht="14.5">
      <c r="B123" s="16" t="s">
        <v>418</v>
      </c>
      <c r="C123" s="17">
        <v>0</v>
      </c>
    </row>
    <row r="124" spans="2:3" ht="14.5">
      <c r="B124" s="16" t="s">
        <v>419</v>
      </c>
      <c r="C124" s="17">
        <v>0</v>
      </c>
    </row>
    <row r="125" spans="2:3" ht="14.5">
      <c r="B125" s="16" t="s">
        <v>420</v>
      </c>
      <c r="C125" s="17">
        <v>364.60834319999998</v>
      </c>
    </row>
    <row r="126" spans="2:3" ht="14.5">
      <c r="B126" s="16" t="s">
        <v>421</v>
      </c>
      <c r="C126" s="17">
        <v>0</v>
      </c>
    </row>
    <row r="127" spans="2:3" ht="14.5">
      <c r="B127" s="43" t="s">
        <v>422</v>
      </c>
      <c r="C127" s="45">
        <v>364.60834319999998</v>
      </c>
    </row>
    <row r="129" spans="2:7" ht="14.5">
      <c r="B129" s="16" t="s">
        <v>197</v>
      </c>
      <c r="C129" s="17"/>
      <c r="D129" s="16"/>
    </row>
    <row r="130" spans="2:7" ht="29">
      <c r="B130" s="19" t="s">
        <v>198</v>
      </c>
      <c r="C130" s="18" t="s">
        <v>199</v>
      </c>
      <c r="D130" s="19" t="s">
        <v>200</v>
      </c>
    </row>
    <row r="131" spans="2:7" ht="14.5">
      <c r="B131" s="16" t="s">
        <v>174</v>
      </c>
      <c r="C131" s="17" t="s">
        <v>174</v>
      </c>
      <c r="D131" s="16" t="s">
        <v>174</v>
      </c>
    </row>
    <row r="133" spans="2:7" ht="13">
      <c r="B133" s="20" t="s">
        <v>201</v>
      </c>
      <c r="C133" s="21">
        <v>46053</v>
      </c>
      <c r="D133" s="22"/>
      <c r="E133" s="23"/>
      <c r="F133" s="24"/>
    </row>
    <row r="134" spans="2:7" ht="13">
      <c r="B134" s="20" t="s">
        <v>202</v>
      </c>
      <c r="C134" s="25" t="s">
        <v>203</v>
      </c>
      <c r="D134" s="20" t="s">
        <v>204</v>
      </c>
      <c r="E134" s="26" t="s">
        <v>205</v>
      </c>
      <c r="F134" s="27" t="s">
        <v>206</v>
      </c>
      <c r="G134" s="14"/>
    </row>
    <row r="135" spans="2:7">
      <c r="B135" s="28" t="s">
        <v>174</v>
      </c>
      <c r="C135" s="29" t="s">
        <v>174</v>
      </c>
      <c r="D135" s="28" t="s">
        <v>174</v>
      </c>
      <c r="E135" s="30" t="s">
        <v>174</v>
      </c>
      <c r="F135" s="31" t="s">
        <v>174</v>
      </c>
    </row>
    <row r="138" spans="2:7" ht="13">
      <c r="B138" s="2" t="s">
        <v>207</v>
      </c>
    </row>
    <row r="139" spans="2:7" ht="13">
      <c r="B139" s="2"/>
    </row>
    <row r="140" spans="2:7" ht="13">
      <c r="B140" s="2" t="s">
        <v>208</v>
      </c>
    </row>
    <row r="141" spans="2:7" ht="13">
      <c r="B141" s="20" t="s">
        <v>209</v>
      </c>
      <c r="C141" s="25" t="s">
        <v>210</v>
      </c>
      <c r="D141" s="2"/>
    </row>
    <row r="142" spans="2:7">
      <c r="B142" s="22" t="s">
        <v>174</v>
      </c>
      <c r="C142" s="32" t="s">
        <v>174</v>
      </c>
    </row>
    <row r="144" spans="2:7" ht="13">
      <c r="B144" s="20" t="s">
        <v>211</v>
      </c>
      <c r="C144" s="25" t="s">
        <v>210</v>
      </c>
    </row>
    <row r="145" spans="2:7">
      <c r="B145" s="22" t="s">
        <v>174</v>
      </c>
      <c r="C145" s="32" t="s">
        <v>174</v>
      </c>
    </row>
    <row r="147" spans="2:7" ht="13">
      <c r="B147" s="20" t="s">
        <v>212</v>
      </c>
      <c r="C147" s="25" t="s">
        <v>213</v>
      </c>
    </row>
    <row r="148" spans="2:7">
      <c r="B148" s="22" t="s">
        <v>174</v>
      </c>
      <c r="C148" s="32" t="s">
        <v>174</v>
      </c>
    </row>
    <row r="150" spans="2:7" ht="13">
      <c r="B150" s="26" t="s">
        <v>214</v>
      </c>
      <c r="C150" s="25" t="s">
        <v>213</v>
      </c>
    </row>
    <row r="151" spans="2:7">
      <c r="B151" s="23" t="s">
        <v>174</v>
      </c>
      <c r="C151" s="32" t="s">
        <v>174</v>
      </c>
    </row>
    <row r="153" spans="2:7" ht="13">
      <c r="B153" s="20" t="s">
        <v>215</v>
      </c>
      <c r="C153" s="25" t="s">
        <v>174</v>
      </c>
    </row>
    <row r="155" spans="2:7" ht="13">
      <c r="B155" s="20" t="s">
        <v>216</v>
      </c>
      <c r="C155" s="21">
        <v>46053</v>
      </c>
      <c r="D155" s="22"/>
      <c r="E155" s="23"/>
      <c r="F155" s="24"/>
    </row>
    <row r="156" spans="2:7" ht="13">
      <c r="B156" s="20" t="s">
        <v>202</v>
      </c>
      <c r="C156" s="25" t="s">
        <v>203</v>
      </c>
      <c r="D156" s="20" t="s">
        <v>204</v>
      </c>
      <c r="E156" s="26" t="s">
        <v>205</v>
      </c>
      <c r="F156" s="27" t="s">
        <v>206</v>
      </c>
      <c r="G156" s="14"/>
    </row>
    <row r="157" spans="2:7">
      <c r="B157" s="28" t="s">
        <v>174</v>
      </c>
      <c r="C157" s="29" t="s">
        <v>174</v>
      </c>
      <c r="D157" s="28" t="s">
        <v>174</v>
      </c>
      <c r="E157" s="30" t="s">
        <v>174</v>
      </c>
      <c r="F157" s="31" t="s">
        <v>174</v>
      </c>
    </row>
    <row r="158" spans="2:7" ht="13">
      <c r="B158" s="2" t="s">
        <v>207</v>
      </c>
    </row>
    <row r="159" spans="2:7" ht="13">
      <c r="B159" s="2"/>
    </row>
    <row r="160" spans="2:7" ht="13">
      <c r="B160" s="2" t="s">
        <v>208</v>
      </c>
    </row>
    <row r="161" spans="2:4" ht="13">
      <c r="B161" s="20" t="s">
        <v>209</v>
      </c>
      <c r="C161" s="25" t="s">
        <v>210</v>
      </c>
      <c r="D161" s="2"/>
    </row>
    <row r="162" spans="2:4">
      <c r="B162" s="22" t="s">
        <v>174</v>
      </c>
      <c r="C162" s="32" t="s">
        <v>174</v>
      </c>
    </row>
    <row r="164" spans="2:4" ht="13">
      <c r="B164" s="20" t="s">
        <v>211</v>
      </c>
      <c r="C164" s="25" t="s">
        <v>210</v>
      </c>
    </row>
    <row r="165" spans="2:4">
      <c r="B165" s="22" t="s">
        <v>174</v>
      </c>
      <c r="C165" s="32" t="s">
        <v>174</v>
      </c>
    </row>
    <row r="167" spans="2:4" ht="13">
      <c r="B167" s="20" t="s">
        <v>212</v>
      </c>
      <c r="C167" s="25" t="s">
        <v>213</v>
      </c>
    </row>
    <row r="168" spans="2:4">
      <c r="B168" s="22" t="s">
        <v>174</v>
      </c>
      <c r="C168" s="32" t="s">
        <v>174</v>
      </c>
    </row>
    <row r="170" spans="2:4" ht="13">
      <c r="B170" s="26" t="s">
        <v>214</v>
      </c>
      <c r="C170" s="25" t="s">
        <v>213</v>
      </c>
    </row>
    <row r="171" spans="2:4">
      <c r="B171" s="23" t="s">
        <v>174</v>
      </c>
      <c r="C171" s="32" t="s">
        <v>174</v>
      </c>
    </row>
    <row r="173" spans="2:4" ht="13">
      <c r="B173" s="20" t="s">
        <v>215</v>
      </c>
      <c r="C173" s="25" t="s">
        <v>174</v>
      </c>
    </row>
    <row r="176" spans="2:4" ht="13">
      <c r="B176" s="2" t="s">
        <v>217</v>
      </c>
    </row>
    <row r="178" spans="2:80" ht="13">
      <c r="B178" s="20" t="s">
        <v>202</v>
      </c>
      <c r="C178" s="25" t="s">
        <v>218</v>
      </c>
      <c r="D178" s="20" t="s">
        <v>219</v>
      </c>
      <c r="E178" s="20" t="s">
        <v>220</v>
      </c>
      <c r="F178" s="14"/>
    </row>
    <row r="179" spans="2:80">
      <c r="B179" s="22" t="s">
        <v>174</v>
      </c>
      <c r="C179" s="32" t="s">
        <v>174</v>
      </c>
      <c r="D179" s="22" t="s">
        <v>174</v>
      </c>
      <c r="E179" s="22" t="s">
        <v>174</v>
      </c>
    </row>
    <row r="182" spans="2:80" ht="13">
      <c r="B182" s="2" t="s">
        <v>221</v>
      </c>
      <c r="C182" s="12" t="s">
        <v>174</v>
      </c>
      <c r="D182" s="2"/>
      <c r="E182" s="2"/>
      <c r="F182" s="14"/>
      <c r="G182" s="14"/>
      <c r="H182" s="14"/>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row>
    <row r="184" spans="2:80" ht="13">
      <c r="B184" s="2" t="s">
        <v>222</v>
      </c>
    </row>
    <row r="186" spans="2:80" ht="13">
      <c r="B186" s="20" t="s">
        <v>223</v>
      </c>
      <c r="C186" s="25" t="s">
        <v>210</v>
      </c>
      <c r="D186" s="2"/>
    </row>
    <row r="187" spans="2:80">
      <c r="B187" s="22" t="s">
        <v>174</v>
      </c>
      <c r="C187" s="32" t="s">
        <v>174</v>
      </c>
    </row>
    <row r="190" spans="2:80" ht="13">
      <c r="B190" s="20" t="s">
        <v>224</v>
      </c>
      <c r="C190" s="25" t="s">
        <v>225</v>
      </c>
      <c r="D190" s="2"/>
    </row>
    <row r="191" spans="2:80">
      <c r="B191" s="22" t="s">
        <v>174</v>
      </c>
      <c r="C191" s="32" t="s">
        <v>174</v>
      </c>
    </row>
    <row r="194" spans="2:80" ht="13">
      <c r="B194" s="2" t="s">
        <v>226</v>
      </c>
    </row>
    <row r="197" spans="2:80" ht="13">
      <c r="B197" s="2" t="s">
        <v>227</v>
      </c>
    </row>
    <row r="199" spans="2:80" ht="13">
      <c r="B199" s="20" t="s">
        <v>202</v>
      </c>
      <c r="C199" s="25" t="s">
        <v>228</v>
      </c>
      <c r="D199" s="20" t="s">
        <v>218</v>
      </c>
      <c r="E199" s="20" t="s">
        <v>219</v>
      </c>
      <c r="F199" s="27" t="s">
        <v>220</v>
      </c>
      <c r="G199" s="14"/>
    </row>
    <row r="200" spans="2:80">
      <c r="B200" s="22" t="s">
        <v>174</v>
      </c>
      <c r="C200" s="32" t="s">
        <v>174</v>
      </c>
      <c r="D200" s="22" t="s">
        <v>174</v>
      </c>
      <c r="E200" s="22" t="s">
        <v>174</v>
      </c>
      <c r="F200" s="33" t="s">
        <v>174</v>
      </c>
    </row>
    <row r="203" spans="2:80" ht="13">
      <c r="B203" s="2" t="s">
        <v>221</v>
      </c>
      <c r="C203" s="12" t="s">
        <v>174</v>
      </c>
      <c r="D203" s="2"/>
      <c r="E203" s="2"/>
      <c r="F203" s="14"/>
      <c r="G203" s="14"/>
      <c r="H203" s="14"/>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row>
    <row r="205" spans="2:80" ht="13">
      <c r="B205" s="2" t="s">
        <v>222</v>
      </c>
    </row>
    <row r="207" spans="2:80" ht="13">
      <c r="B207" s="20" t="s">
        <v>223</v>
      </c>
      <c r="C207" s="25" t="s">
        <v>210</v>
      </c>
      <c r="D207" s="2"/>
    </row>
    <row r="208" spans="2:80">
      <c r="B208" s="22" t="s">
        <v>174</v>
      </c>
      <c r="C208" s="32" t="s">
        <v>174</v>
      </c>
    </row>
    <row r="211" spans="2:7" ht="13">
      <c r="B211" s="20" t="s">
        <v>224</v>
      </c>
      <c r="C211" s="25" t="s">
        <v>225</v>
      </c>
      <c r="D211" s="2"/>
    </row>
    <row r="212" spans="2:7">
      <c r="B212" s="22" t="s">
        <v>174</v>
      </c>
      <c r="C212" s="32" t="s">
        <v>174</v>
      </c>
    </row>
    <row r="215" spans="2:7" ht="13">
      <c r="B215" s="2" t="s">
        <v>226</v>
      </c>
    </row>
    <row r="218" spans="2:7" ht="13">
      <c r="B218" s="2" t="s">
        <v>229</v>
      </c>
    </row>
    <row r="219" spans="2:7" ht="13">
      <c r="B219" s="20" t="s">
        <v>202</v>
      </c>
      <c r="C219" s="25" t="s">
        <v>230</v>
      </c>
      <c r="D219" s="20" t="s">
        <v>231</v>
      </c>
      <c r="E219" s="20" t="s">
        <v>3673</v>
      </c>
      <c r="F219" s="27" t="s">
        <v>232</v>
      </c>
      <c r="G219" s="14"/>
    </row>
    <row r="220" spans="2:7">
      <c r="B220" s="22" t="s">
        <v>174</v>
      </c>
      <c r="C220" s="32" t="s">
        <v>174</v>
      </c>
      <c r="D220" s="22" t="s">
        <v>174</v>
      </c>
      <c r="E220" s="22" t="s">
        <v>174</v>
      </c>
      <c r="F220" s="33" t="s">
        <v>174</v>
      </c>
    </row>
    <row r="221" spans="2:7">
      <c r="B221" s="1" t="s">
        <v>3674</v>
      </c>
    </row>
  </sheetData>
  <mergeCells count="3">
    <mergeCell ref="B1:E1"/>
    <mergeCell ref="C3:C7"/>
    <mergeCell ref="D3:D7"/>
  </mergeCells>
  <hyperlinks>
    <hyperlink ref="A1" location="Index!A1" display="Index" xr:uid="{77F2A234-E5D4-4033-B22D-9053533BA3AE}"/>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D2915-CA3E-4124-92D4-39490E5FDF99}">
  <sheetPr codeName="Sheet30"/>
  <dimension ref="A1:CB183"/>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53</v>
      </c>
      <c r="C1" s="229"/>
      <c r="D1" s="229"/>
      <c r="E1" s="229"/>
    </row>
    <row r="3" spans="1:9" ht="14.5">
      <c r="B3" s="5" t="s">
        <v>2050</v>
      </c>
      <c r="C3" s="230"/>
      <c r="D3" s="231"/>
      <c r="E3" s="6"/>
    </row>
    <row r="4" spans="1:9" ht="14.5">
      <c r="B4" s="7" t="s">
        <v>2051</v>
      </c>
      <c r="C4" s="230"/>
      <c r="D4" s="231"/>
      <c r="E4" s="6"/>
    </row>
    <row r="5" spans="1:9" ht="14.5">
      <c r="B5" s="7" t="s">
        <v>144</v>
      </c>
      <c r="C5" s="230"/>
      <c r="D5" s="231"/>
      <c r="E5" s="6"/>
    </row>
    <row r="6" spans="1:9" ht="14.5">
      <c r="B6" s="7" t="s">
        <v>145</v>
      </c>
      <c r="C6" s="230"/>
      <c r="D6" s="231"/>
      <c r="E6" s="6"/>
    </row>
    <row r="7" spans="1:9" ht="14.5">
      <c r="B7" s="7" t="s">
        <v>2052</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502</v>
      </c>
      <c r="C15" s="9" t="s">
        <v>156</v>
      </c>
      <c r="D15" s="1" t="s">
        <v>458</v>
      </c>
      <c r="E15" s="1" t="s">
        <v>503</v>
      </c>
      <c r="F15" s="4">
        <v>13461819</v>
      </c>
      <c r="G15" s="4">
        <v>220908.45</v>
      </c>
      <c r="H15" s="4">
        <v>18.41</v>
      </c>
    </row>
    <row r="16" spans="1:9">
      <c r="B16" s="1" t="s">
        <v>495</v>
      </c>
      <c r="C16" s="9" t="s">
        <v>156</v>
      </c>
      <c r="D16" s="1" t="s">
        <v>458</v>
      </c>
      <c r="E16" s="1" t="s">
        <v>496</v>
      </c>
      <c r="F16" s="4">
        <v>4514144</v>
      </c>
      <c r="G16" s="4">
        <v>141017.34</v>
      </c>
      <c r="H16" s="4">
        <v>11.75</v>
      </c>
    </row>
    <row r="17" spans="2:8">
      <c r="B17" s="1" t="s">
        <v>1473</v>
      </c>
      <c r="C17" s="9" t="s">
        <v>156</v>
      </c>
      <c r="D17" s="1" t="s">
        <v>458</v>
      </c>
      <c r="E17" s="1" t="s">
        <v>1474</v>
      </c>
      <c r="F17" s="4">
        <v>7110933</v>
      </c>
      <c r="G17" s="4">
        <v>123950.67</v>
      </c>
      <c r="H17" s="4">
        <v>10.33</v>
      </c>
    </row>
    <row r="18" spans="2:8">
      <c r="B18" s="1" t="s">
        <v>457</v>
      </c>
      <c r="C18" s="9" t="s">
        <v>156</v>
      </c>
      <c r="D18" s="1" t="s">
        <v>458</v>
      </c>
      <c r="E18" s="1" t="s">
        <v>459</v>
      </c>
      <c r="F18" s="4">
        <v>32787324</v>
      </c>
      <c r="G18" s="4">
        <v>77673.17</v>
      </c>
      <c r="H18" s="4">
        <v>6.47</v>
      </c>
    </row>
    <row r="19" spans="2:8">
      <c r="B19" s="1" t="s">
        <v>702</v>
      </c>
      <c r="C19" s="9" t="s">
        <v>156</v>
      </c>
      <c r="D19" s="1" t="s">
        <v>458</v>
      </c>
      <c r="E19" s="1" t="s">
        <v>703</v>
      </c>
      <c r="F19" s="4">
        <v>3483886</v>
      </c>
      <c r="G19" s="4">
        <v>59072.77</v>
      </c>
      <c r="H19" s="4">
        <v>4.92</v>
      </c>
    </row>
    <row r="20" spans="2:8">
      <c r="B20" s="1" t="s">
        <v>485</v>
      </c>
      <c r="C20" s="9" t="s">
        <v>156</v>
      </c>
      <c r="D20" s="1" t="s">
        <v>486</v>
      </c>
      <c r="E20" s="1" t="s">
        <v>487</v>
      </c>
      <c r="F20" s="4">
        <v>19395000</v>
      </c>
      <c r="G20" s="4">
        <v>53064.72</v>
      </c>
      <c r="H20" s="4">
        <v>4.42</v>
      </c>
    </row>
    <row r="21" spans="2:8">
      <c r="B21" s="1" t="s">
        <v>1277</v>
      </c>
      <c r="C21" s="9" t="s">
        <v>156</v>
      </c>
      <c r="D21" s="1" t="s">
        <v>458</v>
      </c>
      <c r="E21" s="1" t="s">
        <v>1278</v>
      </c>
      <c r="F21" s="4">
        <v>809192</v>
      </c>
      <c r="G21" s="4">
        <v>48834.74</v>
      </c>
      <c r="H21" s="4">
        <v>4.07</v>
      </c>
    </row>
    <row r="22" spans="2:8">
      <c r="B22" s="1" t="s">
        <v>510</v>
      </c>
      <c r="C22" s="9" t="s">
        <v>156</v>
      </c>
      <c r="D22" s="1" t="s">
        <v>511</v>
      </c>
      <c r="E22" s="1" t="s">
        <v>512</v>
      </c>
      <c r="F22" s="4">
        <v>2669524</v>
      </c>
      <c r="G22" s="4">
        <v>44167.27</v>
      </c>
      <c r="H22" s="4">
        <v>3.68</v>
      </c>
    </row>
    <row r="23" spans="2:8">
      <c r="B23" s="1" t="s">
        <v>1578</v>
      </c>
      <c r="C23" s="9" t="s">
        <v>156</v>
      </c>
      <c r="D23" s="1" t="s">
        <v>580</v>
      </c>
      <c r="E23" s="1" t="s">
        <v>1579</v>
      </c>
      <c r="F23" s="4">
        <v>10123112</v>
      </c>
      <c r="G23" s="4">
        <v>32378.77</v>
      </c>
      <c r="H23" s="4">
        <v>2.7</v>
      </c>
    </row>
    <row r="24" spans="2:8">
      <c r="B24" s="1" t="s">
        <v>880</v>
      </c>
      <c r="C24" s="9" t="s">
        <v>156</v>
      </c>
      <c r="D24" s="1" t="s">
        <v>445</v>
      </c>
      <c r="E24" s="1" t="s">
        <v>881</v>
      </c>
      <c r="F24" s="4">
        <v>1569200</v>
      </c>
      <c r="G24" s="4">
        <v>30892.84</v>
      </c>
      <c r="H24" s="4">
        <v>2.57</v>
      </c>
    </row>
    <row r="25" spans="2:8">
      <c r="B25" s="1" t="s">
        <v>1179</v>
      </c>
      <c r="C25" s="9" t="s">
        <v>156</v>
      </c>
      <c r="D25" s="1" t="s">
        <v>458</v>
      </c>
      <c r="E25" s="1" t="s">
        <v>1180</v>
      </c>
      <c r="F25" s="4">
        <v>377673</v>
      </c>
      <c r="G25" s="4">
        <v>22564.07</v>
      </c>
      <c r="H25" s="4">
        <v>1.88</v>
      </c>
    </row>
    <row r="26" spans="2:8">
      <c r="B26" s="1" t="s">
        <v>1479</v>
      </c>
      <c r="C26" s="9" t="s">
        <v>156</v>
      </c>
      <c r="D26" s="1" t="s">
        <v>589</v>
      </c>
      <c r="E26" s="1" t="s">
        <v>1480</v>
      </c>
      <c r="F26" s="4">
        <v>1855043</v>
      </c>
      <c r="G26" s="4">
        <v>21112.240000000002</v>
      </c>
      <c r="H26" s="4">
        <v>1.76</v>
      </c>
    </row>
    <row r="27" spans="2:8">
      <c r="B27" s="1" t="s">
        <v>1483</v>
      </c>
      <c r="C27" s="9" t="s">
        <v>156</v>
      </c>
      <c r="D27" s="1" t="s">
        <v>458</v>
      </c>
      <c r="E27" s="1" t="s">
        <v>1484</v>
      </c>
      <c r="F27" s="4">
        <v>5225514</v>
      </c>
      <c r="G27" s="4">
        <v>16580.560000000001</v>
      </c>
      <c r="H27" s="4">
        <v>1.38</v>
      </c>
    </row>
    <row r="28" spans="2:8">
      <c r="B28" s="1" t="s">
        <v>1313</v>
      </c>
      <c r="C28" s="9" t="s">
        <v>156</v>
      </c>
      <c r="D28" s="1" t="s">
        <v>486</v>
      </c>
      <c r="E28" s="1" t="s">
        <v>1314</v>
      </c>
      <c r="F28" s="4">
        <v>4994082</v>
      </c>
      <c r="G28" s="4">
        <v>15469.17</v>
      </c>
      <c r="H28" s="4">
        <v>1.29</v>
      </c>
    </row>
    <row r="29" spans="2:8">
      <c r="B29" s="1" t="s">
        <v>493</v>
      </c>
      <c r="C29" s="9" t="s">
        <v>156</v>
      </c>
      <c r="D29" s="1" t="s">
        <v>486</v>
      </c>
      <c r="E29" s="1" t="s">
        <v>494</v>
      </c>
      <c r="F29" s="4">
        <v>560070</v>
      </c>
      <c r="G29" s="4">
        <v>14837.93</v>
      </c>
      <c r="H29" s="4">
        <v>1.24</v>
      </c>
    </row>
    <row r="30" spans="2:8">
      <c r="B30" s="1" t="s">
        <v>1592</v>
      </c>
      <c r="C30" s="9" t="s">
        <v>156</v>
      </c>
      <c r="D30" s="1" t="s">
        <v>458</v>
      </c>
      <c r="E30" s="1" t="s">
        <v>1593</v>
      </c>
      <c r="F30" s="4">
        <v>680894</v>
      </c>
      <c r="G30" s="4">
        <v>13965.82</v>
      </c>
      <c r="H30" s="4">
        <v>1.1599999999999999</v>
      </c>
    </row>
    <row r="31" spans="2:8">
      <c r="B31" s="1" t="s">
        <v>1317</v>
      </c>
      <c r="C31" s="9" t="s">
        <v>156</v>
      </c>
      <c r="D31" s="1" t="s">
        <v>458</v>
      </c>
      <c r="E31" s="1" t="s">
        <v>1318</v>
      </c>
      <c r="F31" s="4">
        <v>504730</v>
      </c>
      <c r="G31" s="4">
        <v>13925.5</v>
      </c>
      <c r="H31" s="4">
        <v>1.1599999999999999</v>
      </c>
    </row>
    <row r="32" spans="2:8">
      <c r="B32" s="1" t="s">
        <v>1586</v>
      </c>
      <c r="C32" s="9" t="s">
        <v>156</v>
      </c>
      <c r="D32" s="1" t="s">
        <v>458</v>
      </c>
      <c r="E32" s="1" t="s">
        <v>1587</v>
      </c>
      <c r="F32" s="4">
        <v>3227364</v>
      </c>
      <c r="G32" s="4">
        <v>13492</v>
      </c>
      <c r="H32" s="4">
        <v>1.1200000000000001</v>
      </c>
    </row>
    <row r="33" spans="2:8">
      <c r="B33" s="1" t="s">
        <v>743</v>
      </c>
      <c r="C33" s="9" t="s">
        <v>156</v>
      </c>
      <c r="D33" s="1" t="s">
        <v>458</v>
      </c>
      <c r="E33" s="1" t="s">
        <v>744</v>
      </c>
      <c r="F33" s="4">
        <v>750000</v>
      </c>
      <c r="G33" s="4">
        <v>12403.5</v>
      </c>
      <c r="H33" s="4">
        <v>1.03</v>
      </c>
    </row>
    <row r="34" spans="2:8">
      <c r="B34" s="1" t="s">
        <v>1864</v>
      </c>
      <c r="C34" s="9" t="s">
        <v>156</v>
      </c>
      <c r="D34" s="1" t="s">
        <v>580</v>
      </c>
      <c r="E34" s="1" t="s">
        <v>1865</v>
      </c>
      <c r="F34" s="4">
        <v>240437</v>
      </c>
      <c r="G34" s="4">
        <v>11183.21</v>
      </c>
      <c r="H34" s="4">
        <v>0.93</v>
      </c>
    </row>
    <row r="35" spans="2:8">
      <c r="B35" s="1" t="s">
        <v>748</v>
      </c>
      <c r="C35" s="9" t="s">
        <v>156</v>
      </c>
      <c r="D35" s="1" t="s">
        <v>458</v>
      </c>
      <c r="E35" s="1" t="s">
        <v>749</v>
      </c>
      <c r="F35" s="4">
        <v>1601303</v>
      </c>
      <c r="G35" s="4">
        <v>10411.67</v>
      </c>
      <c r="H35" s="4">
        <v>0.87</v>
      </c>
    </row>
    <row r="36" spans="2:8">
      <c r="B36" s="1" t="s">
        <v>1450</v>
      </c>
      <c r="C36" s="9" t="s">
        <v>156</v>
      </c>
      <c r="D36" s="1" t="s">
        <v>570</v>
      </c>
      <c r="E36" s="1" t="s">
        <v>1451</v>
      </c>
      <c r="F36" s="4">
        <v>714022</v>
      </c>
      <c r="G36" s="4">
        <v>9940.61</v>
      </c>
      <c r="H36" s="4">
        <v>0.83</v>
      </c>
    </row>
    <row r="37" spans="2:8">
      <c r="B37" s="1" t="s">
        <v>1341</v>
      </c>
      <c r="C37" s="9" t="s">
        <v>156</v>
      </c>
      <c r="D37" s="1" t="s">
        <v>445</v>
      </c>
      <c r="E37" s="1" t="s">
        <v>1342</v>
      </c>
      <c r="F37" s="4">
        <v>601700</v>
      </c>
      <c r="G37" s="4">
        <v>9449.7000000000007</v>
      </c>
      <c r="H37" s="4">
        <v>0.79</v>
      </c>
    </row>
    <row r="38" spans="2:8">
      <c r="B38" s="1" t="s">
        <v>1477</v>
      </c>
      <c r="C38" s="9" t="s">
        <v>156</v>
      </c>
      <c r="D38" s="1" t="s">
        <v>589</v>
      </c>
      <c r="E38" s="1" t="s">
        <v>1478</v>
      </c>
      <c r="F38" s="4">
        <v>597056</v>
      </c>
      <c r="G38" s="4">
        <v>9237.65</v>
      </c>
      <c r="H38" s="4">
        <v>0.77</v>
      </c>
    </row>
    <row r="39" spans="2:8">
      <c r="B39" s="1" t="s">
        <v>1868</v>
      </c>
      <c r="C39" s="9" t="s">
        <v>156</v>
      </c>
      <c r="D39" s="1" t="s">
        <v>458</v>
      </c>
      <c r="E39" s="1" t="s">
        <v>1869</v>
      </c>
      <c r="F39" s="4">
        <v>1546917</v>
      </c>
      <c r="G39" s="4">
        <v>9003.06</v>
      </c>
      <c r="H39" s="4">
        <v>0.75</v>
      </c>
    </row>
    <row r="40" spans="2:8">
      <c r="B40" s="1" t="s">
        <v>2053</v>
      </c>
      <c r="C40" s="9" t="s">
        <v>156</v>
      </c>
      <c r="D40" s="1" t="s">
        <v>589</v>
      </c>
      <c r="E40" s="1" t="s">
        <v>2054</v>
      </c>
      <c r="F40" s="4">
        <v>268803</v>
      </c>
      <c r="G40" s="4">
        <v>8453.0499999999993</v>
      </c>
      <c r="H40" s="4">
        <v>0.7</v>
      </c>
    </row>
    <row r="41" spans="2:8">
      <c r="B41" s="1" t="s">
        <v>895</v>
      </c>
      <c r="C41" s="9" t="s">
        <v>156</v>
      </c>
      <c r="D41" s="1" t="s">
        <v>632</v>
      </c>
      <c r="E41" s="1" t="s">
        <v>896</v>
      </c>
      <c r="F41" s="4">
        <v>1700000</v>
      </c>
      <c r="G41" s="4">
        <v>7190.15</v>
      </c>
      <c r="H41" s="4">
        <v>0.6</v>
      </c>
    </row>
    <row r="42" spans="2:8">
      <c r="B42" s="1" t="s">
        <v>2055</v>
      </c>
      <c r="C42" s="9" t="s">
        <v>156</v>
      </c>
      <c r="D42" s="1" t="s">
        <v>458</v>
      </c>
      <c r="E42" s="1" t="s">
        <v>2056</v>
      </c>
      <c r="F42" s="4">
        <v>992598</v>
      </c>
      <c r="G42" s="4">
        <v>6075.69</v>
      </c>
      <c r="H42" s="4">
        <v>0.51</v>
      </c>
    </row>
    <row r="43" spans="2:8">
      <c r="B43" s="1" t="s">
        <v>1631</v>
      </c>
      <c r="C43" s="9" t="s">
        <v>156</v>
      </c>
      <c r="D43" s="1" t="s">
        <v>570</v>
      </c>
      <c r="E43" s="1" t="s">
        <v>1632</v>
      </c>
      <c r="F43" s="4">
        <v>2888172</v>
      </c>
      <c r="G43" s="4">
        <v>5978.52</v>
      </c>
      <c r="H43" s="4">
        <v>0.5</v>
      </c>
    </row>
    <row r="44" spans="2:8">
      <c r="B44" s="1" t="s">
        <v>1393</v>
      </c>
      <c r="C44" s="9" t="s">
        <v>156</v>
      </c>
      <c r="D44" s="1" t="s">
        <v>458</v>
      </c>
      <c r="E44" s="1" t="s">
        <v>1394</v>
      </c>
      <c r="F44" s="4">
        <v>746827</v>
      </c>
      <c r="G44" s="4">
        <v>5209.49</v>
      </c>
      <c r="H44" s="4">
        <v>0.43</v>
      </c>
    </row>
    <row r="45" spans="2:8">
      <c r="B45" s="1" t="s">
        <v>1115</v>
      </c>
      <c r="C45" s="9" t="s">
        <v>156</v>
      </c>
      <c r="D45" s="1" t="s">
        <v>511</v>
      </c>
      <c r="E45" s="1" t="s">
        <v>1116</v>
      </c>
      <c r="F45" s="4">
        <v>408836</v>
      </c>
      <c r="G45" s="4">
        <v>4650.51</v>
      </c>
      <c r="H45" s="4">
        <v>0.39</v>
      </c>
    </row>
    <row r="46" spans="2:8">
      <c r="B46" s="1" t="s">
        <v>1636</v>
      </c>
      <c r="C46" s="9" t="s">
        <v>156</v>
      </c>
      <c r="D46" s="1" t="s">
        <v>511</v>
      </c>
      <c r="E46" s="1" t="s">
        <v>1637</v>
      </c>
      <c r="F46" s="4">
        <v>1904412</v>
      </c>
      <c r="G46" s="4">
        <v>4344.1499999999996</v>
      </c>
      <c r="H46" s="4">
        <v>0.36</v>
      </c>
    </row>
    <row r="47" spans="2:8">
      <c r="B47" s="1" t="s">
        <v>726</v>
      </c>
      <c r="C47" s="9" t="s">
        <v>156</v>
      </c>
      <c r="D47" s="1" t="s">
        <v>455</v>
      </c>
      <c r="E47" s="1" t="s">
        <v>727</v>
      </c>
      <c r="F47" s="4">
        <v>2400100</v>
      </c>
      <c r="G47" s="4">
        <v>4249.1400000000003</v>
      </c>
      <c r="H47" s="4">
        <v>0.35</v>
      </c>
    </row>
    <row r="48" spans="2:8">
      <c r="B48" s="1" t="s">
        <v>2057</v>
      </c>
      <c r="C48" s="9" t="s">
        <v>156</v>
      </c>
      <c r="D48" s="1" t="s">
        <v>589</v>
      </c>
      <c r="E48" s="1" t="s">
        <v>2058</v>
      </c>
      <c r="F48" s="4">
        <v>1108025</v>
      </c>
      <c r="G48" s="4">
        <v>4063.13</v>
      </c>
      <c r="H48" s="4">
        <v>0.34</v>
      </c>
    </row>
    <row r="49" spans="2:8">
      <c r="B49" s="1" t="s">
        <v>1395</v>
      </c>
      <c r="C49" s="9" t="s">
        <v>156</v>
      </c>
      <c r="D49" s="1" t="s">
        <v>589</v>
      </c>
      <c r="E49" s="1" t="s">
        <v>1396</v>
      </c>
      <c r="F49" s="4">
        <v>105154</v>
      </c>
      <c r="G49" s="4">
        <v>3914.67</v>
      </c>
      <c r="H49" s="4">
        <v>0.33</v>
      </c>
    </row>
    <row r="50" spans="2:8">
      <c r="B50" s="1" t="s">
        <v>600</v>
      </c>
      <c r="C50" s="9" t="s">
        <v>156</v>
      </c>
      <c r="D50" s="1" t="s">
        <v>580</v>
      </c>
      <c r="E50" s="1" t="s">
        <v>601</v>
      </c>
      <c r="F50" s="4">
        <v>1383040</v>
      </c>
      <c r="G50" s="4">
        <v>3754.26</v>
      </c>
      <c r="H50" s="4">
        <v>0.31</v>
      </c>
    </row>
    <row r="51" spans="2:8">
      <c r="B51" s="1" t="s">
        <v>1345</v>
      </c>
      <c r="C51" s="9" t="s">
        <v>156</v>
      </c>
      <c r="D51" s="1" t="s">
        <v>458</v>
      </c>
      <c r="E51" s="1" t="s">
        <v>1346</v>
      </c>
      <c r="F51" s="4">
        <v>331400</v>
      </c>
      <c r="G51" s="4">
        <v>3452.86</v>
      </c>
      <c r="H51" s="4">
        <v>0.28999999999999998</v>
      </c>
    </row>
    <row r="52" spans="2:8">
      <c r="B52" s="1" t="s">
        <v>2059</v>
      </c>
      <c r="C52" s="9" t="s">
        <v>156</v>
      </c>
      <c r="D52" s="1" t="s">
        <v>570</v>
      </c>
      <c r="E52" s="1" t="s">
        <v>2060</v>
      </c>
      <c r="F52" s="4">
        <v>1221500</v>
      </c>
      <c r="G52" s="4">
        <v>1806.48</v>
      </c>
      <c r="H52" s="4">
        <v>0.15</v>
      </c>
    </row>
    <row r="53" spans="2:8">
      <c r="B53" s="1" t="s">
        <v>1633</v>
      </c>
      <c r="C53" s="9" t="s">
        <v>156</v>
      </c>
      <c r="D53" s="1" t="s">
        <v>1634</v>
      </c>
      <c r="E53" s="1" t="s">
        <v>1635</v>
      </c>
      <c r="F53" s="4">
        <v>1146759</v>
      </c>
      <c r="G53" s="4">
        <v>1369.8</v>
      </c>
      <c r="H53" s="4">
        <v>0.11</v>
      </c>
    </row>
    <row r="54" spans="2:8">
      <c r="B54" s="1" t="s">
        <v>1612</v>
      </c>
      <c r="C54" s="9" t="s">
        <v>156</v>
      </c>
      <c r="D54" s="1" t="s">
        <v>486</v>
      </c>
      <c r="E54" s="1" t="s">
        <v>1613</v>
      </c>
      <c r="F54" s="4">
        <v>675675</v>
      </c>
      <c r="G54" s="4">
        <v>1176.69</v>
      </c>
      <c r="H54" s="4">
        <v>0.1</v>
      </c>
    </row>
    <row r="55" spans="2:8">
      <c r="B55" s="1" t="s">
        <v>2061</v>
      </c>
      <c r="C55" s="9" t="s">
        <v>156</v>
      </c>
      <c r="D55" s="1" t="s">
        <v>458</v>
      </c>
      <c r="E55" s="1" t="s">
        <v>2062</v>
      </c>
      <c r="F55" s="4">
        <v>425000</v>
      </c>
      <c r="G55" s="4">
        <v>796.88</v>
      </c>
      <c r="H55" s="4">
        <v>7.0000000000000007E-2</v>
      </c>
    </row>
    <row r="56" spans="2:8" ht="13">
      <c r="B56" s="2" t="s">
        <v>159</v>
      </c>
      <c r="C56" s="12"/>
      <c r="D56" s="2"/>
      <c r="E56" s="2"/>
      <c r="F56" s="14"/>
      <c r="G56" s="14">
        <f>SUM(G12:G55)</f>
        <v>1102022.8999999997</v>
      </c>
      <c r="H56" s="14">
        <f>SUM(H12:H55)</f>
        <v>91.820000000000022</v>
      </c>
    </row>
    <row r="57" spans="2:8" ht="13">
      <c r="B57" s="2" t="s">
        <v>681</v>
      </c>
      <c r="C57" s="12"/>
      <c r="D57" s="2"/>
      <c r="E57" s="2"/>
      <c r="F57" s="14"/>
      <c r="G57" s="14">
        <v>7599.01</v>
      </c>
      <c r="H57" s="14">
        <v>0.63</v>
      </c>
    </row>
    <row r="58" spans="2:8" ht="13">
      <c r="B58" s="2" t="s">
        <v>682</v>
      </c>
      <c r="C58" s="12"/>
      <c r="D58" s="2"/>
      <c r="E58" s="2"/>
      <c r="F58" s="14"/>
      <c r="G58" s="14">
        <v>79405.34</v>
      </c>
      <c r="H58" s="14">
        <v>6.62</v>
      </c>
    </row>
    <row r="59" spans="2:8" ht="13">
      <c r="B59" s="2" t="s">
        <v>161</v>
      </c>
      <c r="C59" s="12"/>
      <c r="D59" s="2"/>
      <c r="E59" s="2"/>
      <c r="F59" s="14"/>
      <c r="G59" s="14">
        <v>1189027.25</v>
      </c>
      <c r="H59" s="14">
        <v>99.07</v>
      </c>
    </row>
    <row r="60" spans="2:8" ht="13">
      <c r="B60" s="2" t="s">
        <v>409</v>
      </c>
      <c r="C60" s="12"/>
      <c r="D60" s="2"/>
      <c r="E60" s="2"/>
      <c r="F60" s="14"/>
      <c r="G60" s="14">
        <v>10861.023415710175</v>
      </c>
      <c r="H60" s="14">
        <v>0.93000000000000682</v>
      </c>
    </row>
    <row r="61" spans="2:8" ht="13">
      <c r="B61" s="2" t="s">
        <v>168</v>
      </c>
      <c r="C61" s="12"/>
      <c r="D61" s="2"/>
      <c r="E61" s="2"/>
      <c r="F61" s="14"/>
      <c r="G61" s="14">
        <v>1199888.2734157101</v>
      </c>
      <c r="H61" s="14">
        <v>100</v>
      </c>
    </row>
    <row r="62" spans="2:8">
      <c r="B62" s="1" t="s">
        <v>169</v>
      </c>
    </row>
    <row r="63" spans="2:8" ht="13">
      <c r="B63" s="2" t="s">
        <v>170</v>
      </c>
    </row>
    <row r="64" spans="2:8" ht="13">
      <c r="B64" s="2" t="s">
        <v>171</v>
      </c>
      <c r="C64" s="9" t="s">
        <v>172</v>
      </c>
    </row>
    <row r="65" spans="2:3" ht="13">
      <c r="B65" s="2" t="s">
        <v>175</v>
      </c>
      <c r="C65" s="9" t="s">
        <v>174</v>
      </c>
    </row>
    <row r="66" spans="2:3" ht="13">
      <c r="B66" s="2" t="s">
        <v>176</v>
      </c>
      <c r="C66" s="9" t="s">
        <v>174</v>
      </c>
    </row>
    <row r="67" spans="2:3" ht="13">
      <c r="B67" s="2" t="s">
        <v>177</v>
      </c>
      <c r="C67" s="9" t="s">
        <v>178</v>
      </c>
    </row>
    <row r="68" spans="2:3" ht="13">
      <c r="B68" s="2" t="s">
        <v>2063</v>
      </c>
      <c r="C68" s="12"/>
    </row>
    <row r="69" spans="2:3" ht="13">
      <c r="B69" s="2" t="s">
        <v>2064</v>
      </c>
      <c r="C69" s="12"/>
    </row>
    <row r="70" spans="2:3" ht="13">
      <c r="B70" s="2" t="s">
        <v>2065</v>
      </c>
      <c r="C70" s="12"/>
    </row>
    <row r="71" spans="2:3" ht="13">
      <c r="B71" s="2" t="s">
        <v>2066</v>
      </c>
      <c r="C71" s="12"/>
    </row>
    <row r="72" spans="2:3" ht="13">
      <c r="B72" s="2" t="s">
        <v>2067</v>
      </c>
      <c r="C72" s="12"/>
    </row>
    <row r="73" spans="2:3" ht="13">
      <c r="B73" s="2" t="s">
        <v>2068</v>
      </c>
      <c r="C73" s="12"/>
    </row>
    <row r="74" spans="2:3" ht="13">
      <c r="B74" s="2" t="s">
        <v>2069</v>
      </c>
      <c r="C74" s="12"/>
    </row>
    <row r="75" spans="2:3" ht="13">
      <c r="B75" s="2" t="s">
        <v>2070</v>
      </c>
      <c r="C75" s="12"/>
    </row>
    <row r="76" spans="2:3" ht="13">
      <c r="B76" s="2" t="s">
        <v>429</v>
      </c>
      <c r="C76" s="12"/>
    </row>
    <row r="77" spans="2:3">
      <c r="B77" s="1" t="s">
        <v>188</v>
      </c>
    </row>
    <row r="78" spans="2:3">
      <c r="B78" s="1" t="s">
        <v>412</v>
      </c>
    </row>
    <row r="81" spans="2:7" ht="14.5">
      <c r="B81" s="43" t="s">
        <v>413</v>
      </c>
      <c r="C81" s="45"/>
    </row>
    <row r="82" spans="2:7" ht="14.5">
      <c r="B82" s="43" t="s">
        <v>4098</v>
      </c>
      <c r="C82" s="46" t="s">
        <v>414</v>
      </c>
    </row>
    <row r="83" spans="2:7" ht="14.5">
      <c r="B83" s="16" t="s">
        <v>415</v>
      </c>
      <c r="C83" s="17" t="s">
        <v>416</v>
      </c>
    </row>
    <row r="84" spans="2:7" ht="14.5">
      <c r="B84" s="16" t="s">
        <v>417</v>
      </c>
      <c r="C84" s="17" t="s">
        <v>416</v>
      </c>
    </row>
    <row r="85" spans="2:7" ht="14.5">
      <c r="B85" s="16" t="s">
        <v>418</v>
      </c>
      <c r="C85" s="17" t="s">
        <v>416</v>
      </c>
    </row>
    <row r="86" spans="2:7" ht="14.5">
      <c r="B86" s="16" t="s">
        <v>419</v>
      </c>
      <c r="C86" s="17" t="s">
        <v>416</v>
      </c>
    </row>
    <row r="87" spans="2:7" ht="14.5">
      <c r="B87" s="16" t="s">
        <v>420</v>
      </c>
      <c r="C87" s="17" t="s">
        <v>416</v>
      </c>
    </row>
    <row r="88" spans="2:7" ht="14.5">
      <c r="B88" s="16" t="s">
        <v>421</v>
      </c>
      <c r="C88" s="17" t="s">
        <v>416</v>
      </c>
    </row>
    <row r="89" spans="2:7" ht="14.5">
      <c r="B89" s="43" t="s">
        <v>422</v>
      </c>
      <c r="C89" s="45" t="s">
        <v>416</v>
      </c>
    </row>
    <row r="91" spans="2:7" ht="14.5">
      <c r="B91" s="16" t="s">
        <v>197</v>
      </c>
      <c r="C91" s="17"/>
      <c r="D91" s="16"/>
    </row>
    <row r="92" spans="2:7" ht="29">
      <c r="B92" s="19" t="s">
        <v>198</v>
      </c>
      <c r="C92" s="18" t="s">
        <v>199</v>
      </c>
      <c r="D92" s="19" t="s">
        <v>200</v>
      </c>
    </row>
    <row r="93" spans="2:7" ht="14.5">
      <c r="B93" s="16" t="s">
        <v>174</v>
      </c>
      <c r="C93" s="17" t="s">
        <v>174</v>
      </c>
      <c r="D93" s="16" t="s">
        <v>174</v>
      </c>
    </row>
    <row r="95" spans="2:7" ht="13">
      <c r="B95" s="20" t="s">
        <v>201</v>
      </c>
      <c r="C95" s="21">
        <v>46053</v>
      </c>
      <c r="D95" s="22"/>
      <c r="E95" s="23"/>
      <c r="F95" s="24"/>
    </row>
    <row r="96" spans="2:7" ht="13">
      <c r="B96" s="20" t="s">
        <v>202</v>
      </c>
      <c r="C96" s="25" t="s">
        <v>203</v>
      </c>
      <c r="D96" s="20" t="s">
        <v>204</v>
      </c>
      <c r="E96" s="26" t="s">
        <v>205</v>
      </c>
      <c r="F96" s="27" t="s">
        <v>206</v>
      </c>
      <c r="G96" s="14"/>
    </row>
    <row r="97" spans="2:6">
      <c r="B97" s="28" t="s">
        <v>174</v>
      </c>
      <c r="C97" s="29" t="s">
        <v>174</v>
      </c>
      <c r="D97" s="28" t="s">
        <v>174</v>
      </c>
      <c r="E97" s="30" t="s">
        <v>174</v>
      </c>
      <c r="F97" s="31" t="s">
        <v>174</v>
      </c>
    </row>
    <row r="100" spans="2:6" ht="13">
      <c r="B100" s="2" t="s">
        <v>207</v>
      </c>
    </row>
    <row r="101" spans="2:6" ht="13">
      <c r="B101" s="2"/>
    </row>
    <row r="102" spans="2:6" ht="13">
      <c r="B102" s="2" t="s">
        <v>208</v>
      </c>
    </row>
    <row r="103" spans="2:6" ht="13">
      <c r="B103" s="20" t="s">
        <v>209</v>
      </c>
      <c r="C103" s="25" t="s">
        <v>210</v>
      </c>
      <c r="D103" s="2"/>
    </row>
    <row r="104" spans="2:6">
      <c r="B104" s="22" t="s">
        <v>174</v>
      </c>
      <c r="C104" s="32" t="s">
        <v>174</v>
      </c>
    </row>
    <row r="106" spans="2:6" ht="13">
      <c r="B106" s="20" t="s">
        <v>211</v>
      </c>
      <c r="C106" s="25" t="s">
        <v>210</v>
      </c>
    </row>
    <row r="107" spans="2:6">
      <c r="B107" s="22" t="s">
        <v>174</v>
      </c>
      <c r="C107" s="32" t="s">
        <v>174</v>
      </c>
    </row>
    <row r="109" spans="2:6" ht="13">
      <c r="B109" s="20" t="s">
        <v>212</v>
      </c>
      <c r="C109" s="25" t="s">
        <v>213</v>
      </c>
    </row>
    <row r="110" spans="2:6">
      <c r="B110" s="22" t="s">
        <v>174</v>
      </c>
      <c r="C110" s="32" t="s">
        <v>174</v>
      </c>
    </row>
    <row r="112" spans="2:6" ht="13">
      <c r="B112" s="26" t="s">
        <v>214</v>
      </c>
      <c r="C112" s="25" t="s">
        <v>213</v>
      </c>
    </row>
    <row r="113" spans="2:7">
      <c r="B113" s="23" t="s">
        <v>174</v>
      </c>
      <c r="C113" s="32" t="s">
        <v>174</v>
      </c>
    </row>
    <row r="115" spans="2:7" ht="13">
      <c r="B115" s="20" t="s">
        <v>215</v>
      </c>
      <c r="C115" s="25" t="s">
        <v>174</v>
      </c>
    </row>
    <row r="117" spans="2:7" ht="13">
      <c r="B117" s="20" t="s">
        <v>216</v>
      </c>
      <c r="C117" s="21">
        <v>46053</v>
      </c>
      <c r="D117" s="22"/>
      <c r="E117" s="23"/>
      <c r="F117" s="24"/>
    </row>
    <row r="118" spans="2:7" ht="13">
      <c r="B118" s="20" t="s">
        <v>202</v>
      </c>
      <c r="C118" s="25" t="s">
        <v>203</v>
      </c>
      <c r="D118" s="20" t="s">
        <v>204</v>
      </c>
      <c r="E118" s="26" t="s">
        <v>205</v>
      </c>
      <c r="F118" s="27" t="s">
        <v>206</v>
      </c>
      <c r="G118" s="14"/>
    </row>
    <row r="119" spans="2:7">
      <c r="B119" s="28" t="s">
        <v>174</v>
      </c>
      <c r="C119" s="29" t="s">
        <v>174</v>
      </c>
      <c r="D119" s="28" t="s">
        <v>174</v>
      </c>
      <c r="E119" s="30" t="s">
        <v>174</v>
      </c>
      <c r="F119" s="31" t="s">
        <v>174</v>
      </c>
    </row>
    <row r="120" spans="2:7" ht="13">
      <c r="B120" s="2" t="s">
        <v>207</v>
      </c>
    </row>
    <row r="121" spans="2:7" ht="13">
      <c r="B121" s="2"/>
    </row>
    <row r="122" spans="2:7" ht="13">
      <c r="B122" s="2" t="s">
        <v>208</v>
      </c>
    </row>
    <row r="123" spans="2:7" ht="13">
      <c r="B123" s="20" t="s">
        <v>209</v>
      </c>
      <c r="C123" s="25" t="s">
        <v>210</v>
      </c>
      <c r="D123" s="2"/>
    </row>
    <row r="124" spans="2:7">
      <c r="B124" s="22" t="s">
        <v>174</v>
      </c>
      <c r="C124" s="32" t="s">
        <v>174</v>
      </c>
    </row>
    <row r="126" spans="2:7" ht="13">
      <c r="B126" s="20" t="s">
        <v>211</v>
      </c>
      <c r="C126" s="25" t="s">
        <v>210</v>
      </c>
    </row>
    <row r="127" spans="2:7">
      <c r="B127" s="22" t="s">
        <v>174</v>
      </c>
      <c r="C127" s="32" t="s">
        <v>174</v>
      </c>
    </row>
    <row r="129" spans="2:80" ht="13">
      <c r="B129" s="20" t="s">
        <v>212</v>
      </c>
      <c r="C129" s="25" t="s">
        <v>213</v>
      </c>
    </row>
    <row r="130" spans="2:80">
      <c r="B130" s="22" t="s">
        <v>174</v>
      </c>
      <c r="C130" s="32" t="s">
        <v>174</v>
      </c>
    </row>
    <row r="132" spans="2:80" ht="13">
      <c r="B132" s="26" t="s">
        <v>214</v>
      </c>
      <c r="C132" s="25" t="s">
        <v>213</v>
      </c>
    </row>
    <row r="133" spans="2:80">
      <c r="B133" s="23" t="s">
        <v>174</v>
      </c>
      <c r="C133" s="32" t="s">
        <v>174</v>
      </c>
    </row>
    <row r="135" spans="2:80" ht="13">
      <c r="B135" s="20" t="s">
        <v>215</v>
      </c>
      <c r="C135" s="25" t="s">
        <v>174</v>
      </c>
    </row>
    <row r="138" spans="2:80" ht="13">
      <c r="B138" s="2" t="s">
        <v>217</v>
      </c>
    </row>
    <row r="140" spans="2:80" ht="13">
      <c r="B140" s="20" t="s">
        <v>202</v>
      </c>
      <c r="C140" s="25" t="s">
        <v>218</v>
      </c>
      <c r="D140" s="20" t="s">
        <v>219</v>
      </c>
      <c r="E140" s="20" t="s">
        <v>220</v>
      </c>
      <c r="F140" s="14"/>
    </row>
    <row r="141" spans="2:80">
      <c r="B141" s="22" t="s">
        <v>174</v>
      </c>
      <c r="C141" s="32" t="s">
        <v>174</v>
      </c>
      <c r="D141" s="22" t="s">
        <v>174</v>
      </c>
      <c r="E141" s="22" t="s">
        <v>174</v>
      </c>
    </row>
    <row r="144" spans="2:80" ht="13">
      <c r="B144" s="2" t="s">
        <v>221</v>
      </c>
      <c r="C144" s="12" t="s">
        <v>174</v>
      </c>
      <c r="D144" s="2"/>
      <c r="E144" s="2"/>
      <c r="F144" s="14"/>
      <c r="G144" s="14"/>
      <c r="H144" s="14"/>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row>
    <row r="146" spans="2:4" ht="13">
      <c r="B146" s="2" t="s">
        <v>222</v>
      </c>
    </row>
    <row r="148" spans="2:4" ht="13">
      <c r="B148" s="20" t="s">
        <v>223</v>
      </c>
      <c r="C148" s="25" t="s">
        <v>210</v>
      </c>
      <c r="D148" s="2"/>
    </row>
    <row r="149" spans="2:4">
      <c r="B149" s="22" t="s">
        <v>174</v>
      </c>
      <c r="C149" s="32" t="s">
        <v>174</v>
      </c>
    </row>
    <row r="152" spans="2:4" ht="13">
      <c r="B152" s="20" t="s">
        <v>224</v>
      </c>
      <c r="C152" s="25" t="s">
        <v>225</v>
      </c>
      <c r="D152" s="2"/>
    </row>
    <row r="153" spans="2:4">
      <c r="B153" s="22" t="s">
        <v>174</v>
      </c>
      <c r="C153" s="32" t="s">
        <v>174</v>
      </c>
    </row>
    <row r="156" spans="2:4" ht="13">
      <c r="B156" s="2" t="s">
        <v>226</v>
      </c>
    </row>
    <row r="159" spans="2:4" ht="13">
      <c r="B159" s="2" t="s">
        <v>227</v>
      </c>
    </row>
    <row r="161" spans="2:80" ht="13">
      <c r="B161" s="20" t="s">
        <v>202</v>
      </c>
      <c r="C161" s="25" t="s">
        <v>228</v>
      </c>
      <c r="D161" s="20" t="s">
        <v>218</v>
      </c>
      <c r="E161" s="20" t="s">
        <v>219</v>
      </c>
      <c r="F161" s="27" t="s">
        <v>220</v>
      </c>
      <c r="G161" s="14"/>
    </row>
    <row r="162" spans="2:80">
      <c r="B162" s="22" t="s">
        <v>174</v>
      </c>
      <c r="C162" s="32" t="s">
        <v>174</v>
      </c>
      <c r="D162" s="22" t="s">
        <v>174</v>
      </c>
      <c r="E162" s="22" t="s">
        <v>174</v>
      </c>
      <c r="F162" s="33" t="s">
        <v>174</v>
      </c>
    </row>
    <row r="165" spans="2:80" ht="13">
      <c r="B165" s="2" t="s">
        <v>221</v>
      </c>
      <c r="C165" s="12" t="s">
        <v>174</v>
      </c>
      <c r="D165" s="2"/>
      <c r="E165" s="2"/>
      <c r="F165" s="14"/>
      <c r="G165" s="14"/>
      <c r="H165" s="14"/>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row>
    <row r="167" spans="2:80" ht="13">
      <c r="B167" s="2" t="s">
        <v>222</v>
      </c>
    </row>
    <row r="169" spans="2:80" ht="13">
      <c r="B169" s="20" t="s">
        <v>223</v>
      </c>
      <c r="C169" s="25" t="s">
        <v>210</v>
      </c>
      <c r="D169" s="2"/>
    </row>
    <row r="170" spans="2:80">
      <c r="B170" s="22" t="s">
        <v>174</v>
      </c>
      <c r="C170" s="32" t="s">
        <v>174</v>
      </c>
    </row>
    <row r="173" spans="2:80" ht="13">
      <c r="B173" s="20" t="s">
        <v>224</v>
      </c>
      <c r="C173" s="25" t="s">
        <v>225</v>
      </c>
      <c r="D173" s="2"/>
    </row>
    <row r="174" spans="2:80">
      <c r="B174" s="22" t="s">
        <v>174</v>
      </c>
      <c r="C174" s="32" t="s">
        <v>174</v>
      </c>
    </row>
    <row r="177" spans="2:7" ht="13">
      <c r="B177" s="2" t="s">
        <v>226</v>
      </c>
    </row>
    <row r="180" spans="2:7" ht="13">
      <c r="B180" s="2" t="s">
        <v>229</v>
      </c>
    </row>
    <row r="181" spans="2:7" ht="13">
      <c r="B181" s="20" t="s">
        <v>202</v>
      </c>
      <c r="C181" s="25" t="s">
        <v>230</v>
      </c>
      <c r="D181" s="20" t="s">
        <v>231</v>
      </c>
      <c r="E181" s="20" t="s">
        <v>3673</v>
      </c>
      <c r="F181" s="27" t="s">
        <v>232</v>
      </c>
      <c r="G181" s="14"/>
    </row>
    <row r="182" spans="2:7">
      <c r="B182" s="22" t="s">
        <v>174</v>
      </c>
      <c r="C182" s="32" t="s">
        <v>174</v>
      </c>
      <c r="D182" s="22" t="s">
        <v>174</v>
      </c>
      <c r="E182" s="22" t="s">
        <v>174</v>
      </c>
      <c r="F182" s="33" t="s">
        <v>174</v>
      </c>
    </row>
    <row r="183" spans="2:7">
      <c r="B183" s="1" t="s">
        <v>3674</v>
      </c>
    </row>
  </sheetData>
  <mergeCells count="3">
    <mergeCell ref="B1:E1"/>
    <mergeCell ref="C3:C7"/>
    <mergeCell ref="D3:D7"/>
  </mergeCells>
  <hyperlinks>
    <hyperlink ref="A1" location="Index!A1" display="Index" xr:uid="{29ACFB1E-D9FC-45E2-8741-D227197C1DCC}"/>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B5649-A92C-489E-A1CC-4C8D4E0292C3}">
  <sheetPr codeName="Sheet29"/>
  <dimension ref="A1:CB192"/>
  <sheetViews>
    <sheetView topLeftCell="A56" workbookViewId="0">
      <selection activeCell="B66" sqref="B66"/>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51</v>
      </c>
      <c r="C1" s="229"/>
      <c r="D1" s="229"/>
      <c r="E1" s="229"/>
    </row>
    <row r="3" spans="1:9" ht="14.5">
      <c r="B3" s="5" t="s">
        <v>2071</v>
      </c>
      <c r="C3" s="230"/>
      <c r="D3" s="231"/>
      <c r="E3" s="6"/>
    </row>
    <row r="4" spans="1:9" ht="29">
      <c r="B4" s="7" t="s">
        <v>2072</v>
      </c>
      <c r="C4" s="230"/>
      <c r="D4" s="231"/>
      <c r="E4" s="6"/>
    </row>
    <row r="5" spans="1:9" ht="14.5">
      <c r="B5" s="7" t="s">
        <v>144</v>
      </c>
      <c r="C5" s="230"/>
      <c r="D5" s="231"/>
      <c r="E5" s="6"/>
    </row>
    <row r="6" spans="1:9" ht="14.5">
      <c r="B6" s="7" t="s">
        <v>2073</v>
      </c>
      <c r="C6" s="230"/>
      <c r="D6" s="231"/>
      <c r="E6" s="6"/>
    </row>
    <row r="7" spans="1:9" ht="29">
      <c r="B7" s="7" t="s">
        <v>147</v>
      </c>
      <c r="C7" s="8" t="s">
        <v>148</v>
      </c>
      <c r="D7" s="8" t="s">
        <v>149</v>
      </c>
      <c r="E7"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260000</v>
      </c>
      <c r="G15" s="4">
        <v>2416.0500000000002</v>
      </c>
      <c r="H15" s="4">
        <v>6.92</v>
      </c>
    </row>
    <row r="16" spans="1:9">
      <c r="B16" s="1" t="s">
        <v>694</v>
      </c>
      <c r="C16" s="9" t="s">
        <v>156</v>
      </c>
      <c r="D16" s="1" t="s">
        <v>442</v>
      </c>
      <c r="E16" s="1" t="s">
        <v>695</v>
      </c>
      <c r="F16" s="4">
        <v>130000</v>
      </c>
      <c r="G16" s="4">
        <v>1814.02</v>
      </c>
      <c r="H16" s="4">
        <v>5.19</v>
      </c>
    </row>
    <row r="17" spans="2:8">
      <c r="B17" s="1" t="s">
        <v>433</v>
      </c>
      <c r="C17" s="9" t="s">
        <v>156</v>
      </c>
      <c r="D17" s="1" t="s">
        <v>434</v>
      </c>
      <c r="E17" s="1" t="s">
        <v>435</v>
      </c>
      <c r="F17" s="4">
        <v>100000</v>
      </c>
      <c r="G17" s="4">
        <v>1355</v>
      </c>
      <c r="H17" s="4">
        <v>3.88</v>
      </c>
    </row>
    <row r="18" spans="2:8">
      <c r="B18" s="1" t="s">
        <v>449</v>
      </c>
      <c r="C18" s="9" t="s">
        <v>156</v>
      </c>
      <c r="D18" s="1" t="s">
        <v>434</v>
      </c>
      <c r="E18" s="1" t="s">
        <v>450</v>
      </c>
      <c r="F18" s="4">
        <v>300000</v>
      </c>
      <c r="G18" s="4">
        <v>1224</v>
      </c>
      <c r="H18" s="4">
        <v>3.51</v>
      </c>
    </row>
    <row r="19" spans="2:8">
      <c r="B19" s="1" t="s">
        <v>502</v>
      </c>
      <c r="C19" s="9" t="s">
        <v>156</v>
      </c>
      <c r="D19" s="1" t="s">
        <v>458</v>
      </c>
      <c r="E19" s="1" t="s">
        <v>503</v>
      </c>
      <c r="F19" s="4">
        <v>73523</v>
      </c>
      <c r="G19" s="4">
        <v>1206.51</v>
      </c>
      <c r="H19" s="4">
        <v>3.46</v>
      </c>
    </row>
    <row r="20" spans="2:8">
      <c r="B20" s="1" t="s">
        <v>728</v>
      </c>
      <c r="C20" s="9" t="s">
        <v>156</v>
      </c>
      <c r="D20" s="1" t="s">
        <v>517</v>
      </c>
      <c r="E20" s="1" t="s">
        <v>729</v>
      </c>
      <c r="F20" s="4">
        <v>30000</v>
      </c>
      <c r="G20" s="4">
        <v>1179.69</v>
      </c>
      <c r="H20" s="4">
        <v>3.38</v>
      </c>
    </row>
    <row r="21" spans="2:8">
      <c r="B21" s="1" t="s">
        <v>2016</v>
      </c>
      <c r="C21" s="9" t="s">
        <v>156</v>
      </c>
      <c r="D21" s="1" t="s">
        <v>434</v>
      </c>
      <c r="E21" s="1" t="s">
        <v>2017</v>
      </c>
      <c r="F21" s="4">
        <v>380000</v>
      </c>
      <c r="G21" s="4">
        <v>1146.6500000000001</v>
      </c>
      <c r="H21" s="4">
        <v>3.28</v>
      </c>
    </row>
    <row r="22" spans="2:8">
      <c r="B22" s="1" t="s">
        <v>1157</v>
      </c>
      <c r="C22" s="9" t="s">
        <v>156</v>
      </c>
      <c r="D22" s="1" t="s">
        <v>434</v>
      </c>
      <c r="E22" s="1" t="s">
        <v>1158</v>
      </c>
      <c r="F22" s="4">
        <v>82500</v>
      </c>
      <c r="G22" s="4">
        <v>1130.58</v>
      </c>
      <c r="H22" s="4">
        <v>3.24</v>
      </c>
    </row>
    <row r="23" spans="2:8">
      <c r="B23" s="1" t="s">
        <v>1285</v>
      </c>
      <c r="C23" s="9" t="s">
        <v>156</v>
      </c>
      <c r="D23" s="1" t="s">
        <v>621</v>
      </c>
      <c r="E23" s="1" t="s">
        <v>1286</v>
      </c>
      <c r="F23" s="4">
        <v>145000</v>
      </c>
      <c r="G23" s="4">
        <v>1058.21</v>
      </c>
      <c r="H23" s="4">
        <v>3.03</v>
      </c>
    </row>
    <row r="24" spans="2:8">
      <c r="B24" s="1" t="s">
        <v>714</v>
      </c>
      <c r="C24" s="9" t="s">
        <v>156</v>
      </c>
      <c r="D24" s="1" t="s">
        <v>598</v>
      </c>
      <c r="E24" s="1" t="s">
        <v>715</v>
      </c>
      <c r="F24" s="4">
        <v>26000</v>
      </c>
      <c r="G24" s="4">
        <v>1034.1199999999999</v>
      </c>
      <c r="H24" s="4">
        <v>2.96</v>
      </c>
    </row>
    <row r="25" spans="2:8">
      <c r="B25" s="1" t="s">
        <v>1555</v>
      </c>
      <c r="C25" s="9" t="s">
        <v>156</v>
      </c>
      <c r="D25" s="1" t="s">
        <v>467</v>
      </c>
      <c r="E25" s="1" t="s">
        <v>1556</v>
      </c>
      <c r="F25" s="4">
        <v>40000</v>
      </c>
      <c r="G25" s="4">
        <v>949.2</v>
      </c>
      <c r="H25" s="4">
        <v>2.72</v>
      </c>
    </row>
    <row r="26" spans="2:8">
      <c r="B26" s="1" t="s">
        <v>495</v>
      </c>
      <c r="C26" s="9" t="s">
        <v>156</v>
      </c>
      <c r="D26" s="1" t="s">
        <v>458</v>
      </c>
      <c r="E26" s="1" t="s">
        <v>496</v>
      </c>
      <c r="F26" s="4">
        <v>28000</v>
      </c>
      <c r="G26" s="4">
        <v>874.69</v>
      </c>
      <c r="H26" s="4">
        <v>2.5</v>
      </c>
    </row>
    <row r="27" spans="2:8">
      <c r="B27" s="1" t="s">
        <v>1021</v>
      </c>
      <c r="C27" s="9" t="s">
        <v>156</v>
      </c>
      <c r="D27" s="1" t="s">
        <v>514</v>
      </c>
      <c r="E27" s="1" t="s">
        <v>1022</v>
      </c>
      <c r="F27" s="4">
        <v>70000</v>
      </c>
      <c r="G27" s="4">
        <v>852.67</v>
      </c>
      <c r="H27" s="4">
        <v>2.44</v>
      </c>
    </row>
    <row r="28" spans="2:8">
      <c r="B28" s="1" t="s">
        <v>850</v>
      </c>
      <c r="C28" s="9" t="s">
        <v>156</v>
      </c>
      <c r="D28" s="1" t="s">
        <v>508</v>
      </c>
      <c r="E28" s="1" t="s">
        <v>851</v>
      </c>
      <c r="F28" s="4">
        <v>3000</v>
      </c>
      <c r="G28" s="4">
        <v>809.55</v>
      </c>
      <c r="H28" s="4">
        <v>2.3199999999999998</v>
      </c>
    </row>
    <row r="29" spans="2:8">
      <c r="B29" s="1" t="s">
        <v>712</v>
      </c>
      <c r="C29" s="9" t="s">
        <v>156</v>
      </c>
      <c r="D29" s="1" t="s">
        <v>621</v>
      </c>
      <c r="E29" s="1" t="s">
        <v>713</v>
      </c>
      <c r="F29" s="4">
        <v>70000</v>
      </c>
      <c r="G29" s="4">
        <v>793.73</v>
      </c>
      <c r="H29" s="4">
        <v>2.27</v>
      </c>
    </row>
    <row r="30" spans="2:8">
      <c r="B30" s="1" t="s">
        <v>1584</v>
      </c>
      <c r="C30" s="9" t="s">
        <v>156</v>
      </c>
      <c r="D30" s="1" t="s">
        <v>437</v>
      </c>
      <c r="E30" s="1" t="s">
        <v>1585</v>
      </c>
      <c r="F30" s="4">
        <v>80000</v>
      </c>
      <c r="G30" s="4">
        <v>745.96</v>
      </c>
      <c r="H30" s="4">
        <v>2.14</v>
      </c>
    </row>
    <row r="31" spans="2:8">
      <c r="B31" s="1" t="s">
        <v>745</v>
      </c>
      <c r="C31" s="9" t="s">
        <v>156</v>
      </c>
      <c r="D31" s="1" t="s">
        <v>746</v>
      </c>
      <c r="E31" s="1" t="s">
        <v>747</v>
      </c>
      <c r="F31" s="4">
        <v>100000</v>
      </c>
      <c r="G31" s="4">
        <v>731</v>
      </c>
      <c r="H31" s="4">
        <v>2.09</v>
      </c>
    </row>
    <row r="32" spans="2:8">
      <c r="B32" s="1" t="s">
        <v>1198</v>
      </c>
      <c r="C32" s="9" t="s">
        <v>156</v>
      </c>
      <c r="D32" s="1" t="s">
        <v>746</v>
      </c>
      <c r="E32" s="1" t="s">
        <v>1199</v>
      </c>
      <c r="F32" s="4">
        <v>40000</v>
      </c>
      <c r="G32" s="4">
        <v>725.64</v>
      </c>
      <c r="H32" s="4">
        <v>2.08</v>
      </c>
    </row>
    <row r="33" spans="2:8">
      <c r="B33" s="1" t="s">
        <v>466</v>
      </c>
      <c r="C33" s="9" t="s">
        <v>156</v>
      </c>
      <c r="D33" s="1" t="s">
        <v>467</v>
      </c>
      <c r="E33" s="1" t="s">
        <v>468</v>
      </c>
      <c r="F33" s="4">
        <v>225000</v>
      </c>
      <c r="G33" s="4">
        <v>724.84</v>
      </c>
      <c r="H33" s="4">
        <v>2.08</v>
      </c>
    </row>
    <row r="34" spans="2:8">
      <c r="B34" s="1" t="s">
        <v>1204</v>
      </c>
      <c r="C34" s="9" t="s">
        <v>156</v>
      </c>
      <c r="D34" s="1" t="s">
        <v>470</v>
      </c>
      <c r="E34" s="1" t="s">
        <v>1205</v>
      </c>
      <c r="F34" s="4">
        <v>51000</v>
      </c>
      <c r="G34" s="4">
        <v>694.93</v>
      </c>
      <c r="H34" s="4">
        <v>1.99</v>
      </c>
    </row>
    <row r="35" spans="2:8">
      <c r="B35" s="1" t="s">
        <v>567</v>
      </c>
      <c r="C35" s="9" t="s">
        <v>156</v>
      </c>
      <c r="D35" s="1" t="s">
        <v>434</v>
      </c>
      <c r="E35" s="1" t="s">
        <v>568</v>
      </c>
      <c r="F35" s="4">
        <v>336000</v>
      </c>
      <c r="G35" s="4">
        <v>670.89</v>
      </c>
      <c r="H35" s="4">
        <v>1.92</v>
      </c>
    </row>
    <row r="36" spans="2:8">
      <c r="B36" s="1" t="s">
        <v>1909</v>
      </c>
      <c r="C36" s="9" t="s">
        <v>156</v>
      </c>
      <c r="D36" s="1" t="s">
        <v>437</v>
      </c>
      <c r="E36" s="1" t="s">
        <v>1910</v>
      </c>
      <c r="F36" s="4">
        <v>40000</v>
      </c>
      <c r="G36" s="4">
        <v>584.52</v>
      </c>
      <c r="H36" s="4">
        <v>1.67</v>
      </c>
    </row>
    <row r="37" spans="2:8">
      <c r="B37" s="1" t="s">
        <v>1580</v>
      </c>
      <c r="C37" s="9" t="s">
        <v>156</v>
      </c>
      <c r="D37" s="1" t="s">
        <v>592</v>
      </c>
      <c r="E37" s="1" t="s">
        <v>1581</v>
      </c>
      <c r="F37" s="4">
        <v>30000</v>
      </c>
      <c r="G37" s="4">
        <v>561.9</v>
      </c>
      <c r="H37" s="4">
        <v>1.61</v>
      </c>
    </row>
    <row r="38" spans="2:8">
      <c r="B38" s="1" t="s">
        <v>1590</v>
      </c>
      <c r="C38" s="9" t="s">
        <v>156</v>
      </c>
      <c r="D38" s="1" t="s">
        <v>505</v>
      </c>
      <c r="E38" s="1" t="s">
        <v>1591</v>
      </c>
      <c r="F38" s="4">
        <v>35000</v>
      </c>
      <c r="G38" s="4">
        <v>561.54</v>
      </c>
      <c r="H38" s="4">
        <v>1.61</v>
      </c>
    </row>
    <row r="39" spans="2:8">
      <c r="B39" s="1" t="s">
        <v>2074</v>
      </c>
      <c r="C39" s="9" t="s">
        <v>156</v>
      </c>
      <c r="D39" s="1" t="s">
        <v>592</v>
      </c>
      <c r="E39" s="1" t="s">
        <v>2075</v>
      </c>
      <c r="F39" s="4">
        <v>39560</v>
      </c>
      <c r="G39" s="4">
        <v>534.53</v>
      </c>
      <c r="H39" s="4">
        <v>1.53</v>
      </c>
    </row>
    <row r="40" spans="2:8">
      <c r="B40" s="1" t="s">
        <v>1283</v>
      </c>
      <c r="C40" s="9" t="s">
        <v>156</v>
      </c>
      <c r="D40" s="1" t="s">
        <v>489</v>
      </c>
      <c r="E40" s="1" t="s">
        <v>1284</v>
      </c>
      <c r="F40" s="4">
        <v>400</v>
      </c>
      <c r="G40" s="4">
        <v>528.66</v>
      </c>
      <c r="H40" s="4">
        <v>1.51</v>
      </c>
    </row>
    <row r="41" spans="2:8">
      <c r="B41" s="1" t="s">
        <v>2076</v>
      </c>
      <c r="C41" s="9" t="s">
        <v>156</v>
      </c>
      <c r="D41" s="1" t="s">
        <v>598</v>
      </c>
      <c r="E41" s="1" t="s">
        <v>2077</v>
      </c>
      <c r="F41" s="4">
        <v>50000</v>
      </c>
      <c r="G41" s="4">
        <v>522.20000000000005</v>
      </c>
      <c r="H41" s="4">
        <v>1.5</v>
      </c>
    </row>
    <row r="42" spans="2:8">
      <c r="B42" s="1" t="s">
        <v>1299</v>
      </c>
      <c r="C42" s="9" t="s">
        <v>156</v>
      </c>
      <c r="D42" s="1" t="s">
        <v>737</v>
      </c>
      <c r="E42" s="1" t="s">
        <v>1300</v>
      </c>
      <c r="F42" s="4">
        <v>280000</v>
      </c>
      <c r="G42" s="4">
        <v>498.09</v>
      </c>
      <c r="H42" s="4">
        <v>1.43</v>
      </c>
    </row>
    <row r="43" spans="2:8">
      <c r="B43" s="1" t="s">
        <v>556</v>
      </c>
      <c r="C43" s="9" t="s">
        <v>156</v>
      </c>
      <c r="D43" s="1" t="s">
        <v>557</v>
      </c>
      <c r="E43" s="1" t="s">
        <v>558</v>
      </c>
      <c r="F43" s="4">
        <v>50000</v>
      </c>
      <c r="G43" s="4">
        <v>487.05</v>
      </c>
      <c r="H43" s="4">
        <v>1.39</v>
      </c>
    </row>
    <row r="44" spans="2:8">
      <c r="B44" s="1" t="s">
        <v>838</v>
      </c>
      <c r="C44" s="9" t="s">
        <v>156</v>
      </c>
      <c r="D44" s="1" t="s">
        <v>464</v>
      </c>
      <c r="E44" s="1" t="s">
        <v>839</v>
      </c>
      <c r="F44" s="4">
        <v>300000</v>
      </c>
      <c r="G44" s="4">
        <v>450.48</v>
      </c>
      <c r="H44" s="4">
        <v>1.29</v>
      </c>
    </row>
    <row r="45" spans="2:8">
      <c r="B45" s="1" t="s">
        <v>606</v>
      </c>
      <c r="C45" s="9" t="s">
        <v>156</v>
      </c>
      <c r="D45" s="1" t="s">
        <v>598</v>
      </c>
      <c r="E45" s="1" t="s">
        <v>607</v>
      </c>
      <c r="F45" s="4">
        <v>200000</v>
      </c>
      <c r="G45" s="4">
        <v>450.2</v>
      </c>
      <c r="H45" s="4">
        <v>1.29</v>
      </c>
    </row>
    <row r="46" spans="2:8">
      <c r="B46" s="1" t="s">
        <v>1161</v>
      </c>
      <c r="C46" s="9" t="s">
        <v>156</v>
      </c>
      <c r="D46" s="1" t="s">
        <v>434</v>
      </c>
      <c r="E46" s="1" t="s">
        <v>1162</v>
      </c>
      <c r="F46" s="4">
        <v>50000</v>
      </c>
      <c r="G46" s="4">
        <v>448.05</v>
      </c>
      <c r="H46" s="4">
        <v>1.28</v>
      </c>
    </row>
    <row r="47" spans="2:8">
      <c r="B47" s="1" t="s">
        <v>732</v>
      </c>
      <c r="C47" s="9" t="s">
        <v>156</v>
      </c>
      <c r="D47" s="1" t="s">
        <v>598</v>
      </c>
      <c r="E47" s="1" t="s">
        <v>733</v>
      </c>
      <c r="F47" s="4">
        <v>40000</v>
      </c>
      <c r="G47" s="4">
        <v>420.2</v>
      </c>
      <c r="H47" s="4">
        <v>1.2</v>
      </c>
    </row>
    <row r="48" spans="2:8">
      <c r="B48" s="1" t="s">
        <v>1741</v>
      </c>
      <c r="C48" s="9" t="s">
        <v>156</v>
      </c>
      <c r="D48" s="1" t="s">
        <v>580</v>
      </c>
      <c r="E48" s="1" t="s">
        <v>1742</v>
      </c>
      <c r="F48" s="4">
        <v>30000</v>
      </c>
      <c r="G48" s="4">
        <v>415.35</v>
      </c>
      <c r="H48" s="4">
        <v>1.19</v>
      </c>
    </row>
    <row r="49" spans="2:8">
      <c r="B49" s="1" t="s">
        <v>2078</v>
      </c>
      <c r="C49" s="9" t="s">
        <v>156</v>
      </c>
      <c r="D49" s="1" t="s">
        <v>437</v>
      </c>
      <c r="E49" s="1" t="s">
        <v>2079</v>
      </c>
      <c r="F49" s="4">
        <v>97856</v>
      </c>
      <c r="G49" s="4">
        <v>395.58</v>
      </c>
      <c r="H49" s="4">
        <v>1.1299999999999999</v>
      </c>
    </row>
    <row r="50" spans="2:8">
      <c r="B50" s="1" t="s">
        <v>444</v>
      </c>
      <c r="C50" s="9" t="s">
        <v>156</v>
      </c>
      <c r="D50" s="1" t="s">
        <v>445</v>
      </c>
      <c r="E50" s="1" t="s">
        <v>446</v>
      </c>
      <c r="F50" s="4">
        <v>85143</v>
      </c>
      <c r="G50" s="4">
        <v>378.29</v>
      </c>
      <c r="H50" s="4">
        <v>1.08</v>
      </c>
    </row>
    <row r="51" spans="2:8">
      <c r="B51" s="1" t="s">
        <v>836</v>
      </c>
      <c r="C51" s="9" t="s">
        <v>156</v>
      </c>
      <c r="D51" s="1" t="s">
        <v>442</v>
      </c>
      <c r="E51" s="1" t="s">
        <v>837</v>
      </c>
      <c r="F51" s="4">
        <v>200000</v>
      </c>
      <c r="G51" s="4">
        <v>368.3</v>
      </c>
      <c r="H51" s="4">
        <v>1.05</v>
      </c>
    </row>
    <row r="52" spans="2:8">
      <c r="B52" s="1" t="s">
        <v>734</v>
      </c>
      <c r="C52" s="9" t="s">
        <v>156</v>
      </c>
      <c r="D52" s="1" t="s">
        <v>434</v>
      </c>
      <c r="E52" s="1" t="s">
        <v>735</v>
      </c>
      <c r="F52" s="4">
        <v>120000</v>
      </c>
      <c r="G52" s="4">
        <v>359.28</v>
      </c>
      <c r="H52" s="4">
        <v>1.03</v>
      </c>
    </row>
    <row r="53" spans="2:8">
      <c r="B53" s="1" t="s">
        <v>614</v>
      </c>
      <c r="C53" s="9" t="s">
        <v>156</v>
      </c>
      <c r="D53" s="1" t="s">
        <v>489</v>
      </c>
      <c r="E53" s="1" t="s">
        <v>615</v>
      </c>
      <c r="F53" s="4">
        <v>85000</v>
      </c>
      <c r="G53" s="4">
        <v>355.47</v>
      </c>
      <c r="H53" s="4">
        <v>1.02</v>
      </c>
    </row>
    <row r="54" spans="2:8">
      <c r="B54" s="1" t="s">
        <v>1839</v>
      </c>
      <c r="C54" s="9" t="s">
        <v>156</v>
      </c>
      <c r="D54" s="1" t="s">
        <v>592</v>
      </c>
      <c r="E54" s="1" t="s">
        <v>1840</v>
      </c>
      <c r="F54" s="4">
        <v>60000</v>
      </c>
      <c r="G54" s="4">
        <v>355.23</v>
      </c>
      <c r="H54" s="4">
        <v>1.02</v>
      </c>
    </row>
    <row r="55" spans="2:8">
      <c r="B55" s="1" t="s">
        <v>1023</v>
      </c>
      <c r="C55" s="9" t="s">
        <v>156</v>
      </c>
      <c r="D55" s="1" t="s">
        <v>461</v>
      </c>
      <c r="E55" s="1" t="s">
        <v>1024</v>
      </c>
      <c r="F55" s="4">
        <v>100000</v>
      </c>
      <c r="G55" s="4">
        <v>350.05</v>
      </c>
      <c r="H55" s="4">
        <v>1</v>
      </c>
    </row>
    <row r="56" spans="2:8">
      <c r="B56" s="1" t="s">
        <v>1813</v>
      </c>
      <c r="C56" s="9" t="s">
        <v>156</v>
      </c>
      <c r="D56" s="1" t="s">
        <v>489</v>
      </c>
      <c r="E56" s="1" t="s">
        <v>1814</v>
      </c>
      <c r="F56" s="4">
        <v>177456</v>
      </c>
      <c r="G56" s="4">
        <v>345.03</v>
      </c>
      <c r="H56" s="4">
        <v>0.99</v>
      </c>
    </row>
    <row r="57" spans="2:8">
      <c r="B57" s="1" t="s">
        <v>1960</v>
      </c>
      <c r="C57" s="9" t="s">
        <v>156</v>
      </c>
      <c r="D57" s="1" t="s">
        <v>486</v>
      </c>
      <c r="E57" s="1" t="s">
        <v>1961</v>
      </c>
      <c r="F57" s="4">
        <v>70000</v>
      </c>
      <c r="G57" s="4">
        <v>329.53</v>
      </c>
      <c r="H57" s="4">
        <v>0.94</v>
      </c>
    </row>
    <row r="58" spans="2:8">
      <c r="B58" s="1" t="s">
        <v>1801</v>
      </c>
      <c r="C58" s="9" t="s">
        <v>156</v>
      </c>
      <c r="D58" s="1" t="s">
        <v>517</v>
      </c>
      <c r="E58" s="1" t="s">
        <v>1802</v>
      </c>
      <c r="F58" s="4">
        <v>150000</v>
      </c>
      <c r="G58" s="4">
        <v>327.3</v>
      </c>
      <c r="H58" s="4">
        <v>0.94</v>
      </c>
    </row>
    <row r="59" spans="2:8">
      <c r="B59" s="1" t="s">
        <v>2080</v>
      </c>
      <c r="C59" s="9" t="s">
        <v>156</v>
      </c>
      <c r="D59" s="1" t="s">
        <v>834</v>
      </c>
      <c r="E59" s="1" t="s">
        <v>2081</v>
      </c>
      <c r="F59" s="4">
        <v>100000</v>
      </c>
      <c r="G59" s="4">
        <v>326.95</v>
      </c>
      <c r="H59" s="4">
        <v>0.94</v>
      </c>
    </row>
    <row r="60" spans="2:8">
      <c r="B60" s="1" t="s">
        <v>2040</v>
      </c>
      <c r="C60" s="9" t="s">
        <v>156</v>
      </c>
      <c r="D60" s="1" t="s">
        <v>551</v>
      </c>
      <c r="E60" s="1" t="s">
        <v>2041</v>
      </c>
      <c r="F60" s="4">
        <v>110000</v>
      </c>
      <c r="G60" s="4">
        <v>286.27999999999997</v>
      </c>
      <c r="H60" s="4">
        <v>0.82</v>
      </c>
    </row>
    <row r="61" spans="2:8">
      <c r="B61" s="1" t="s">
        <v>597</v>
      </c>
      <c r="C61" s="9" t="s">
        <v>156</v>
      </c>
      <c r="D61" s="1" t="s">
        <v>598</v>
      </c>
      <c r="E61" s="1" t="s">
        <v>599</v>
      </c>
      <c r="F61" s="4">
        <v>75155</v>
      </c>
      <c r="G61" s="4">
        <v>281.98</v>
      </c>
      <c r="H61" s="4">
        <v>0.81</v>
      </c>
    </row>
    <row r="62" spans="2:8">
      <c r="B62" s="1" t="s">
        <v>1821</v>
      </c>
      <c r="C62" s="9" t="s">
        <v>156</v>
      </c>
      <c r="D62" s="1" t="s">
        <v>522</v>
      </c>
      <c r="E62" s="1" t="s">
        <v>1822</v>
      </c>
      <c r="F62" s="4">
        <v>97894</v>
      </c>
      <c r="G62" s="4">
        <v>269.16000000000003</v>
      </c>
      <c r="H62" s="4">
        <v>0.77</v>
      </c>
    </row>
    <row r="63" spans="2:8">
      <c r="B63" s="1" t="s">
        <v>1807</v>
      </c>
      <c r="C63" s="9" t="s">
        <v>156</v>
      </c>
      <c r="D63" s="1" t="s">
        <v>751</v>
      </c>
      <c r="E63" s="1" t="s">
        <v>1808</v>
      </c>
      <c r="F63" s="4">
        <v>9000</v>
      </c>
      <c r="G63" s="4">
        <v>252.88</v>
      </c>
      <c r="H63" s="4">
        <v>0.72</v>
      </c>
    </row>
    <row r="64" spans="2:8">
      <c r="B64" s="1" t="s">
        <v>1083</v>
      </c>
      <c r="C64" s="9" t="s">
        <v>156</v>
      </c>
      <c r="D64" s="1" t="s">
        <v>598</v>
      </c>
      <c r="E64" s="1" t="s">
        <v>1084</v>
      </c>
      <c r="F64" s="4">
        <v>28000</v>
      </c>
      <c r="G64" s="4">
        <v>217.77</v>
      </c>
      <c r="H64" s="4">
        <v>0.62</v>
      </c>
    </row>
    <row r="65" spans="2:8">
      <c r="B65" s="1" t="s">
        <v>2082</v>
      </c>
      <c r="C65" s="9" t="s">
        <v>156</v>
      </c>
      <c r="D65" s="1" t="s">
        <v>551</v>
      </c>
      <c r="E65" s="1" t="s">
        <v>2083</v>
      </c>
      <c r="F65" s="4">
        <v>150000</v>
      </c>
      <c r="G65" s="4">
        <v>217.49</v>
      </c>
      <c r="H65" s="4">
        <v>0.62</v>
      </c>
    </row>
    <row r="66" spans="2:8">
      <c r="B66" s="1" t="s">
        <v>1564</v>
      </c>
      <c r="C66" s="9" t="s">
        <v>156</v>
      </c>
      <c r="D66" s="1" t="s">
        <v>467</v>
      </c>
      <c r="E66" s="1" t="s">
        <v>4099</v>
      </c>
      <c r="F66" s="4">
        <v>40000</v>
      </c>
      <c r="G66" s="4">
        <v>49.44</v>
      </c>
      <c r="H66" s="4">
        <v>0.14000000000000001</v>
      </c>
    </row>
    <row r="67" spans="2:8" ht="13">
      <c r="B67" s="2" t="s">
        <v>159</v>
      </c>
      <c r="G67" s="14">
        <f>SUM(G15:G66)</f>
        <v>34066.71</v>
      </c>
      <c r="H67" s="14">
        <f>SUM(H15:H66)</f>
        <v>97.539999999999992</v>
      </c>
    </row>
    <row r="68" spans="2:8" ht="13">
      <c r="B68" s="2" t="s">
        <v>4095</v>
      </c>
    </row>
    <row r="69" spans="2:8">
      <c r="B69" s="1" t="s">
        <v>1825</v>
      </c>
      <c r="C69" s="9" t="s">
        <v>156</v>
      </c>
      <c r="D69" s="1" t="s">
        <v>573</v>
      </c>
      <c r="E69" s="1" t="s">
        <v>1826</v>
      </c>
      <c r="F69" s="4">
        <v>200000</v>
      </c>
      <c r="G69" s="4">
        <v>705.84</v>
      </c>
      <c r="H69" s="4">
        <v>2.02</v>
      </c>
    </row>
    <row r="70" spans="2:8" ht="13">
      <c r="B70" s="2" t="s">
        <v>4096</v>
      </c>
      <c r="C70" s="12"/>
      <c r="D70" s="2"/>
      <c r="E70" s="2"/>
      <c r="F70" s="14"/>
      <c r="G70" s="14">
        <f>G69</f>
        <v>705.84</v>
      </c>
      <c r="H70" s="14">
        <f>H69</f>
        <v>2.02</v>
      </c>
    </row>
    <row r="71" spans="2:8" ht="13">
      <c r="B71" s="2" t="s">
        <v>160</v>
      </c>
      <c r="C71" s="12"/>
      <c r="D71" s="2"/>
      <c r="E71" s="2"/>
      <c r="F71" s="14"/>
      <c r="G71" s="14">
        <v>70.790000000000006</v>
      </c>
      <c r="H71" s="14">
        <v>0.2</v>
      </c>
    </row>
    <row r="72" spans="2:8" ht="13">
      <c r="B72" s="2" t="s">
        <v>161</v>
      </c>
      <c r="C72" s="12"/>
      <c r="D72" s="2"/>
      <c r="E72" s="2"/>
      <c r="F72" s="14"/>
      <c r="G72" s="14">
        <f>G71+G70+G67</f>
        <v>34843.339999999997</v>
      </c>
      <c r="H72" s="14">
        <f>H71+H70+H67</f>
        <v>99.759999999999991</v>
      </c>
    </row>
    <row r="73" spans="2:8" ht="13">
      <c r="B73" s="2" t="s">
        <v>409</v>
      </c>
      <c r="C73" s="12"/>
      <c r="D73" s="2"/>
      <c r="E73" s="2"/>
      <c r="F73" s="14"/>
      <c r="G73" s="14">
        <f>G74-G72</f>
        <v>76.974025300005451</v>
      </c>
      <c r="H73" s="14">
        <f>H74-H72</f>
        <v>0.24000000000000909</v>
      </c>
    </row>
    <row r="74" spans="2:8" ht="13">
      <c r="B74" s="2" t="s">
        <v>168</v>
      </c>
      <c r="C74" s="12"/>
      <c r="D74" s="2"/>
      <c r="E74" s="2"/>
      <c r="F74" s="14"/>
      <c r="G74" s="14">
        <v>34920.314025300002</v>
      </c>
      <c r="H74" s="14">
        <v>100</v>
      </c>
    </row>
    <row r="75" spans="2:8">
      <c r="B75" s="1" t="s">
        <v>169</v>
      </c>
    </row>
    <row r="76" spans="2:8" ht="13">
      <c r="B76" s="2" t="s">
        <v>170</v>
      </c>
    </row>
    <row r="77" spans="2:8" ht="13">
      <c r="B77" s="2" t="s">
        <v>171</v>
      </c>
      <c r="C77" s="9" t="s">
        <v>172</v>
      </c>
    </row>
    <row r="78" spans="2:8" ht="13">
      <c r="B78" s="2" t="s">
        <v>175</v>
      </c>
      <c r="C78" s="9" t="s">
        <v>174</v>
      </c>
    </row>
    <row r="79" spans="2:8" ht="13">
      <c r="B79" s="2" t="s">
        <v>176</v>
      </c>
      <c r="C79" s="9" t="s">
        <v>174</v>
      </c>
    </row>
    <row r="80" spans="2:8" ht="13">
      <c r="B80" s="2" t="s">
        <v>177</v>
      </c>
      <c r="C80" s="9" t="s">
        <v>178</v>
      </c>
    </row>
    <row r="81" spans="2:3" ht="13">
      <c r="B81" s="2" t="s">
        <v>2084</v>
      </c>
      <c r="C81" s="12"/>
    </row>
    <row r="82" spans="2:3" ht="13">
      <c r="B82" s="2" t="s">
        <v>2085</v>
      </c>
      <c r="C82" s="12"/>
    </row>
    <row r="83" spans="2:3" ht="13">
      <c r="B83" s="2" t="s">
        <v>2086</v>
      </c>
      <c r="C83" s="12"/>
    </row>
    <row r="84" spans="2:3" ht="13">
      <c r="B84" s="2" t="s">
        <v>2087</v>
      </c>
      <c r="C84" s="12"/>
    </row>
    <row r="85" spans="2:3" ht="13">
      <c r="B85" s="2" t="s">
        <v>1574</v>
      </c>
      <c r="C85" s="12"/>
    </row>
    <row r="86" spans="2:3">
      <c r="B86" s="1" t="s">
        <v>188</v>
      </c>
    </row>
    <row r="87" spans="2:3">
      <c r="B87" s="1" t="s">
        <v>412</v>
      </c>
    </row>
    <row r="90" spans="2:3" ht="14.5">
      <c r="B90" s="43" t="s">
        <v>413</v>
      </c>
      <c r="C90" s="45"/>
    </row>
    <row r="91" spans="2:3" ht="14.5">
      <c r="B91" s="43" t="s">
        <v>4098</v>
      </c>
      <c r="C91" s="46" t="s">
        <v>414</v>
      </c>
    </row>
    <row r="92" spans="2:3" ht="14.5">
      <c r="B92" s="16" t="s">
        <v>415</v>
      </c>
      <c r="C92" s="17" t="s">
        <v>416</v>
      </c>
    </row>
    <row r="93" spans="2:3" ht="14.5">
      <c r="B93" s="16" t="s">
        <v>417</v>
      </c>
      <c r="C93" s="17" t="s">
        <v>416</v>
      </c>
    </row>
    <row r="94" spans="2:3" ht="14.5">
      <c r="B94" s="16" t="s">
        <v>418</v>
      </c>
      <c r="C94" s="17" t="s">
        <v>416</v>
      </c>
    </row>
    <row r="95" spans="2:3" ht="14.5">
      <c r="B95" s="16" t="s">
        <v>419</v>
      </c>
      <c r="C95" s="17" t="s">
        <v>416</v>
      </c>
    </row>
    <row r="96" spans="2:3" ht="14.5">
      <c r="B96" s="16" t="s">
        <v>420</v>
      </c>
      <c r="C96" s="17" t="s">
        <v>416</v>
      </c>
    </row>
    <row r="97" spans="2:7" ht="14.5">
      <c r="B97" s="16" t="s">
        <v>421</v>
      </c>
      <c r="C97" s="17" t="s">
        <v>416</v>
      </c>
    </row>
    <row r="98" spans="2:7" ht="14.5">
      <c r="B98" s="43" t="s">
        <v>422</v>
      </c>
      <c r="C98" s="45" t="s">
        <v>416</v>
      </c>
    </row>
    <row r="100" spans="2:7" ht="14.5">
      <c r="B100" s="16" t="s">
        <v>197</v>
      </c>
      <c r="C100" s="17"/>
      <c r="D100" s="16"/>
    </row>
    <row r="101" spans="2:7" ht="29">
      <c r="B101" s="19" t="s">
        <v>198</v>
      </c>
      <c r="C101" s="18" t="s">
        <v>199</v>
      </c>
      <c r="D101" s="19" t="s">
        <v>200</v>
      </c>
    </row>
    <row r="102" spans="2:7" ht="14.5">
      <c r="B102" s="16" t="s">
        <v>174</v>
      </c>
      <c r="C102" s="17" t="s">
        <v>174</v>
      </c>
      <c r="D102" s="16" t="s">
        <v>174</v>
      </c>
    </row>
    <row r="104" spans="2:7" ht="13">
      <c r="B104" s="20" t="s">
        <v>201</v>
      </c>
      <c r="C104" s="21">
        <v>46053</v>
      </c>
      <c r="D104" s="22"/>
      <c r="E104" s="23"/>
      <c r="F104" s="24"/>
    </row>
    <row r="105" spans="2:7" ht="13">
      <c r="B105" s="20" t="s">
        <v>202</v>
      </c>
      <c r="C105" s="25" t="s">
        <v>203</v>
      </c>
      <c r="D105" s="20" t="s">
        <v>204</v>
      </c>
      <c r="E105" s="26" t="s">
        <v>205</v>
      </c>
      <c r="F105" s="27" t="s">
        <v>206</v>
      </c>
      <c r="G105" s="14"/>
    </row>
    <row r="106" spans="2:7">
      <c r="B106" s="28" t="s">
        <v>174</v>
      </c>
      <c r="C106" s="29" t="s">
        <v>174</v>
      </c>
      <c r="D106" s="28" t="s">
        <v>174</v>
      </c>
      <c r="E106" s="30" t="s">
        <v>174</v>
      </c>
      <c r="F106" s="31" t="s">
        <v>174</v>
      </c>
    </row>
    <row r="109" spans="2:7" ht="13">
      <c r="B109" s="2" t="s">
        <v>207</v>
      </c>
    </row>
    <row r="110" spans="2:7" ht="13">
      <c r="B110" s="2"/>
    </row>
    <row r="111" spans="2:7" ht="13">
      <c r="B111" s="2" t="s">
        <v>208</v>
      </c>
    </row>
    <row r="112" spans="2:7" ht="13">
      <c r="B112" s="20" t="s">
        <v>209</v>
      </c>
      <c r="C112" s="25" t="s">
        <v>210</v>
      </c>
      <c r="D112" s="2"/>
    </row>
    <row r="113" spans="2:7">
      <c r="B113" s="22" t="s">
        <v>174</v>
      </c>
      <c r="C113" s="32" t="s">
        <v>174</v>
      </c>
    </row>
    <row r="115" spans="2:7" ht="13">
      <c r="B115" s="20" t="s">
        <v>211</v>
      </c>
      <c r="C115" s="25" t="s">
        <v>210</v>
      </c>
    </row>
    <row r="116" spans="2:7">
      <c r="B116" s="22" t="s">
        <v>174</v>
      </c>
      <c r="C116" s="32" t="s">
        <v>174</v>
      </c>
    </row>
    <row r="118" spans="2:7" ht="13">
      <c r="B118" s="20" t="s">
        <v>212</v>
      </c>
      <c r="C118" s="25" t="s">
        <v>213</v>
      </c>
    </row>
    <row r="119" spans="2:7">
      <c r="B119" s="22" t="s">
        <v>174</v>
      </c>
      <c r="C119" s="32" t="s">
        <v>174</v>
      </c>
    </row>
    <row r="121" spans="2:7" ht="13">
      <c r="B121" s="26" t="s">
        <v>214</v>
      </c>
      <c r="C121" s="25" t="s">
        <v>213</v>
      </c>
    </row>
    <row r="122" spans="2:7">
      <c r="B122" s="23" t="s">
        <v>174</v>
      </c>
      <c r="C122" s="32" t="s">
        <v>174</v>
      </c>
    </row>
    <row r="124" spans="2:7" ht="13">
      <c r="B124" s="20" t="s">
        <v>215</v>
      </c>
      <c r="C124" s="25" t="s">
        <v>174</v>
      </c>
    </row>
    <row r="126" spans="2:7" ht="13">
      <c r="B126" s="20" t="s">
        <v>216</v>
      </c>
      <c r="C126" s="21">
        <v>46053</v>
      </c>
      <c r="D126" s="22"/>
      <c r="E126" s="23"/>
      <c r="F126" s="24"/>
    </row>
    <row r="127" spans="2:7" ht="13">
      <c r="B127" s="20" t="s">
        <v>202</v>
      </c>
      <c r="C127" s="25" t="s">
        <v>203</v>
      </c>
      <c r="D127" s="20" t="s">
        <v>204</v>
      </c>
      <c r="E127" s="26" t="s">
        <v>205</v>
      </c>
      <c r="F127" s="27" t="s">
        <v>206</v>
      </c>
      <c r="G127" s="14"/>
    </row>
    <row r="128" spans="2:7">
      <c r="B128" s="28" t="s">
        <v>174</v>
      </c>
      <c r="C128" s="29" t="s">
        <v>174</v>
      </c>
      <c r="D128" s="28" t="s">
        <v>174</v>
      </c>
      <c r="E128" s="30" t="s">
        <v>174</v>
      </c>
      <c r="F128" s="31" t="s">
        <v>174</v>
      </c>
    </row>
    <row r="129" spans="2:4" ht="13">
      <c r="B129" s="2" t="s">
        <v>207</v>
      </c>
    </row>
    <row r="130" spans="2:4" ht="13">
      <c r="B130" s="2"/>
    </row>
    <row r="131" spans="2:4" ht="13">
      <c r="B131" s="2" t="s">
        <v>208</v>
      </c>
    </row>
    <row r="132" spans="2:4" ht="13">
      <c r="B132" s="20" t="s">
        <v>209</v>
      </c>
      <c r="C132" s="25" t="s">
        <v>210</v>
      </c>
      <c r="D132" s="2"/>
    </row>
    <row r="133" spans="2:4">
      <c r="B133" s="22" t="s">
        <v>174</v>
      </c>
      <c r="C133" s="32" t="s">
        <v>174</v>
      </c>
    </row>
    <row r="135" spans="2:4" ht="13">
      <c r="B135" s="20" t="s">
        <v>211</v>
      </c>
      <c r="C135" s="25" t="s">
        <v>210</v>
      </c>
    </row>
    <row r="136" spans="2:4">
      <c r="B136" s="22" t="s">
        <v>174</v>
      </c>
      <c r="C136" s="32" t="s">
        <v>174</v>
      </c>
    </row>
    <row r="138" spans="2:4" ht="13">
      <c r="B138" s="20" t="s">
        <v>212</v>
      </c>
      <c r="C138" s="25" t="s">
        <v>213</v>
      </c>
    </row>
    <row r="139" spans="2:4">
      <c r="B139" s="22" t="s">
        <v>174</v>
      </c>
      <c r="C139" s="32" t="s">
        <v>174</v>
      </c>
    </row>
    <row r="141" spans="2:4" ht="13">
      <c r="B141" s="26" t="s">
        <v>214</v>
      </c>
      <c r="C141" s="25" t="s">
        <v>213</v>
      </c>
    </row>
    <row r="142" spans="2:4">
      <c r="B142" s="23" t="s">
        <v>174</v>
      </c>
      <c r="C142" s="32" t="s">
        <v>174</v>
      </c>
    </row>
    <row r="144" spans="2:4" ht="13">
      <c r="B144" s="20" t="s">
        <v>215</v>
      </c>
      <c r="C144" s="25" t="s">
        <v>174</v>
      </c>
    </row>
    <row r="147" spans="2:80" ht="13">
      <c r="B147" s="2" t="s">
        <v>217</v>
      </c>
    </row>
    <row r="149" spans="2:80" ht="13">
      <c r="B149" s="20" t="s">
        <v>202</v>
      </c>
      <c r="C149" s="25" t="s">
        <v>218</v>
      </c>
      <c r="D149" s="20" t="s">
        <v>219</v>
      </c>
      <c r="E149" s="20" t="s">
        <v>220</v>
      </c>
      <c r="F149" s="14"/>
    </row>
    <row r="150" spans="2:80">
      <c r="B150" s="22" t="s">
        <v>174</v>
      </c>
      <c r="C150" s="32" t="s">
        <v>174</v>
      </c>
      <c r="D150" s="22" t="s">
        <v>174</v>
      </c>
      <c r="E150" s="22" t="s">
        <v>174</v>
      </c>
    </row>
    <row r="153" spans="2:80" ht="13">
      <c r="B153" s="2" t="s">
        <v>221</v>
      </c>
      <c r="C153" s="12" t="s">
        <v>174</v>
      </c>
      <c r="D153" s="2"/>
      <c r="E153" s="2"/>
      <c r="F153" s="14"/>
      <c r="G153" s="14"/>
      <c r="H153" s="14"/>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row>
    <row r="155" spans="2:80" ht="13">
      <c r="B155" s="2" t="s">
        <v>222</v>
      </c>
    </row>
    <row r="157" spans="2:80" ht="13">
      <c r="B157" s="20" t="s">
        <v>223</v>
      </c>
      <c r="C157" s="25" t="s">
        <v>210</v>
      </c>
      <c r="D157" s="2"/>
    </row>
    <row r="158" spans="2:80">
      <c r="B158" s="22" t="s">
        <v>174</v>
      </c>
      <c r="C158" s="32" t="s">
        <v>174</v>
      </c>
    </row>
    <row r="161" spans="2:80" ht="13">
      <c r="B161" s="20" t="s">
        <v>224</v>
      </c>
      <c r="C161" s="25" t="s">
        <v>225</v>
      </c>
      <c r="D161" s="2"/>
    </row>
    <row r="162" spans="2:80">
      <c r="B162" s="22" t="s">
        <v>174</v>
      </c>
      <c r="C162" s="32" t="s">
        <v>174</v>
      </c>
    </row>
    <row r="165" spans="2:80" ht="13">
      <c r="B165" s="2" t="s">
        <v>226</v>
      </c>
    </row>
    <row r="168" spans="2:80" ht="13">
      <c r="B168" s="2" t="s">
        <v>227</v>
      </c>
    </row>
    <row r="170" spans="2:80" ht="13">
      <c r="B170" s="20" t="s">
        <v>202</v>
      </c>
      <c r="C170" s="25" t="s">
        <v>228</v>
      </c>
      <c r="D170" s="20" t="s">
        <v>218</v>
      </c>
      <c r="E170" s="20" t="s">
        <v>219</v>
      </c>
      <c r="F170" s="27" t="s">
        <v>220</v>
      </c>
      <c r="G170" s="14"/>
    </row>
    <row r="171" spans="2:80">
      <c r="B171" s="22" t="s">
        <v>174</v>
      </c>
      <c r="C171" s="32" t="s">
        <v>174</v>
      </c>
      <c r="D171" s="22" t="s">
        <v>174</v>
      </c>
      <c r="E171" s="22" t="s">
        <v>174</v>
      </c>
      <c r="F171" s="33" t="s">
        <v>174</v>
      </c>
    </row>
    <row r="174" spans="2:80" ht="13">
      <c r="B174" s="2" t="s">
        <v>221</v>
      </c>
      <c r="C174" s="12" t="s">
        <v>174</v>
      </c>
      <c r="D174" s="2"/>
      <c r="E174" s="2"/>
      <c r="F174" s="14"/>
      <c r="G174" s="14"/>
      <c r="H174" s="14"/>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row>
    <row r="176" spans="2:80" ht="13">
      <c r="B176" s="2" t="s">
        <v>222</v>
      </c>
    </row>
    <row r="178" spans="2:7" ht="13">
      <c r="B178" s="20" t="s">
        <v>223</v>
      </c>
      <c r="C178" s="25" t="s">
        <v>210</v>
      </c>
      <c r="D178" s="2"/>
    </row>
    <row r="179" spans="2:7">
      <c r="B179" s="22" t="s">
        <v>174</v>
      </c>
      <c r="C179" s="32" t="s">
        <v>174</v>
      </c>
    </row>
    <row r="182" spans="2:7" ht="13">
      <c r="B182" s="20" t="s">
        <v>224</v>
      </c>
      <c r="C182" s="25" t="s">
        <v>225</v>
      </c>
      <c r="D182" s="2"/>
    </row>
    <row r="183" spans="2:7">
      <c r="B183" s="22" t="s">
        <v>174</v>
      </c>
      <c r="C183" s="32" t="s">
        <v>174</v>
      </c>
    </row>
    <row r="186" spans="2:7" ht="13">
      <c r="B186" s="2" t="s">
        <v>226</v>
      </c>
    </row>
    <row r="189" spans="2:7" ht="13">
      <c r="B189" s="2" t="s">
        <v>229</v>
      </c>
    </row>
    <row r="190" spans="2:7" ht="13">
      <c r="B190" s="20" t="s">
        <v>202</v>
      </c>
      <c r="C190" s="25" t="s">
        <v>230</v>
      </c>
      <c r="D190" s="20" t="s">
        <v>231</v>
      </c>
      <c r="E190" s="20" t="s">
        <v>3673</v>
      </c>
      <c r="F190" s="27" t="s">
        <v>232</v>
      </c>
      <c r="G190" s="14"/>
    </row>
    <row r="191" spans="2:7">
      <c r="B191" s="22" t="s">
        <v>174</v>
      </c>
      <c r="C191" s="32" t="s">
        <v>174</v>
      </c>
      <c r="D191" s="22" t="s">
        <v>174</v>
      </c>
      <c r="E191" s="22" t="s">
        <v>174</v>
      </c>
      <c r="F191" s="33" t="s">
        <v>174</v>
      </c>
    </row>
    <row r="192" spans="2:7">
      <c r="B192" s="1" t="s">
        <v>3674</v>
      </c>
    </row>
  </sheetData>
  <mergeCells count="3">
    <mergeCell ref="B1:E1"/>
    <mergeCell ref="C3:C6"/>
    <mergeCell ref="D3:D6"/>
  </mergeCells>
  <hyperlinks>
    <hyperlink ref="A1" location="Index!A1" display="Index" xr:uid="{65EE8FED-2873-445E-9C91-E843F33D358D}"/>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4745-510B-419D-8729-C3C52B529BFF}">
  <sheetPr codeName="Sheet28"/>
  <dimension ref="A1:CB198"/>
  <sheetViews>
    <sheetView workbookViewId="0"/>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49</v>
      </c>
      <c r="C1" s="229"/>
      <c r="D1" s="229"/>
      <c r="E1" s="229"/>
    </row>
    <row r="3" spans="1:9" ht="14.5">
      <c r="B3" s="5" t="s">
        <v>2089</v>
      </c>
      <c r="C3" s="230"/>
      <c r="D3" s="231"/>
      <c r="E3" s="6"/>
    </row>
    <row r="4" spans="1:9" ht="14.5">
      <c r="B4" s="7" t="s">
        <v>2090</v>
      </c>
      <c r="C4" s="230"/>
      <c r="D4" s="231"/>
      <c r="E4" s="6"/>
    </row>
    <row r="5" spans="1:9" ht="14.5">
      <c r="B5" s="7" t="s">
        <v>144</v>
      </c>
      <c r="C5" s="230"/>
      <c r="D5" s="231"/>
      <c r="E5" s="6"/>
    </row>
    <row r="6" spans="1:9" ht="14.5">
      <c r="B6" s="7" t="s">
        <v>145</v>
      </c>
      <c r="C6" s="230"/>
      <c r="D6" s="231"/>
      <c r="E6" s="6"/>
    </row>
    <row r="7" spans="1:9" ht="29">
      <c r="B7" s="7" t="s">
        <v>2091</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694</v>
      </c>
      <c r="C15" s="9" t="s">
        <v>156</v>
      </c>
      <c r="D15" s="1" t="s">
        <v>442</v>
      </c>
      <c r="E15" s="1" t="s">
        <v>695</v>
      </c>
      <c r="F15" s="4">
        <v>1245926</v>
      </c>
      <c r="G15" s="4">
        <v>17385.650000000001</v>
      </c>
      <c r="H15" s="4">
        <v>6.44</v>
      </c>
    </row>
    <row r="16" spans="1:9">
      <c r="B16" s="1" t="s">
        <v>439</v>
      </c>
      <c r="C16" s="9" t="s">
        <v>156</v>
      </c>
      <c r="D16" s="1" t="s">
        <v>434</v>
      </c>
      <c r="E16" s="1" t="s">
        <v>440</v>
      </c>
      <c r="F16" s="4">
        <v>1452264</v>
      </c>
      <c r="G16" s="4">
        <v>13495.16</v>
      </c>
      <c r="H16" s="4">
        <v>5</v>
      </c>
    </row>
    <row r="17" spans="2:8">
      <c r="B17" s="1" t="s">
        <v>804</v>
      </c>
      <c r="C17" s="9" t="s">
        <v>156</v>
      </c>
      <c r="D17" s="1" t="s">
        <v>800</v>
      </c>
      <c r="E17" s="1" t="s">
        <v>805</v>
      </c>
      <c r="F17" s="4">
        <v>1043532</v>
      </c>
      <c r="G17" s="4">
        <v>11812.78</v>
      </c>
      <c r="H17" s="4">
        <v>4.38</v>
      </c>
    </row>
    <row r="18" spans="2:8">
      <c r="B18" s="1" t="s">
        <v>1157</v>
      </c>
      <c r="C18" s="9" t="s">
        <v>156</v>
      </c>
      <c r="D18" s="1" t="s">
        <v>434</v>
      </c>
      <c r="E18" s="1" t="s">
        <v>1158</v>
      </c>
      <c r="F18" s="4">
        <v>777895</v>
      </c>
      <c r="G18" s="4">
        <v>10660.27</v>
      </c>
      <c r="H18" s="4">
        <v>3.95</v>
      </c>
    </row>
    <row r="19" spans="2:8">
      <c r="B19" s="1" t="s">
        <v>1580</v>
      </c>
      <c r="C19" s="9" t="s">
        <v>156</v>
      </c>
      <c r="D19" s="1" t="s">
        <v>592</v>
      </c>
      <c r="E19" s="1" t="s">
        <v>1581</v>
      </c>
      <c r="F19" s="4">
        <v>521747</v>
      </c>
      <c r="G19" s="4">
        <v>9772.32</v>
      </c>
      <c r="H19" s="4">
        <v>3.62</v>
      </c>
    </row>
    <row r="20" spans="2:8">
      <c r="B20" s="1" t="s">
        <v>1109</v>
      </c>
      <c r="C20" s="9" t="s">
        <v>156</v>
      </c>
      <c r="D20" s="1" t="s">
        <v>437</v>
      </c>
      <c r="E20" s="1" t="s">
        <v>1110</v>
      </c>
      <c r="F20" s="4">
        <v>3000037</v>
      </c>
      <c r="G20" s="4">
        <v>8590.61</v>
      </c>
      <c r="H20" s="4">
        <v>3.18</v>
      </c>
    </row>
    <row r="21" spans="2:8">
      <c r="B21" s="1" t="s">
        <v>728</v>
      </c>
      <c r="C21" s="9" t="s">
        <v>156</v>
      </c>
      <c r="D21" s="1" t="s">
        <v>517</v>
      </c>
      <c r="E21" s="1" t="s">
        <v>729</v>
      </c>
      <c r="F21" s="4">
        <v>214954</v>
      </c>
      <c r="G21" s="4">
        <v>8452.64</v>
      </c>
      <c r="H21" s="4">
        <v>3.13</v>
      </c>
    </row>
    <row r="22" spans="2:8">
      <c r="B22" s="1" t="s">
        <v>802</v>
      </c>
      <c r="C22" s="9" t="s">
        <v>156</v>
      </c>
      <c r="D22" s="1" t="s">
        <v>508</v>
      </c>
      <c r="E22" s="1" t="s">
        <v>803</v>
      </c>
      <c r="F22" s="4">
        <v>1561149</v>
      </c>
      <c r="G22" s="4">
        <v>7964.2</v>
      </c>
      <c r="H22" s="4">
        <v>2.95</v>
      </c>
    </row>
    <row r="23" spans="2:8">
      <c r="B23" s="1" t="s">
        <v>1017</v>
      </c>
      <c r="C23" s="9" t="s">
        <v>156</v>
      </c>
      <c r="D23" s="1" t="s">
        <v>514</v>
      </c>
      <c r="E23" s="1" t="s">
        <v>1018</v>
      </c>
      <c r="F23" s="4">
        <v>328375</v>
      </c>
      <c r="G23" s="4">
        <v>7069.26</v>
      </c>
      <c r="H23" s="4">
        <v>2.62</v>
      </c>
    </row>
    <row r="24" spans="2:8">
      <c r="B24" s="1" t="s">
        <v>895</v>
      </c>
      <c r="C24" s="9" t="s">
        <v>156</v>
      </c>
      <c r="D24" s="1" t="s">
        <v>632</v>
      </c>
      <c r="E24" s="1" t="s">
        <v>896</v>
      </c>
      <c r="F24" s="4">
        <v>1640254</v>
      </c>
      <c r="G24" s="4">
        <v>6937.45</v>
      </c>
      <c r="H24" s="4">
        <v>2.57</v>
      </c>
    </row>
    <row r="25" spans="2:8">
      <c r="B25" s="1" t="s">
        <v>510</v>
      </c>
      <c r="C25" s="9" t="s">
        <v>156</v>
      </c>
      <c r="D25" s="1" t="s">
        <v>511</v>
      </c>
      <c r="E25" s="1" t="s">
        <v>512</v>
      </c>
      <c r="F25" s="4">
        <v>373689</v>
      </c>
      <c r="G25" s="4">
        <v>6182.68</v>
      </c>
      <c r="H25" s="4">
        <v>2.29</v>
      </c>
    </row>
    <row r="26" spans="2:8">
      <c r="B26" s="1" t="s">
        <v>850</v>
      </c>
      <c r="C26" s="9" t="s">
        <v>156</v>
      </c>
      <c r="D26" s="1" t="s">
        <v>508</v>
      </c>
      <c r="E26" s="1" t="s">
        <v>851</v>
      </c>
      <c r="F26" s="4">
        <v>21940</v>
      </c>
      <c r="G26" s="4">
        <v>5920.51</v>
      </c>
      <c r="H26" s="4">
        <v>2.19</v>
      </c>
    </row>
    <row r="27" spans="2:8">
      <c r="B27" s="1" t="s">
        <v>436</v>
      </c>
      <c r="C27" s="9" t="s">
        <v>156</v>
      </c>
      <c r="D27" s="1" t="s">
        <v>437</v>
      </c>
      <c r="E27" s="1" t="s">
        <v>438</v>
      </c>
      <c r="F27" s="4">
        <v>577859</v>
      </c>
      <c r="G27" s="4">
        <v>5894.16</v>
      </c>
      <c r="H27" s="4">
        <v>2.1800000000000002</v>
      </c>
    </row>
    <row r="28" spans="2:8">
      <c r="B28" s="1" t="s">
        <v>610</v>
      </c>
      <c r="C28" s="9" t="s">
        <v>156</v>
      </c>
      <c r="D28" s="1" t="s">
        <v>508</v>
      </c>
      <c r="E28" s="1" t="s">
        <v>611</v>
      </c>
      <c r="F28" s="4">
        <v>509749</v>
      </c>
      <c r="G28" s="4">
        <v>5714.29</v>
      </c>
      <c r="H28" s="4">
        <v>2.12</v>
      </c>
    </row>
    <row r="29" spans="2:8">
      <c r="B29" s="1" t="s">
        <v>449</v>
      </c>
      <c r="C29" s="9" t="s">
        <v>156</v>
      </c>
      <c r="D29" s="1" t="s">
        <v>434</v>
      </c>
      <c r="E29" s="1" t="s">
        <v>450</v>
      </c>
      <c r="F29" s="4">
        <v>1363610</v>
      </c>
      <c r="G29" s="4">
        <v>5563.53</v>
      </c>
      <c r="H29" s="4">
        <v>2.06</v>
      </c>
    </row>
    <row r="30" spans="2:8">
      <c r="B30" s="1" t="s">
        <v>905</v>
      </c>
      <c r="C30" s="9" t="s">
        <v>156</v>
      </c>
      <c r="D30" s="1" t="s">
        <v>592</v>
      </c>
      <c r="E30" s="1" t="s">
        <v>906</v>
      </c>
      <c r="F30" s="4">
        <v>79910</v>
      </c>
      <c r="G30" s="4">
        <v>5562.14</v>
      </c>
      <c r="H30" s="4">
        <v>2.06</v>
      </c>
    </row>
    <row r="31" spans="2:8">
      <c r="B31" s="1" t="s">
        <v>887</v>
      </c>
      <c r="C31" s="9" t="s">
        <v>156</v>
      </c>
      <c r="D31" s="1" t="s">
        <v>522</v>
      </c>
      <c r="E31" s="1" t="s">
        <v>888</v>
      </c>
      <c r="F31" s="4">
        <v>133105</v>
      </c>
      <c r="G31" s="4">
        <v>5473.94</v>
      </c>
      <c r="H31" s="4">
        <v>2.0299999999999998</v>
      </c>
    </row>
    <row r="32" spans="2:8">
      <c r="B32" s="1" t="s">
        <v>1625</v>
      </c>
      <c r="C32" s="9" t="s">
        <v>156</v>
      </c>
      <c r="D32" s="1" t="s">
        <v>746</v>
      </c>
      <c r="E32" s="1" t="s">
        <v>1626</v>
      </c>
      <c r="F32" s="4">
        <v>6804313</v>
      </c>
      <c r="G32" s="4">
        <v>5366.56</v>
      </c>
      <c r="H32" s="4">
        <v>1.99</v>
      </c>
    </row>
    <row r="33" spans="2:8">
      <c r="B33" s="1" t="s">
        <v>739</v>
      </c>
      <c r="C33" s="9" t="s">
        <v>156</v>
      </c>
      <c r="D33" s="1" t="s">
        <v>573</v>
      </c>
      <c r="E33" s="1" t="s">
        <v>740</v>
      </c>
      <c r="F33" s="4">
        <v>310791</v>
      </c>
      <c r="G33" s="4">
        <v>4900.55</v>
      </c>
      <c r="H33" s="4">
        <v>1.82</v>
      </c>
    </row>
    <row r="34" spans="2:8">
      <c r="B34" s="1" t="s">
        <v>745</v>
      </c>
      <c r="C34" s="9" t="s">
        <v>156</v>
      </c>
      <c r="D34" s="1" t="s">
        <v>746</v>
      </c>
      <c r="E34" s="1" t="s">
        <v>747</v>
      </c>
      <c r="F34" s="4">
        <v>641660</v>
      </c>
      <c r="G34" s="4">
        <v>4690.53</v>
      </c>
      <c r="H34" s="4">
        <v>1.74</v>
      </c>
    </row>
    <row r="35" spans="2:8">
      <c r="B35" s="1" t="s">
        <v>1285</v>
      </c>
      <c r="C35" s="9" t="s">
        <v>156</v>
      </c>
      <c r="D35" s="1" t="s">
        <v>621</v>
      </c>
      <c r="E35" s="1" t="s">
        <v>1286</v>
      </c>
      <c r="F35" s="4">
        <v>640000</v>
      </c>
      <c r="G35" s="4">
        <v>4670.72</v>
      </c>
      <c r="H35" s="4">
        <v>1.73</v>
      </c>
    </row>
    <row r="36" spans="2:8">
      <c r="B36" s="1" t="s">
        <v>822</v>
      </c>
      <c r="C36" s="9" t="s">
        <v>156</v>
      </c>
      <c r="D36" s="1" t="s">
        <v>464</v>
      </c>
      <c r="E36" s="1" t="s">
        <v>823</v>
      </c>
      <c r="F36" s="4">
        <v>514918</v>
      </c>
      <c r="G36" s="4">
        <v>4607.49</v>
      </c>
      <c r="H36" s="4">
        <v>1.71</v>
      </c>
    </row>
    <row r="37" spans="2:8">
      <c r="B37" s="1" t="s">
        <v>1031</v>
      </c>
      <c r="C37" s="9" t="s">
        <v>156</v>
      </c>
      <c r="D37" s="1" t="s">
        <v>514</v>
      </c>
      <c r="E37" s="1" t="s">
        <v>1032</v>
      </c>
      <c r="F37" s="4">
        <v>77354</v>
      </c>
      <c r="G37" s="4">
        <v>4391.7700000000004</v>
      </c>
      <c r="H37" s="4">
        <v>1.63</v>
      </c>
    </row>
    <row r="38" spans="2:8">
      <c r="B38" s="1" t="s">
        <v>967</v>
      </c>
      <c r="C38" s="9" t="s">
        <v>156</v>
      </c>
      <c r="D38" s="1" t="s">
        <v>517</v>
      </c>
      <c r="E38" s="1" t="s">
        <v>968</v>
      </c>
      <c r="F38" s="4">
        <v>646556</v>
      </c>
      <c r="G38" s="4">
        <v>4313.5</v>
      </c>
      <c r="H38" s="4">
        <v>1.6</v>
      </c>
    </row>
    <row r="39" spans="2:8">
      <c r="B39" s="1" t="s">
        <v>734</v>
      </c>
      <c r="C39" s="9" t="s">
        <v>156</v>
      </c>
      <c r="D39" s="1" t="s">
        <v>434</v>
      </c>
      <c r="E39" s="1" t="s">
        <v>735</v>
      </c>
      <c r="F39" s="4">
        <v>1425000</v>
      </c>
      <c r="G39" s="4">
        <v>4266.45</v>
      </c>
      <c r="H39" s="4">
        <v>1.58</v>
      </c>
    </row>
    <row r="40" spans="2:8">
      <c r="B40" s="1" t="s">
        <v>1198</v>
      </c>
      <c r="C40" s="9" t="s">
        <v>156</v>
      </c>
      <c r="D40" s="1" t="s">
        <v>746</v>
      </c>
      <c r="E40" s="1" t="s">
        <v>1199</v>
      </c>
      <c r="F40" s="4">
        <v>228360</v>
      </c>
      <c r="G40" s="4">
        <v>4142.68</v>
      </c>
      <c r="H40" s="4">
        <v>1.54</v>
      </c>
    </row>
    <row r="41" spans="2:8">
      <c r="B41" s="1" t="s">
        <v>1501</v>
      </c>
      <c r="C41" s="9" t="s">
        <v>156</v>
      </c>
      <c r="D41" s="1" t="s">
        <v>437</v>
      </c>
      <c r="E41" s="1" t="s">
        <v>1502</v>
      </c>
      <c r="F41" s="4">
        <v>210000</v>
      </c>
      <c r="G41" s="4">
        <v>4100.46</v>
      </c>
      <c r="H41" s="4">
        <v>1.52</v>
      </c>
    </row>
    <row r="42" spans="2:8">
      <c r="B42" s="1" t="s">
        <v>1177</v>
      </c>
      <c r="C42" s="9" t="s">
        <v>156</v>
      </c>
      <c r="D42" s="1" t="s">
        <v>470</v>
      </c>
      <c r="E42" s="1" t="s">
        <v>1178</v>
      </c>
      <c r="F42" s="4">
        <v>831792</v>
      </c>
      <c r="G42" s="4">
        <v>3919.82</v>
      </c>
      <c r="H42" s="4">
        <v>1.45</v>
      </c>
    </row>
    <row r="43" spans="2:8">
      <c r="B43" s="1" t="s">
        <v>472</v>
      </c>
      <c r="C43" s="9" t="s">
        <v>156</v>
      </c>
      <c r="D43" s="1" t="s">
        <v>473</v>
      </c>
      <c r="E43" s="1" t="s">
        <v>474</v>
      </c>
      <c r="F43" s="4">
        <v>570000</v>
      </c>
      <c r="G43" s="4">
        <v>3884.84</v>
      </c>
      <c r="H43" s="4">
        <v>1.44</v>
      </c>
    </row>
    <row r="44" spans="2:8">
      <c r="B44" s="1" t="s">
        <v>1793</v>
      </c>
      <c r="C44" s="9" t="s">
        <v>156</v>
      </c>
      <c r="D44" s="1" t="s">
        <v>508</v>
      </c>
      <c r="E44" s="1" t="s">
        <v>1794</v>
      </c>
      <c r="F44" s="4">
        <v>1113808</v>
      </c>
      <c r="G44" s="4">
        <v>3873.27</v>
      </c>
      <c r="H44" s="4">
        <v>1.44</v>
      </c>
    </row>
    <row r="45" spans="2:8">
      <c r="B45" s="1" t="s">
        <v>1557</v>
      </c>
      <c r="C45" s="9" t="s">
        <v>156</v>
      </c>
      <c r="D45" s="1" t="s">
        <v>598</v>
      </c>
      <c r="E45" s="1" t="s">
        <v>1558</v>
      </c>
      <c r="F45" s="4">
        <v>153528</v>
      </c>
      <c r="G45" s="4">
        <v>3728.12</v>
      </c>
      <c r="H45" s="4">
        <v>1.38</v>
      </c>
    </row>
    <row r="46" spans="2:8">
      <c r="B46" s="1" t="s">
        <v>730</v>
      </c>
      <c r="C46" s="9" t="s">
        <v>156</v>
      </c>
      <c r="D46" s="1" t="s">
        <v>595</v>
      </c>
      <c r="E46" s="1" t="s">
        <v>731</v>
      </c>
      <c r="F46" s="4">
        <v>248161</v>
      </c>
      <c r="G46" s="4">
        <v>3523.39</v>
      </c>
      <c r="H46" s="4">
        <v>1.31</v>
      </c>
    </row>
    <row r="47" spans="2:8">
      <c r="B47" s="1" t="s">
        <v>1208</v>
      </c>
      <c r="C47" s="9" t="s">
        <v>156</v>
      </c>
      <c r="D47" s="1" t="s">
        <v>598</v>
      </c>
      <c r="E47" s="1" t="s">
        <v>1209</v>
      </c>
      <c r="F47" s="4">
        <v>266000</v>
      </c>
      <c r="G47" s="4">
        <v>3418.1</v>
      </c>
      <c r="H47" s="4">
        <v>1.27</v>
      </c>
    </row>
    <row r="48" spans="2:8">
      <c r="B48" s="1" t="s">
        <v>1473</v>
      </c>
      <c r="C48" s="9" t="s">
        <v>156</v>
      </c>
      <c r="D48" s="1" t="s">
        <v>458</v>
      </c>
      <c r="E48" s="1" t="s">
        <v>1474</v>
      </c>
      <c r="F48" s="4">
        <v>195000</v>
      </c>
      <c r="G48" s="4">
        <v>3399.05</v>
      </c>
      <c r="H48" s="4">
        <v>1.26</v>
      </c>
    </row>
    <row r="49" spans="2:8">
      <c r="B49" s="1" t="s">
        <v>466</v>
      </c>
      <c r="C49" s="9" t="s">
        <v>156</v>
      </c>
      <c r="D49" s="1" t="s">
        <v>467</v>
      </c>
      <c r="E49" s="1" t="s">
        <v>468</v>
      </c>
      <c r="F49" s="4">
        <v>1050000</v>
      </c>
      <c r="G49" s="4">
        <v>3382.58</v>
      </c>
      <c r="H49" s="4">
        <v>1.25</v>
      </c>
    </row>
    <row r="50" spans="2:8">
      <c r="B50" s="1" t="s">
        <v>567</v>
      </c>
      <c r="C50" s="9" t="s">
        <v>156</v>
      </c>
      <c r="D50" s="1" t="s">
        <v>434</v>
      </c>
      <c r="E50" s="1" t="s">
        <v>568</v>
      </c>
      <c r="F50" s="4">
        <v>1658000</v>
      </c>
      <c r="G50" s="4">
        <v>3310.53</v>
      </c>
      <c r="H50" s="4">
        <v>1.23</v>
      </c>
    </row>
    <row r="51" spans="2:8">
      <c r="B51" s="1" t="s">
        <v>1319</v>
      </c>
      <c r="C51" s="9" t="s">
        <v>156</v>
      </c>
      <c r="D51" s="1" t="s">
        <v>1190</v>
      </c>
      <c r="E51" s="1" t="s">
        <v>1320</v>
      </c>
      <c r="F51" s="4">
        <v>624331</v>
      </c>
      <c r="G51" s="4">
        <v>3162.86</v>
      </c>
      <c r="H51" s="4">
        <v>1.17</v>
      </c>
    </row>
    <row r="52" spans="2:8">
      <c r="B52" s="1" t="s">
        <v>1638</v>
      </c>
      <c r="C52" s="9" t="s">
        <v>156</v>
      </c>
      <c r="D52" s="1" t="s">
        <v>437</v>
      </c>
      <c r="E52" s="1" t="s">
        <v>1639</v>
      </c>
      <c r="F52" s="4">
        <v>389492</v>
      </c>
      <c r="G52" s="4">
        <v>3125.87</v>
      </c>
      <c r="H52" s="4">
        <v>1.1599999999999999</v>
      </c>
    </row>
    <row r="53" spans="2:8">
      <c r="B53" s="1" t="s">
        <v>706</v>
      </c>
      <c r="C53" s="9" t="s">
        <v>156</v>
      </c>
      <c r="D53" s="1" t="s">
        <v>455</v>
      </c>
      <c r="E53" s="1" t="s">
        <v>707</v>
      </c>
      <c r="F53" s="4">
        <v>269000</v>
      </c>
      <c r="G53" s="4">
        <v>3051.27</v>
      </c>
      <c r="H53" s="4">
        <v>1.1299999999999999</v>
      </c>
    </row>
    <row r="54" spans="2:8">
      <c r="B54" s="1" t="s">
        <v>502</v>
      </c>
      <c r="C54" s="9" t="s">
        <v>156</v>
      </c>
      <c r="D54" s="1" t="s">
        <v>458</v>
      </c>
      <c r="E54" s="1" t="s">
        <v>503</v>
      </c>
      <c r="F54" s="4">
        <v>185506</v>
      </c>
      <c r="G54" s="4">
        <v>3044.15</v>
      </c>
      <c r="H54" s="4">
        <v>1.1299999999999999</v>
      </c>
    </row>
    <row r="55" spans="2:8">
      <c r="B55" s="1" t="s">
        <v>1250</v>
      </c>
      <c r="C55" s="9" t="s">
        <v>156</v>
      </c>
      <c r="D55" s="1" t="s">
        <v>592</v>
      </c>
      <c r="E55" s="1" t="s">
        <v>1251</v>
      </c>
      <c r="F55" s="4">
        <v>214860</v>
      </c>
      <c r="G55" s="4">
        <v>3028.45</v>
      </c>
      <c r="H55" s="4">
        <v>1.1200000000000001</v>
      </c>
    </row>
    <row r="56" spans="2:8">
      <c r="B56" s="1" t="s">
        <v>1555</v>
      </c>
      <c r="C56" s="9" t="s">
        <v>156</v>
      </c>
      <c r="D56" s="1" t="s">
        <v>467</v>
      </c>
      <c r="E56" s="1" t="s">
        <v>1556</v>
      </c>
      <c r="F56" s="4">
        <v>125000</v>
      </c>
      <c r="G56" s="4">
        <v>2966.25</v>
      </c>
      <c r="H56" s="4">
        <v>1.1000000000000001</v>
      </c>
    </row>
    <row r="57" spans="2:8">
      <c r="B57" s="1" t="s">
        <v>1037</v>
      </c>
      <c r="C57" s="9" t="s">
        <v>156</v>
      </c>
      <c r="D57" s="1" t="s">
        <v>675</v>
      </c>
      <c r="E57" s="1" t="s">
        <v>1038</v>
      </c>
      <c r="F57" s="4">
        <v>89787</v>
      </c>
      <c r="G57" s="4">
        <v>2869.05</v>
      </c>
      <c r="H57" s="4">
        <v>1.06</v>
      </c>
    </row>
    <row r="58" spans="2:8">
      <c r="B58" s="1" t="s">
        <v>616</v>
      </c>
      <c r="C58" s="9" t="s">
        <v>156</v>
      </c>
      <c r="D58" s="1" t="s">
        <v>464</v>
      </c>
      <c r="E58" s="1" t="s">
        <v>617</v>
      </c>
      <c r="F58" s="4">
        <v>1245000</v>
      </c>
      <c r="G58" s="4">
        <v>2810.96</v>
      </c>
      <c r="H58" s="4">
        <v>1.04</v>
      </c>
    </row>
    <row r="59" spans="2:8">
      <c r="B59" s="1" t="s">
        <v>799</v>
      </c>
      <c r="C59" s="9" t="s">
        <v>156</v>
      </c>
      <c r="D59" s="1" t="s">
        <v>800</v>
      </c>
      <c r="E59" s="1" t="s">
        <v>801</v>
      </c>
      <c r="F59" s="4">
        <v>1444700</v>
      </c>
      <c r="G59" s="4">
        <v>2790.15</v>
      </c>
      <c r="H59" s="4">
        <v>1.03</v>
      </c>
    </row>
    <row r="60" spans="2:8">
      <c r="B60" s="1" t="s">
        <v>1212</v>
      </c>
      <c r="C60" s="9" t="s">
        <v>156</v>
      </c>
      <c r="D60" s="1" t="s">
        <v>461</v>
      </c>
      <c r="E60" s="1" t="s">
        <v>1213</v>
      </c>
      <c r="F60" s="4">
        <v>121848</v>
      </c>
      <c r="G60" s="4">
        <v>2676.03</v>
      </c>
      <c r="H60" s="4">
        <v>0.99</v>
      </c>
    </row>
    <row r="61" spans="2:8">
      <c r="B61" s="1" t="s">
        <v>1870</v>
      </c>
      <c r="C61" s="9" t="s">
        <v>156</v>
      </c>
      <c r="D61" s="1" t="s">
        <v>751</v>
      </c>
      <c r="E61" s="1" t="s">
        <v>1871</v>
      </c>
      <c r="F61" s="4">
        <v>1382484</v>
      </c>
      <c r="G61" s="4">
        <v>2649.81</v>
      </c>
      <c r="H61" s="4">
        <v>0.98</v>
      </c>
    </row>
    <row r="62" spans="2:8">
      <c r="B62" s="1" t="s">
        <v>743</v>
      </c>
      <c r="C62" s="9" t="s">
        <v>156</v>
      </c>
      <c r="D62" s="1" t="s">
        <v>458</v>
      </c>
      <c r="E62" s="1" t="s">
        <v>744</v>
      </c>
      <c r="F62" s="4">
        <v>157500</v>
      </c>
      <c r="G62" s="4">
        <v>2604.7399999999998</v>
      </c>
      <c r="H62" s="4">
        <v>0.97</v>
      </c>
    </row>
    <row r="63" spans="2:8">
      <c r="B63" s="1" t="s">
        <v>1590</v>
      </c>
      <c r="C63" s="9" t="s">
        <v>156</v>
      </c>
      <c r="D63" s="1" t="s">
        <v>505</v>
      </c>
      <c r="E63" s="1" t="s">
        <v>1591</v>
      </c>
      <c r="F63" s="4">
        <v>157000</v>
      </c>
      <c r="G63" s="4">
        <v>2518.91</v>
      </c>
      <c r="H63" s="4">
        <v>0.93</v>
      </c>
    </row>
    <row r="64" spans="2:8">
      <c r="B64" s="1" t="s">
        <v>1640</v>
      </c>
      <c r="C64" s="9" t="s">
        <v>156</v>
      </c>
      <c r="D64" s="1" t="s">
        <v>437</v>
      </c>
      <c r="E64" s="1" t="s">
        <v>1641</v>
      </c>
      <c r="F64" s="4">
        <v>435545</v>
      </c>
      <c r="G64" s="4">
        <v>1985.87</v>
      </c>
      <c r="H64" s="4">
        <v>0.74</v>
      </c>
    </row>
    <row r="65" spans="2:9">
      <c r="B65" s="1" t="s">
        <v>718</v>
      </c>
      <c r="C65" s="9" t="s">
        <v>156</v>
      </c>
      <c r="D65" s="1" t="s">
        <v>437</v>
      </c>
      <c r="E65" s="1" t="s">
        <v>719</v>
      </c>
      <c r="F65" s="4">
        <v>482513</v>
      </c>
      <c r="G65" s="4">
        <v>1650.68</v>
      </c>
      <c r="H65" s="4">
        <v>0.61</v>
      </c>
    </row>
    <row r="66" spans="2:9">
      <c r="B66" s="1" t="s">
        <v>565</v>
      </c>
      <c r="C66" s="9" t="s">
        <v>156</v>
      </c>
      <c r="D66" s="1" t="s">
        <v>522</v>
      </c>
      <c r="E66" s="1" t="s">
        <v>566</v>
      </c>
      <c r="F66" s="4">
        <v>259750</v>
      </c>
      <c r="G66" s="4">
        <v>1603.44</v>
      </c>
      <c r="H66" s="4">
        <v>0.59</v>
      </c>
    </row>
    <row r="67" spans="2:9">
      <c r="B67" s="1" t="s">
        <v>2092</v>
      </c>
      <c r="C67" s="9" t="s">
        <v>156</v>
      </c>
      <c r="D67" s="1" t="s">
        <v>486</v>
      </c>
      <c r="E67" s="1" t="s">
        <v>2093</v>
      </c>
      <c r="F67" s="4">
        <v>293600</v>
      </c>
      <c r="G67" s="4">
        <v>1424.99</v>
      </c>
      <c r="H67" s="4">
        <v>0.53</v>
      </c>
    </row>
    <row r="68" spans="2:9">
      <c r="B68" s="1" t="s">
        <v>1564</v>
      </c>
      <c r="C68" s="9" t="s">
        <v>156</v>
      </c>
      <c r="D68" s="1" t="s">
        <v>467</v>
      </c>
      <c r="E68" s="1" t="s">
        <v>4099</v>
      </c>
      <c r="F68" s="4">
        <v>125000</v>
      </c>
      <c r="G68" s="4">
        <v>154.5</v>
      </c>
      <c r="H68" s="4">
        <v>0.06</v>
      </c>
    </row>
    <row r="69" spans="2:9" ht="13">
      <c r="B69" s="2" t="s">
        <v>159</v>
      </c>
      <c r="C69" s="12"/>
      <c r="D69" s="2"/>
      <c r="E69" s="2"/>
      <c r="F69" s="14"/>
      <c r="G69" s="14">
        <f>SUM(G12:G68)</f>
        <v>264459.97999999986</v>
      </c>
      <c r="H69" s="14">
        <f>SUM(H12:H68)</f>
        <v>98</v>
      </c>
    </row>
    <row r="70" spans="2:9" ht="13">
      <c r="B70" s="2" t="s">
        <v>246</v>
      </c>
    </row>
    <row r="71" spans="2:9">
      <c r="B71" s="1" t="s">
        <v>101</v>
      </c>
      <c r="C71" s="9" t="s">
        <v>156</v>
      </c>
      <c r="D71" s="1" t="s">
        <v>157</v>
      </c>
      <c r="E71" s="1" t="s">
        <v>1489</v>
      </c>
      <c r="F71" s="4">
        <v>1601</v>
      </c>
      <c r="G71" s="4">
        <v>1.51</v>
      </c>
      <c r="H71" s="4">
        <v>0</v>
      </c>
      <c r="I71" s="1" t="s">
        <v>2180</v>
      </c>
    </row>
    <row r="72" spans="2:9" ht="13">
      <c r="B72" s="2" t="s">
        <v>249</v>
      </c>
      <c r="C72" s="12"/>
      <c r="D72" s="2"/>
      <c r="E72" s="2"/>
      <c r="F72" s="14"/>
      <c r="G72" s="14">
        <f>SUM(G70:G71)</f>
        <v>1.51</v>
      </c>
      <c r="H72" s="14">
        <f>SUM(H70:H71)</f>
        <v>0</v>
      </c>
    </row>
    <row r="73" spans="2:9" ht="13">
      <c r="B73" s="2" t="s">
        <v>160</v>
      </c>
      <c r="C73" s="12"/>
      <c r="D73" s="2"/>
      <c r="E73" s="2"/>
      <c r="F73" s="14"/>
      <c r="G73" s="14">
        <v>206.23</v>
      </c>
      <c r="H73" s="14">
        <v>0.08</v>
      </c>
    </row>
    <row r="74" spans="2:9" ht="13">
      <c r="B74" s="2" t="s">
        <v>161</v>
      </c>
      <c r="C74" s="12"/>
      <c r="D74" s="2"/>
      <c r="E74" s="2"/>
      <c r="F74" s="14"/>
      <c r="G74" s="14">
        <v>264667.71999999997</v>
      </c>
      <c r="H74" s="14">
        <v>98.08</v>
      </c>
    </row>
    <row r="75" spans="2:9" ht="13">
      <c r="B75" s="2" t="s">
        <v>409</v>
      </c>
      <c r="C75" s="12"/>
      <c r="D75" s="2"/>
      <c r="E75" s="2"/>
      <c r="F75" s="14"/>
      <c r="G75" s="14">
        <v>5210.345425789983</v>
      </c>
      <c r="H75" s="14">
        <v>1.9200000000000017</v>
      </c>
    </row>
    <row r="76" spans="2:9" ht="13">
      <c r="B76" s="2" t="s">
        <v>168</v>
      </c>
      <c r="C76" s="12"/>
      <c r="D76" s="2"/>
      <c r="E76" s="2"/>
      <c r="F76" s="14"/>
      <c r="G76" s="14">
        <v>269878.06542578997</v>
      </c>
      <c r="H76" s="14">
        <v>100</v>
      </c>
    </row>
    <row r="77" spans="2:9">
      <c r="B77" s="1" t="s">
        <v>169</v>
      </c>
    </row>
    <row r="78" spans="2:9" ht="13">
      <c r="B78" s="2" t="s">
        <v>170</v>
      </c>
    </row>
    <row r="79" spans="2:9" ht="13">
      <c r="B79" s="2" t="s">
        <v>171</v>
      </c>
      <c r="C79" s="9" t="s">
        <v>172</v>
      </c>
    </row>
    <row r="80" spans="2:9" ht="13">
      <c r="B80" s="2" t="s">
        <v>175</v>
      </c>
      <c r="C80" s="9" t="s">
        <v>174</v>
      </c>
    </row>
    <row r="81" spans="2:3" ht="13">
      <c r="B81" s="2" t="s">
        <v>176</v>
      </c>
      <c r="C81" s="9" t="s">
        <v>174</v>
      </c>
    </row>
    <row r="82" spans="2:3" ht="13">
      <c r="B82" s="2" t="s">
        <v>177</v>
      </c>
      <c r="C82" s="9" t="s">
        <v>178</v>
      </c>
    </row>
    <row r="83" spans="2:3" ht="13">
      <c r="B83" s="2" t="s">
        <v>2094</v>
      </c>
      <c r="C83" s="12"/>
    </row>
    <row r="84" spans="2:3" ht="13">
      <c r="B84" s="2" t="s">
        <v>2095</v>
      </c>
      <c r="C84" s="12"/>
    </row>
    <row r="85" spans="2:3" ht="13">
      <c r="B85" s="2" t="s">
        <v>2096</v>
      </c>
      <c r="C85" s="12"/>
    </row>
    <row r="86" spans="2:3" ht="13">
      <c r="B86" s="2" t="s">
        <v>2097</v>
      </c>
      <c r="C86" s="12"/>
    </row>
    <row r="87" spans="2:3" ht="13">
      <c r="B87" s="2" t="s">
        <v>2098</v>
      </c>
      <c r="C87" s="12"/>
    </row>
    <row r="88" spans="2:3" ht="13">
      <c r="B88" s="2" t="s">
        <v>2099</v>
      </c>
      <c r="C88" s="12"/>
    </row>
    <row r="89" spans="2:3" ht="13">
      <c r="B89" s="2" t="s">
        <v>2100</v>
      </c>
      <c r="C89" s="12"/>
    </row>
    <row r="90" spans="2:3" ht="13">
      <c r="B90" s="2" t="s">
        <v>2101</v>
      </c>
      <c r="C90" s="12"/>
    </row>
    <row r="91" spans="2:3" ht="13">
      <c r="B91" s="2" t="s">
        <v>4060</v>
      </c>
      <c r="C91" s="12"/>
    </row>
    <row r="92" spans="2:3">
      <c r="B92" s="1" t="s">
        <v>188</v>
      </c>
    </row>
    <row r="93" spans="2:3">
      <c r="B93" s="1" t="s">
        <v>412</v>
      </c>
    </row>
    <row r="96" spans="2:3" ht="14.5">
      <c r="B96" s="43" t="s">
        <v>413</v>
      </c>
      <c r="C96" s="45"/>
    </row>
    <row r="97" spans="2:7" ht="14.5">
      <c r="B97" s="43" t="s">
        <v>4098</v>
      </c>
      <c r="C97" s="46" t="s">
        <v>414</v>
      </c>
    </row>
    <row r="98" spans="2:7" ht="14.5">
      <c r="B98" s="16" t="s">
        <v>415</v>
      </c>
      <c r="C98" s="17" t="s">
        <v>416</v>
      </c>
    </row>
    <row r="99" spans="2:7" ht="14.5">
      <c r="B99" s="16" t="s">
        <v>417</v>
      </c>
      <c r="C99" s="17" t="s">
        <v>416</v>
      </c>
    </row>
    <row r="100" spans="2:7" ht="14.5">
      <c r="B100" s="16" t="s">
        <v>418</v>
      </c>
      <c r="C100" s="17" t="s">
        <v>416</v>
      </c>
    </row>
    <row r="101" spans="2:7" ht="14.5">
      <c r="B101" s="16" t="s">
        <v>419</v>
      </c>
      <c r="C101" s="17" t="s">
        <v>416</v>
      </c>
    </row>
    <row r="102" spans="2:7" ht="14.5">
      <c r="B102" s="16" t="s">
        <v>420</v>
      </c>
      <c r="C102" s="17" t="s">
        <v>416</v>
      </c>
    </row>
    <row r="103" spans="2:7" ht="14.5">
      <c r="B103" s="16" t="s">
        <v>421</v>
      </c>
      <c r="C103" s="17" t="s">
        <v>416</v>
      </c>
    </row>
    <row r="104" spans="2:7" ht="14.5">
      <c r="B104" s="43" t="s">
        <v>422</v>
      </c>
      <c r="C104" s="45" t="s">
        <v>416</v>
      </c>
    </row>
    <row r="106" spans="2:7" ht="14.5">
      <c r="B106" s="16" t="s">
        <v>197</v>
      </c>
      <c r="C106" s="17"/>
      <c r="D106" s="16"/>
    </row>
    <row r="107" spans="2:7" ht="29">
      <c r="B107" s="19" t="s">
        <v>198</v>
      </c>
      <c r="C107" s="18" t="s">
        <v>199</v>
      </c>
      <c r="D107" s="19" t="s">
        <v>200</v>
      </c>
    </row>
    <row r="108" spans="2:7" ht="14.5">
      <c r="B108" s="16" t="s">
        <v>174</v>
      </c>
      <c r="C108" s="17" t="s">
        <v>174</v>
      </c>
      <c r="D108" s="16" t="s">
        <v>174</v>
      </c>
    </row>
    <row r="110" spans="2:7" ht="13">
      <c r="B110" s="20" t="s">
        <v>201</v>
      </c>
      <c r="C110" s="21">
        <v>46053</v>
      </c>
      <c r="D110" s="22"/>
      <c r="E110" s="23"/>
      <c r="F110" s="24"/>
    </row>
    <row r="111" spans="2:7" ht="13">
      <c r="B111" s="20" t="s">
        <v>202</v>
      </c>
      <c r="C111" s="25" t="s">
        <v>203</v>
      </c>
      <c r="D111" s="20" t="s">
        <v>204</v>
      </c>
      <c r="E111" s="26" t="s">
        <v>205</v>
      </c>
      <c r="F111" s="27" t="s">
        <v>206</v>
      </c>
      <c r="G111" s="14"/>
    </row>
    <row r="112" spans="2:7">
      <c r="B112" s="28" t="s">
        <v>174</v>
      </c>
      <c r="C112" s="29" t="s">
        <v>174</v>
      </c>
      <c r="D112" s="28" t="s">
        <v>174</v>
      </c>
      <c r="E112" s="30" t="s">
        <v>174</v>
      </c>
      <c r="F112" s="31" t="s">
        <v>174</v>
      </c>
    </row>
    <row r="115" spans="2:4" ht="13">
      <c r="B115" s="2" t="s">
        <v>207</v>
      </c>
    </row>
    <row r="116" spans="2:4" ht="13">
      <c r="B116" s="2"/>
    </row>
    <row r="117" spans="2:4" ht="13">
      <c r="B117" s="2" t="s">
        <v>208</v>
      </c>
    </row>
    <row r="118" spans="2:4" ht="13">
      <c r="B118" s="20" t="s">
        <v>209</v>
      </c>
      <c r="C118" s="25" t="s">
        <v>210</v>
      </c>
      <c r="D118" s="2"/>
    </row>
    <row r="119" spans="2:4">
      <c r="B119" s="22" t="s">
        <v>174</v>
      </c>
      <c r="C119" s="32" t="s">
        <v>174</v>
      </c>
    </row>
    <row r="121" spans="2:4" ht="13">
      <c r="B121" s="20" t="s">
        <v>211</v>
      </c>
      <c r="C121" s="25" t="s">
        <v>210</v>
      </c>
    </row>
    <row r="122" spans="2:4">
      <c r="B122" s="22" t="s">
        <v>174</v>
      </c>
      <c r="C122" s="32" t="s">
        <v>174</v>
      </c>
    </row>
    <row r="124" spans="2:4" ht="13">
      <c r="B124" s="20" t="s">
        <v>212</v>
      </c>
      <c r="C124" s="25" t="s">
        <v>213</v>
      </c>
    </row>
    <row r="125" spans="2:4">
      <c r="B125" s="22" t="s">
        <v>174</v>
      </c>
      <c r="C125" s="32" t="s">
        <v>174</v>
      </c>
    </row>
    <row r="127" spans="2:4" ht="13">
      <c r="B127" s="26" t="s">
        <v>214</v>
      </c>
      <c r="C127" s="25" t="s">
        <v>213</v>
      </c>
    </row>
    <row r="128" spans="2:4">
      <c r="B128" s="23" t="s">
        <v>174</v>
      </c>
      <c r="C128" s="32" t="s">
        <v>174</v>
      </c>
    </row>
    <row r="130" spans="2:7" ht="13">
      <c r="B130" s="20" t="s">
        <v>215</v>
      </c>
      <c r="C130" s="25" t="s">
        <v>174</v>
      </c>
    </row>
    <row r="132" spans="2:7" ht="13">
      <c r="B132" s="20" t="s">
        <v>216</v>
      </c>
      <c r="C132" s="21">
        <v>46053</v>
      </c>
      <c r="D132" s="22"/>
      <c r="E132" s="23"/>
      <c r="F132" s="24"/>
    </row>
    <row r="133" spans="2:7" ht="13">
      <c r="B133" s="20" t="s">
        <v>202</v>
      </c>
      <c r="C133" s="25" t="s">
        <v>203</v>
      </c>
      <c r="D133" s="20" t="s">
        <v>204</v>
      </c>
      <c r="E133" s="26" t="s">
        <v>205</v>
      </c>
      <c r="F133" s="27" t="s">
        <v>206</v>
      </c>
      <c r="G133" s="14"/>
    </row>
    <row r="134" spans="2:7">
      <c r="B134" s="28" t="s">
        <v>174</v>
      </c>
      <c r="C134" s="29" t="s">
        <v>174</v>
      </c>
      <c r="D134" s="28" t="s">
        <v>174</v>
      </c>
      <c r="E134" s="30" t="s">
        <v>174</v>
      </c>
      <c r="F134" s="31" t="s">
        <v>174</v>
      </c>
    </row>
    <row r="135" spans="2:7" ht="13">
      <c r="B135" s="2" t="s">
        <v>207</v>
      </c>
    </row>
    <row r="136" spans="2:7" ht="13">
      <c r="B136" s="2"/>
    </row>
    <row r="137" spans="2:7" ht="13">
      <c r="B137" s="2" t="s">
        <v>208</v>
      </c>
    </row>
    <row r="138" spans="2:7" ht="13">
      <c r="B138" s="20" t="s">
        <v>209</v>
      </c>
      <c r="C138" s="25" t="s">
        <v>210</v>
      </c>
      <c r="D138" s="2"/>
    </row>
    <row r="139" spans="2:7">
      <c r="B139" s="22" t="s">
        <v>174</v>
      </c>
      <c r="C139" s="32" t="s">
        <v>174</v>
      </c>
    </row>
    <row r="141" spans="2:7" ht="13">
      <c r="B141" s="20" t="s">
        <v>211</v>
      </c>
      <c r="C141" s="25" t="s">
        <v>210</v>
      </c>
    </row>
    <row r="142" spans="2:7">
      <c r="B142" s="22" t="s">
        <v>174</v>
      </c>
      <c r="C142" s="32" t="s">
        <v>174</v>
      </c>
    </row>
    <row r="144" spans="2:7" ht="13">
      <c r="B144" s="20" t="s">
        <v>212</v>
      </c>
      <c r="C144" s="25" t="s">
        <v>213</v>
      </c>
    </row>
    <row r="145" spans="2:80">
      <c r="B145" s="22" t="s">
        <v>174</v>
      </c>
      <c r="C145" s="32" t="s">
        <v>174</v>
      </c>
    </row>
    <row r="147" spans="2:80" ht="13">
      <c r="B147" s="26" t="s">
        <v>214</v>
      </c>
      <c r="C147" s="25" t="s">
        <v>213</v>
      </c>
    </row>
    <row r="148" spans="2:80">
      <c r="B148" s="23" t="s">
        <v>174</v>
      </c>
      <c r="C148" s="32" t="s">
        <v>174</v>
      </c>
    </row>
    <row r="150" spans="2:80" ht="13">
      <c r="B150" s="20" t="s">
        <v>215</v>
      </c>
      <c r="C150" s="25" t="s">
        <v>174</v>
      </c>
    </row>
    <row r="153" spans="2:80" ht="13">
      <c r="B153" s="2" t="s">
        <v>217</v>
      </c>
    </row>
    <row r="155" spans="2:80" ht="13">
      <c r="B155" s="20" t="s">
        <v>202</v>
      </c>
      <c r="C155" s="25" t="s">
        <v>218</v>
      </c>
      <c r="D155" s="20" t="s">
        <v>219</v>
      </c>
      <c r="E155" s="20" t="s">
        <v>220</v>
      </c>
      <c r="F155" s="14"/>
    </row>
    <row r="156" spans="2:80">
      <c r="B156" s="22" t="s">
        <v>174</v>
      </c>
      <c r="C156" s="32" t="s">
        <v>174</v>
      </c>
      <c r="D156" s="22" t="s">
        <v>174</v>
      </c>
      <c r="E156" s="22" t="s">
        <v>174</v>
      </c>
    </row>
    <row r="159" spans="2:80" ht="13">
      <c r="B159" s="2" t="s">
        <v>221</v>
      </c>
      <c r="C159" s="12" t="s">
        <v>174</v>
      </c>
      <c r="D159" s="2"/>
      <c r="E159" s="2"/>
      <c r="F159" s="14"/>
      <c r="G159" s="14"/>
      <c r="H159" s="14"/>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row>
    <row r="161" spans="2:7" ht="13">
      <c r="B161" s="2" t="s">
        <v>222</v>
      </c>
    </row>
    <row r="163" spans="2:7" ht="13">
      <c r="B163" s="20" t="s">
        <v>223</v>
      </c>
      <c r="C163" s="25" t="s">
        <v>210</v>
      </c>
      <c r="D163" s="2"/>
    </row>
    <row r="164" spans="2:7">
      <c r="B164" s="22" t="s">
        <v>174</v>
      </c>
      <c r="C164" s="32" t="s">
        <v>174</v>
      </c>
    </row>
    <row r="167" spans="2:7" ht="13">
      <c r="B167" s="20" t="s">
        <v>224</v>
      </c>
      <c r="C167" s="25" t="s">
        <v>225</v>
      </c>
      <c r="D167" s="2"/>
    </row>
    <row r="168" spans="2:7">
      <c r="B168" s="22" t="s">
        <v>174</v>
      </c>
      <c r="C168" s="32" t="s">
        <v>174</v>
      </c>
    </row>
    <row r="171" spans="2:7" ht="13">
      <c r="B171" s="2" t="s">
        <v>226</v>
      </c>
    </row>
    <row r="174" spans="2:7" ht="13">
      <c r="B174" s="2" t="s">
        <v>227</v>
      </c>
    </row>
    <row r="176" spans="2:7" ht="13">
      <c r="B176" s="20" t="s">
        <v>202</v>
      </c>
      <c r="C176" s="25" t="s">
        <v>228</v>
      </c>
      <c r="D176" s="20" t="s">
        <v>218</v>
      </c>
      <c r="E176" s="20" t="s">
        <v>219</v>
      </c>
      <c r="F176" s="27" t="s">
        <v>220</v>
      </c>
      <c r="G176" s="14"/>
    </row>
    <row r="177" spans="2:80">
      <c r="B177" s="22" t="s">
        <v>174</v>
      </c>
      <c r="C177" s="32" t="s">
        <v>174</v>
      </c>
      <c r="D177" s="22" t="s">
        <v>174</v>
      </c>
      <c r="E177" s="22" t="s">
        <v>174</v>
      </c>
      <c r="F177" s="33" t="s">
        <v>174</v>
      </c>
    </row>
    <row r="180" spans="2:80" ht="13">
      <c r="B180" s="2" t="s">
        <v>221</v>
      </c>
      <c r="C180" s="12" t="s">
        <v>174</v>
      </c>
      <c r="D180" s="2"/>
      <c r="E180" s="2"/>
      <c r="F180" s="14"/>
      <c r="G180" s="14"/>
      <c r="H180" s="14"/>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row>
    <row r="182" spans="2:80" ht="13">
      <c r="B182" s="2" t="s">
        <v>222</v>
      </c>
    </row>
    <row r="184" spans="2:80" ht="13">
      <c r="B184" s="20" t="s">
        <v>223</v>
      </c>
      <c r="C184" s="25" t="s">
        <v>210</v>
      </c>
      <c r="D184" s="2"/>
    </row>
    <row r="185" spans="2:80">
      <c r="B185" s="22" t="s">
        <v>174</v>
      </c>
      <c r="C185" s="32" t="s">
        <v>174</v>
      </c>
    </row>
    <row r="188" spans="2:80" ht="13">
      <c r="B188" s="20" t="s">
        <v>224</v>
      </c>
      <c r="C188" s="25" t="s">
        <v>225</v>
      </c>
      <c r="D188" s="2"/>
    </row>
    <row r="189" spans="2:80">
      <c r="B189" s="22" t="s">
        <v>174</v>
      </c>
      <c r="C189" s="32" t="s">
        <v>174</v>
      </c>
    </row>
    <row r="192" spans="2:80" ht="13">
      <c r="B192" s="2" t="s">
        <v>226</v>
      </c>
    </row>
    <row r="195" spans="2:7" ht="13">
      <c r="B195" s="2" t="s">
        <v>229</v>
      </c>
    </row>
    <row r="196" spans="2:7" ht="13">
      <c r="B196" s="20" t="s">
        <v>202</v>
      </c>
      <c r="C196" s="25" t="s">
        <v>230</v>
      </c>
      <c r="D196" s="20" t="s">
        <v>231</v>
      </c>
      <c r="E196" s="20" t="s">
        <v>3673</v>
      </c>
      <c r="F196" s="27" t="s">
        <v>232</v>
      </c>
      <c r="G196" s="14"/>
    </row>
    <row r="197" spans="2:7">
      <c r="B197" s="22" t="s">
        <v>174</v>
      </c>
      <c r="C197" s="32" t="s">
        <v>174</v>
      </c>
      <c r="D197" s="22" t="s">
        <v>174</v>
      </c>
      <c r="E197" s="22" t="s">
        <v>174</v>
      </c>
      <c r="F197" s="33" t="s">
        <v>174</v>
      </c>
    </row>
    <row r="198" spans="2:7">
      <c r="B198" s="1" t="s">
        <v>3674</v>
      </c>
    </row>
  </sheetData>
  <mergeCells count="3">
    <mergeCell ref="B1:E1"/>
    <mergeCell ref="C3:C7"/>
    <mergeCell ref="D3:D7"/>
  </mergeCells>
  <hyperlinks>
    <hyperlink ref="A1" location="Index!A1" display="Index" xr:uid="{4C7EDA72-E301-4C42-93C7-696991A3B301}"/>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3820-0F93-4853-8A85-447CCEE70B9F}">
  <sheetPr codeName="Sheet27"/>
  <dimension ref="A1:CB168"/>
  <sheetViews>
    <sheetView topLeftCell="A35" workbookViewId="0">
      <selection activeCell="B45" sqref="B45"/>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47</v>
      </c>
      <c r="C1" s="229"/>
      <c r="D1" s="229"/>
      <c r="E1" s="229"/>
    </row>
    <row r="3" spans="1:9" ht="14.5">
      <c r="B3" s="5" t="s">
        <v>2102</v>
      </c>
      <c r="C3" s="230"/>
      <c r="D3" s="231"/>
      <c r="E3" s="6"/>
    </row>
    <row r="4" spans="1:9" ht="14.5">
      <c r="B4" s="35" t="s">
        <v>2103</v>
      </c>
      <c r="C4" s="230"/>
      <c r="D4" s="231"/>
      <c r="E4" s="6"/>
    </row>
    <row r="5" spans="1:9" ht="14.5">
      <c r="B5" s="5"/>
      <c r="C5" s="230"/>
      <c r="D5" s="231"/>
      <c r="E5" s="6"/>
    </row>
    <row r="6" spans="1:9" ht="14.5">
      <c r="B6" s="35" t="s">
        <v>144</v>
      </c>
      <c r="C6" s="230"/>
      <c r="D6" s="231"/>
      <c r="E6" s="6"/>
    </row>
    <row r="7" spans="1:9" ht="14.5">
      <c r="B7" s="35" t="s">
        <v>542</v>
      </c>
      <c r="C7" s="230"/>
      <c r="D7" s="231"/>
      <c r="E7" s="6"/>
    </row>
    <row r="8" spans="1:9" ht="14.5">
      <c r="B8" s="7" t="s">
        <v>2104</v>
      </c>
      <c r="C8" s="230"/>
      <c r="D8" s="231"/>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636695</v>
      </c>
      <c r="G15" s="4">
        <v>5917.12</v>
      </c>
      <c r="H15" s="4">
        <v>14.52</v>
      </c>
    </row>
    <row r="16" spans="1:9">
      <c r="B16" s="1" t="s">
        <v>433</v>
      </c>
      <c r="C16" s="9" t="s">
        <v>156</v>
      </c>
      <c r="D16" s="1" t="s">
        <v>434</v>
      </c>
      <c r="E16" s="1" t="s">
        <v>435</v>
      </c>
      <c r="F16" s="4">
        <v>298884</v>
      </c>
      <c r="G16" s="4">
        <v>4050.03</v>
      </c>
      <c r="H16" s="4">
        <v>9.94</v>
      </c>
    </row>
    <row r="17" spans="2:8">
      <c r="B17" s="1" t="s">
        <v>694</v>
      </c>
      <c r="C17" s="9" t="s">
        <v>156</v>
      </c>
      <c r="D17" s="1" t="s">
        <v>442</v>
      </c>
      <c r="E17" s="1" t="s">
        <v>695</v>
      </c>
      <c r="F17" s="4">
        <v>282996</v>
      </c>
      <c r="G17" s="4">
        <v>3950.34</v>
      </c>
      <c r="H17" s="4">
        <v>9.6999999999999993</v>
      </c>
    </row>
    <row r="18" spans="2:8">
      <c r="B18" s="1" t="s">
        <v>502</v>
      </c>
      <c r="C18" s="9" t="s">
        <v>156</v>
      </c>
      <c r="D18" s="1" t="s">
        <v>458</v>
      </c>
      <c r="E18" s="1" t="s">
        <v>503</v>
      </c>
      <c r="F18" s="4">
        <v>149430</v>
      </c>
      <c r="G18" s="4">
        <v>2451.3200000000002</v>
      </c>
      <c r="H18" s="4">
        <v>6.02</v>
      </c>
    </row>
    <row r="19" spans="2:8">
      <c r="B19" s="1" t="s">
        <v>880</v>
      </c>
      <c r="C19" s="9" t="s">
        <v>156</v>
      </c>
      <c r="D19" s="1" t="s">
        <v>445</v>
      </c>
      <c r="E19" s="1" t="s">
        <v>881</v>
      </c>
      <c r="F19" s="4">
        <v>116859</v>
      </c>
      <c r="G19" s="4">
        <v>2299.9</v>
      </c>
      <c r="H19" s="4">
        <v>5.65</v>
      </c>
    </row>
    <row r="20" spans="2:8">
      <c r="B20" s="1" t="s">
        <v>728</v>
      </c>
      <c r="C20" s="9" t="s">
        <v>156</v>
      </c>
      <c r="D20" s="1" t="s">
        <v>517</v>
      </c>
      <c r="E20" s="1" t="s">
        <v>729</v>
      </c>
      <c r="F20" s="4">
        <v>48903</v>
      </c>
      <c r="G20" s="4">
        <v>1923.58</v>
      </c>
      <c r="H20" s="4">
        <v>4.72</v>
      </c>
    </row>
    <row r="21" spans="2:8">
      <c r="B21" s="1" t="s">
        <v>475</v>
      </c>
      <c r="C21" s="9" t="s">
        <v>156</v>
      </c>
      <c r="D21" s="1" t="s">
        <v>434</v>
      </c>
      <c r="E21" s="1" t="s">
        <v>476</v>
      </c>
      <c r="F21" s="4">
        <v>173730</v>
      </c>
      <c r="G21" s="4">
        <v>1872.03</v>
      </c>
      <c r="H21" s="4">
        <v>4.5999999999999996</v>
      </c>
    </row>
    <row r="22" spans="2:8">
      <c r="B22" s="1" t="s">
        <v>1157</v>
      </c>
      <c r="C22" s="9" t="s">
        <v>156</v>
      </c>
      <c r="D22" s="1" t="s">
        <v>434</v>
      </c>
      <c r="E22" s="1" t="s">
        <v>1158</v>
      </c>
      <c r="F22" s="4">
        <v>119419</v>
      </c>
      <c r="G22" s="4">
        <v>1636.34</v>
      </c>
      <c r="H22" s="4">
        <v>4.0199999999999996</v>
      </c>
    </row>
    <row r="23" spans="2:8">
      <c r="B23" s="1" t="s">
        <v>495</v>
      </c>
      <c r="C23" s="9" t="s">
        <v>156</v>
      </c>
      <c r="D23" s="1" t="s">
        <v>458</v>
      </c>
      <c r="E23" s="1" t="s">
        <v>496</v>
      </c>
      <c r="F23" s="4">
        <v>42371</v>
      </c>
      <c r="G23" s="4">
        <v>1324.11</v>
      </c>
      <c r="H23" s="4">
        <v>3.25</v>
      </c>
    </row>
    <row r="24" spans="2:8">
      <c r="B24" s="1" t="s">
        <v>466</v>
      </c>
      <c r="C24" s="9" t="s">
        <v>156</v>
      </c>
      <c r="D24" s="1" t="s">
        <v>467</v>
      </c>
      <c r="E24" s="1" t="s">
        <v>468</v>
      </c>
      <c r="F24" s="4">
        <v>403459</v>
      </c>
      <c r="G24" s="4">
        <v>1299.94</v>
      </c>
      <c r="H24" s="4">
        <v>3.19</v>
      </c>
    </row>
    <row r="25" spans="2:8">
      <c r="B25" s="1" t="s">
        <v>1001</v>
      </c>
      <c r="C25" s="9" t="s">
        <v>156</v>
      </c>
      <c r="D25" s="1" t="s">
        <v>461</v>
      </c>
      <c r="E25" s="1" t="s">
        <v>1002</v>
      </c>
      <c r="F25" s="4">
        <v>37447</v>
      </c>
      <c r="G25" s="4">
        <v>1285.26</v>
      </c>
      <c r="H25" s="4">
        <v>3.15</v>
      </c>
    </row>
    <row r="26" spans="2:8">
      <c r="B26" s="1" t="s">
        <v>449</v>
      </c>
      <c r="C26" s="9" t="s">
        <v>156</v>
      </c>
      <c r="D26" s="1" t="s">
        <v>434</v>
      </c>
      <c r="E26" s="1" t="s">
        <v>450</v>
      </c>
      <c r="F26" s="4">
        <v>307743</v>
      </c>
      <c r="G26" s="4">
        <v>1255.5899999999999</v>
      </c>
      <c r="H26" s="4">
        <v>3.08</v>
      </c>
    </row>
    <row r="27" spans="2:8">
      <c r="B27" s="1" t="s">
        <v>1099</v>
      </c>
      <c r="C27" s="9" t="s">
        <v>156</v>
      </c>
      <c r="D27" s="1" t="s">
        <v>437</v>
      </c>
      <c r="E27" s="1" t="s">
        <v>1100</v>
      </c>
      <c r="F27" s="4">
        <v>109306</v>
      </c>
      <c r="G27" s="4">
        <v>1017.15</v>
      </c>
      <c r="H27" s="4">
        <v>2.5</v>
      </c>
    </row>
    <row r="28" spans="2:8">
      <c r="B28" s="1" t="s">
        <v>1555</v>
      </c>
      <c r="C28" s="9" t="s">
        <v>156</v>
      </c>
      <c r="D28" s="1" t="s">
        <v>467</v>
      </c>
      <c r="E28" s="1" t="s">
        <v>1556</v>
      </c>
      <c r="F28" s="4">
        <v>37343</v>
      </c>
      <c r="G28" s="4">
        <v>886.39</v>
      </c>
      <c r="H28" s="4">
        <v>2.1800000000000002</v>
      </c>
    </row>
    <row r="29" spans="2:8">
      <c r="B29" s="1" t="s">
        <v>1003</v>
      </c>
      <c r="C29" s="9" t="s">
        <v>156</v>
      </c>
      <c r="D29" s="1" t="s">
        <v>461</v>
      </c>
      <c r="E29" s="1" t="s">
        <v>1004</v>
      </c>
      <c r="F29" s="4">
        <v>5522</v>
      </c>
      <c r="G29" s="4">
        <v>806.3</v>
      </c>
      <c r="H29" s="4">
        <v>1.98</v>
      </c>
    </row>
    <row r="30" spans="2:8">
      <c r="B30" s="1" t="s">
        <v>485</v>
      </c>
      <c r="C30" s="9" t="s">
        <v>156</v>
      </c>
      <c r="D30" s="1" t="s">
        <v>486</v>
      </c>
      <c r="E30" s="1" t="s">
        <v>487</v>
      </c>
      <c r="F30" s="4">
        <v>290608</v>
      </c>
      <c r="G30" s="4">
        <v>795.39</v>
      </c>
      <c r="H30" s="4">
        <v>1.95</v>
      </c>
    </row>
    <row r="31" spans="2:8">
      <c r="B31" s="1" t="s">
        <v>702</v>
      </c>
      <c r="C31" s="9" t="s">
        <v>156</v>
      </c>
      <c r="D31" s="1" t="s">
        <v>458</v>
      </c>
      <c r="E31" s="1" t="s">
        <v>703</v>
      </c>
      <c r="F31" s="4">
        <v>44264</v>
      </c>
      <c r="G31" s="4">
        <v>750.03</v>
      </c>
      <c r="H31" s="4">
        <v>1.84</v>
      </c>
    </row>
    <row r="32" spans="2:8">
      <c r="B32" s="1" t="s">
        <v>463</v>
      </c>
      <c r="C32" s="9" t="s">
        <v>156</v>
      </c>
      <c r="D32" s="1" t="s">
        <v>464</v>
      </c>
      <c r="E32" s="1" t="s">
        <v>465</v>
      </c>
      <c r="F32" s="4">
        <v>198724</v>
      </c>
      <c r="G32" s="4">
        <v>707.06</v>
      </c>
      <c r="H32" s="4">
        <v>1.74</v>
      </c>
    </row>
    <row r="33" spans="2:8">
      <c r="B33" s="1" t="s">
        <v>1005</v>
      </c>
      <c r="C33" s="9" t="s">
        <v>156</v>
      </c>
      <c r="D33" s="1" t="s">
        <v>514</v>
      </c>
      <c r="E33" s="1" t="s">
        <v>1006</v>
      </c>
      <c r="F33" s="4">
        <v>44153</v>
      </c>
      <c r="G33" s="4">
        <v>704.24</v>
      </c>
      <c r="H33" s="4">
        <v>1.73</v>
      </c>
    </row>
    <row r="34" spans="2:8">
      <c r="B34" s="1" t="s">
        <v>714</v>
      </c>
      <c r="C34" s="9" t="s">
        <v>156</v>
      </c>
      <c r="D34" s="1" t="s">
        <v>598</v>
      </c>
      <c r="E34" s="1" t="s">
        <v>715</v>
      </c>
      <c r="F34" s="4">
        <v>17080</v>
      </c>
      <c r="G34" s="4">
        <v>679.35</v>
      </c>
      <c r="H34" s="4">
        <v>1.67</v>
      </c>
    </row>
    <row r="35" spans="2:8">
      <c r="B35" s="1" t="s">
        <v>1007</v>
      </c>
      <c r="C35" s="9" t="s">
        <v>156</v>
      </c>
      <c r="D35" s="1" t="s">
        <v>481</v>
      </c>
      <c r="E35" s="1" t="s">
        <v>1008</v>
      </c>
      <c r="F35" s="4">
        <v>149807</v>
      </c>
      <c r="G35" s="4">
        <v>672.63</v>
      </c>
      <c r="H35" s="4">
        <v>1.65</v>
      </c>
    </row>
    <row r="36" spans="2:8">
      <c r="B36" s="1" t="s">
        <v>799</v>
      </c>
      <c r="C36" s="9" t="s">
        <v>156</v>
      </c>
      <c r="D36" s="1" t="s">
        <v>800</v>
      </c>
      <c r="E36" s="1" t="s">
        <v>801</v>
      </c>
      <c r="F36" s="4">
        <v>344597</v>
      </c>
      <c r="G36" s="4">
        <v>665.42</v>
      </c>
      <c r="H36" s="4">
        <v>1.63</v>
      </c>
    </row>
    <row r="37" spans="2:8">
      <c r="B37" s="1" t="s">
        <v>797</v>
      </c>
      <c r="C37" s="9" t="s">
        <v>156</v>
      </c>
      <c r="D37" s="1" t="s">
        <v>508</v>
      </c>
      <c r="E37" s="1" t="s">
        <v>798</v>
      </c>
      <c r="F37" s="4">
        <v>4929</v>
      </c>
      <c r="G37" s="4">
        <v>625.99</v>
      </c>
      <c r="H37" s="4">
        <v>1.54</v>
      </c>
    </row>
    <row r="38" spans="2:8">
      <c r="B38" s="1" t="s">
        <v>491</v>
      </c>
      <c r="C38" s="9" t="s">
        <v>156</v>
      </c>
      <c r="D38" s="1" t="s">
        <v>464</v>
      </c>
      <c r="E38" s="1" t="s">
        <v>492</v>
      </c>
      <c r="F38" s="4">
        <v>190607</v>
      </c>
      <c r="G38" s="4">
        <v>488.62</v>
      </c>
      <c r="H38" s="4">
        <v>1.2</v>
      </c>
    </row>
    <row r="39" spans="2:8">
      <c r="B39" s="1" t="s">
        <v>1501</v>
      </c>
      <c r="C39" s="9" t="s">
        <v>156</v>
      </c>
      <c r="D39" s="1" t="s">
        <v>437</v>
      </c>
      <c r="E39" s="1" t="s">
        <v>1502</v>
      </c>
      <c r="F39" s="4">
        <v>24058</v>
      </c>
      <c r="G39" s="4">
        <v>469.94</v>
      </c>
      <c r="H39" s="4">
        <v>1.1499999999999999</v>
      </c>
    </row>
    <row r="40" spans="2:8">
      <c r="B40" s="1" t="s">
        <v>1473</v>
      </c>
      <c r="C40" s="9" t="s">
        <v>156</v>
      </c>
      <c r="D40" s="1" t="s">
        <v>458</v>
      </c>
      <c r="E40" s="1" t="s">
        <v>1474</v>
      </c>
      <c r="F40" s="4">
        <v>26631</v>
      </c>
      <c r="G40" s="4">
        <v>464.26</v>
      </c>
      <c r="H40" s="4">
        <v>1.1399999999999999</v>
      </c>
    </row>
    <row r="41" spans="2:8">
      <c r="B41" s="1" t="s">
        <v>1557</v>
      </c>
      <c r="C41" s="9" t="s">
        <v>156</v>
      </c>
      <c r="D41" s="1" t="s">
        <v>598</v>
      </c>
      <c r="E41" s="1" t="s">
        <v>1558</v>
      </c>
      <c r="F41" s="4">
        <v>18855</v>
      </c>
      <c r="G41" s="4">
        <v>457.92</v>
      </c>
      <c r="H41" s="4">
        <v>1.1200000000000001</v>
      </c>
    </row>
    <row r="42" spans="2:8">
      <c r="B42" s="1" t="s">
        <v>730</v>
      </c>
      <c r="C42" s="9" t="s">
        <v>156</v>
      </c>
      <c r="D42" s="1" t="s">
        <v>595</v>
      </c>
      <c r="E42" s="1" t="s">
        <v>731</v>
      </c>
      <c r="F42" s="4">
        <v>30718</v>
      </c>
      <c r="G42" s="4">
        <v>435.47</v>
      </c>
      <c r="H42" s="4">
        <v>1.07</v>
      </c>
    </row>
    <row r="43" spans="2:8">
      <c r="B43" s="1" t="s">
        <v>891</v>
      </c>
      <c r="C43" s="9" t="s">
        <v>156</v>
      </c>
      <c r="D43" s="1" t="s">
        <v>632</v>
      </c>
      <c r="E43" s="1" t="s">
        <v>892</v>
      </c>
      <c r="F43" s="4">
        <v>9378</v>
      </c>
      <c r="G43" s="4">
        <v>431.14</v>
      </c>
      <c r="H43" s="4">
        <v>1.06</v>
      </c>
    </row>
    <row r="44" spans="2:8">
      <c r="B44" s="1" t="s">
        <v>1559</v>
      </c>
      <c r="C44" s="9" t="s">
        <v>156</v>
      </c>
      <c r="D44" s="1" t="s">
        <v>486</v>
      </c>
      <c r="E44" s="1" t="s">
        <v>1560</v>
      </c>
      <c r="F44" s="4">
        <v>9218</v>
      </c>
      <c r="G44" s="4">
        <v>348.96</v>
      </c>
      <c r="H44" s="4">
        <v>0.86</v>
      </c>
    </row>
    <row r="45" spans="2:8">
      <c r="B45" s="1" t="s">
        <v>1564</v>
      </c>
      <c r="C45" s="9" t="s">
        <v>156</v>
      </c>
      <c r="D45" s="1" t="s">
        <v>467</v>
      </c>
      <c r="E45" s="1" t="s">
        <v>4099</v>
      </c>
      <c r="F45" s="4">
        <v>37562</v>
      </c>
      <c r="G45" s="4">
        <v>46.26</v>
      </c>
      <c r="H45" s="4">
        <v>0.11</v>
      </c>
    </row>
    <row r="46" spans="2:8" ht="13">
      <c r="B46" s="2" t="s">
        <v>159</v>
      </c>
      <c r="C46" s="12"/>
      <c r="D46" s="2"/>
      <c r="E46" s="2"/>
      <c r="F46" s="14"/>
      <c r="G46" s="14">
        <f>SUM(G12:G45)</f>
        <v>40718.079999999994</v>
      </c>
      <c r="H46" s="14">
        <f>SUM(H12:H45)</f>
        <v>99.960000000000022</v>
      </c>
    </row>
    <row r="47" spans="2:8" ht="13">
      <c r="B47" s="2" t="s">
        <v>160</v>
      </c>
      <c r="C47" s="12"/>
      <c r="D47" s="2"/>
      <c r="E47" s="2"/>
      <c r="F47" s="14"/>
      <c r="G47" s="14">
        <v>3.86</v>
      </c>
      <c r="H47" s="14">
        <v>0.01</v>
      </c>
    </row>
    <row r="48" spans="2:8" ht="13">
      <c r="B48" s="2" t="s">
        <v>161</v>
      </c>
      <c r="C48" s="12"/>
      <c r="D48" s="2"/>
      <c r="E48" s="2"/>
      <c r="F48" s="14"/>
      <c r="G48" s="14">
        <v>40721.94</v>
      </c>
      <c r="H48" s="14">
        <v>99.97</v>
      </c>
    </row>
    <row r="49" spans="2:8" ht="13">
      <c r="B49" s="2" t="s">
        <v>409</v>
      </c>
      <c r="C49" s="12"/>
      <c r="D49" s="2"/>
      <c r="E49" s="2"/>
      <c r="F49" s="14"/>
      <c r="G49" s="14">
        <v>17.371312399999297</v>
      </c>
      <c r="H49" s="14">
        <v>3.0000000000001137E-2</v>
      </c>
    </row>
    <row r="50" spans="2:8" ht="13">
      <c r="B50" s="2" t="s">
        <v>168</v>
      </c>
      <c r="C50" s="12"/>
      <c r="D50" s="2"/>
      <c r="E50" s="2"/>
      <c r="F50" s="14"/>
      <c r="G50" s="14">
        <v>40739.311312400001</v>
      </c>
      <c r="H50" s="14">
        <v>100</v>
      </c>
    </row>
    <row r="51" spans="2:8">
      <c r="B51" s="1" t="s">
        <v>169</v>
      </c>
    </row>
    <row r="52" spans="2:8" ht="13">
      <c r="B52" s="2" t="s">
        <v>170</v>
      </c>
    </row>
    <row r="53" spans="2:8" ht="13">
      <c r="B53" s="2" t="s">
        <v>171</v>
      </c>
      <c r="C53" s="9" t="s">
        <v>172</v>
      </c>
    </row>
    <row r="54" spans="2:8" ht="13">
      <c r="B54" s="2" t="s">
        <v>175</v>
      </c>
      <c r="C54" s="9" t="s">
        <v>174</v>
      </c>
    </row>
    <row r="55" spans="2:8" ht="13">
      <c r="B55" s="2" t="s">
        <v>176</v>
      </c>
      <c r="C55" s="9" t="s">
        <v>174</v>
      </c>
    </row>
    <row r="56" spans="2:8" ht="13">
      <c r="B56" s="2" t="s">
        <v>177</v>
      </c>
      <c r="C56" s="9" t="s">
        <v>178</v>
      </c>
    </row>
    <row r="57" spans="2:8" ht="13">
      <c r="B57" s="2" t="s">
        <v>2105</v>
      </c>
      <c r="C57" s="12"/>
    </row>
    <row r="58" spans="2:8" ht="13">
      <c r="B58" s="2" t="s">
        <v>2106</v>
      </c>
      <c r="C58" s="12"/>
    </row>
    <row r="59" spans="2:8" ht="13">
      <c r="B59" s="2" t="s">
        <v>2107</v>
      </c>
      <c r="C59" s="12"/>
    </row>
    <row r="60" spans="2:8" ht="13">
      <c r="B60" s="2" t="s">
        <v>2108</v>
      </c>
      <c r="C60" s="12"/>
    </row>
    <row r="61" spans="2:8" ht="13">
      <c r="B61" s="2" t="s">
        <v>1574</v>
      </c>
      <c r="C61" s="12"/>
    </row>
    <row r="62" spans="2:8">
      <c r="B62" s="1" t="s">
        <v>188</v>
      </c>
    </row>
    <row r="63" spans="2:8">
      <c r="B63" s="1" t="s">
        <v>412</v>
      </c>
    </row>
    <row r="66" spans="2:6" ht="14.5">
      <c r="B66" s="43" t="s">
        <v>413</v>
      </c>
      <c r="C66" s="45"/>
    </row>
    <row r="67" spans="2:6" ht="14.5">
      <c r="B67" s="43" t="s">
        <v>4098</v>
      </c>
      <c r="C67" s="46" t="s">
        <v>414</v>
      </c>
    </row>
    <row r="68" spans="2:6" ht="14.5">
      <c r="B68" s="16" t="s">
        <v>415</v>
      </c>
      <c r="C68" s="17" t="s">
        <v>416</v>
      </c>
    </row>
    <row r="69" spans="2:6" ht="14.5">
      <c r="B69" s="16" t="s">
        <v>417</v>
      </c>
      <c r="C69" s="17" t="s">
        <v>416</v>
      </c>
    </row>
    <row r="70" spans="2:6" ht="14.5">
      <c r="B70" s="16" t="s">
        <v>418</v>
      </c>
      <c r="C70" s="17" t="s">
        <v>416</v>
      </c>
    </row>
    <row r="71" spans="2:6" ht="14.5">
      <c r="B71" s="16" t="s">
        <v>419</v>
      </c>
      <c r="C71" s="17" t="s">
        <v>416</v>
      </c>
    </row>
    <row r="72" spans="2:6" ht="14.5">
      <c r="B72" s="16" t="s">
        <v>420</v>
      </c>
      <c r="C72" s="17" t="s">
        <v>416</v>
      </c>
    </row>
    <row r="73" spans="2:6" ht="14.5">
      <c r="B73" s="16" t="s">
        <v>421</v>
      </c>
      <c r="C73" s="17" t="s">
        <v>416</v>
      </c>
    </row>
    <row r="74" spans="2:6" ht="14.5">
      <c r="B74" s="43" t="s">
        <v>422</v>
      </c>
      <c r="C74" s="45" t="s">
        <v>416</v>
      </c>
    </row>
    <row r="76" spans="2:6" ht="14.5">
      <c r="B76" s="16" t="s">
        <v>197</v>
      </c>
      <c r="C76" s="17"/>
      <c r="D76" s="16"/>
    </row>
    <row r="77" spans="2:6" ht="29">
      <c r="B77" s="19" t="s">
        <v>198</v>
      </c>
      <c r="C77" s="18" t="s">
        <v>199</v>
      </c>
      <c r="D77" s="19" t="s">
        <v>200</v>
      </c>
    </row>
    <row r="78" spans="2:6" ht="14.5">
      <c r="B78" s="16" t="s">
        <v>174</v>
      </c>
      <c r="C78" s="17" t="s">
        <v>174</v>
      </c>
      <c r="D78" s="16" t="s">
        <v>174</v>
      </c>
    </row>
    <row r="80" spans="2:6" ht="13">
      <c r="B80" s="20" t="s">
        <v>201</v>
      </c>
      <c r="C80" s="21">
        <v>46053</v>
      </c>
      <c r="D80" s="22"/>
      <c r="E80" s="23"/>
      <c r="F80" s="24"/>
    </row>
    <row r="81" spans="2:7" ht="13">
      <c r="B81" s="20" t="s">
        <v>202</v>
      </c>
      <c r="C81" s="25" t="s">
        <v>203</v>
      </c>
      <c r="D81" s="20" t="s">
        <v>204</v>
      </c>
      <c r="E81" s="26" t="s">
        <v>205</v>
      </c>
      <c r="F81" s="27" t="s">
        <v>206</v>
      </c>
      <c r="G81" s="14"/>
    </row>
    <row r="82" spans="2:7">
      <c r="B82" s="28" t="s">
        <v>174</v>
      </c>
      <c r="C82" s="29" t="s">
        <v>174</v>
      </c>
      <c r="D82" s="28" t="s">
        <v>174</v>
      </c>
      <c r="E82" s="30" t="s">
        <v>174</v>
      </c>
      <c r="F82" s="31" t="s">
        <v>174</v>
      </c>
    </row>
    <row r="85" spans="2:7" ht="13">
      <c r="B85" s="2" t="s">
        <v>207</v>
      </c>
    </row>
    <row r="86" spans="2:7" ht="13">
      <c r="B86" s="2"/>
    </row>
    <row r="87" spans="2:7" ht="13">
      <c r="B87" s="2" t="s">
        <v>208</v>
      </c>
    </row>
    <row r="88" spans="2:7" ht="13">
      <c r="B88" s="20" t="s">
        <v>209</v>
      </c>
      <c r="C88" s="25" t="s">
        <v>210</v>
      </c>
      <c r="D88" s="2"/>
    </row>
    <row r="89" spans="2:7">
      <c r="B89" s="22" t="s">
        <v>174</v>
      </c>
      <c r="C89" s="32" t="s">
        <v>174</v>
      </c>
    </row>
    <row r="91" spans="2:7" ht="13">
      <c r="B91" s="20" t="s">
        <v>211</v>
      </c>
      <c r="C91" s="25" t="s">
        <v>210</v>
      </c>
    </row>
    <row r="92" spans="2:7">
      <c r="B92" s="22" t="s">
        <v>174</v>
      </c>
      <c r="C92" s="32" t="s">
        <v>174</v>
      </c>
    </row>
    <row r="94" spans="2:7" ht="13">
      <c r="B94" s="20" t="s">
        <v>212</v>
      </c>
      <c r="C94" s="25" t="s">
        <v>213</v>
      </c>
    </row>
    <row r="95" spans="2:7">
      <c r="B95" s="22" t="s">
        <v>174</v>
      </c>
      <c r="C95" s="32" t="s">
        <v>174</v>
      </c>
    </row>
    <row r="97" spans="2:7" ht="13">
      <c r="B97" s="26" t="s">
        <v>214</v>
      </c>
      <c r="C97" s="25" t="s">
        <v>213</v>
      </c>
    </row>
    <row r="98" spans="2:7">
      <c r="B98" s="23" t="s">
        <v>174</v>
      </c>
      <c r="C98" s="32" t="s">
        <v>174</v>
      </c>
    </row>
    <row r="100" spans="2:7" ht="13">
      <c r="B100" s="20" t="s">
        <v>215</v>
      </c>
      <c r="C100" s="25" t="s">
        <v>174</v>
      </c>
    </row>
    <row r="102" spans="2:7" ht="13">
      <c r="B102" s="20" t="s">
        <v>216</v>
      </c>
      <c r="C102" s="21">
        <v>46053</v>
      </c>
      <c r="D102" s="22"/>
      <c r="E102" s="23"/>
      <c r="F102" s="24"/>
    </row>
    <row r="103" spans="2:7" ht="13">
      <c r="B103" s="20" t="s">
        <v>202</v>
      </c>
      <c r="C103" s="25" t="s">
        <v>203</v>
      </c>
      <c r="D103" s="20" t="s">
        <v>204</v>
      </c>
      <c r="E103" s="26" t="s">
        <v>205</v>
      </c>
      <c r="F103" s="27" t="s">
        <v>206</v>
      </c>
      <c r="G103" s="14"/>
    </row>
    <row r="104" spans="2:7">
      <c r="B104" s="28" t="s">
        <v>174</v>
      </c>
      <c r="C104" s="29" t="s">
        <v>174</v>
      </c>
      <c r="D104" s="28" t="s">
        <v>174</v>
      </c>
      <c r="E104" s="30" t="s">
        <v>174</v>
      </c>
      <c r="F104" s="31" t="s">
        <v>174</v>
      </c>
    </row>
    <row r="105" spans="2:7" ht="13">
      <c r="B105" s="2" t="s">
        <v>207</v>
      </c>
    </row>
    <row r="106" spans="2:7" ht="13">
      <c r="B106" s="2"/>
    </row>
    <row r="107" spans="2:7" ht="13">
      <c r="B107" s="2" t="s">
        <v>208</v>
      </c>
    </row>
    <row r="108" spans="2:7" ht="13">
      <c r="B108" s="20" t="s">
        <v>209</v>
      </c>
      <c r="C108" s="25" t="s">
        <v>210</v>
      </c>
      <c r="D108" s="2"/>
    </row>
    <row r="109" spans="2:7">
      <c r="B109" s="22" t="s">
        <v>174</v>
      </c>
      <c r="C109" s="32" t="s">
        <v>174</v>
      </c>
    </row>
    <row r="111" spans="2:7" ht="13">
      <c r="B111" s="20" t="s">
        <v>211</v>
      </c>
      <c r="C111" s="25" t="s">
        <v>210</v>
      </c>
    </row>
    <row r="112" spans="2:7">
      <c r="B112" s="22" t="s">
        <v>174</v>
      </c>
      <c r="C112" s="32" t="s">
        <v>174</v>
      </c>
    </row>
    <row r="114" spans="2:6" ht="13">
      <c r="B114" s="20" t="s">
        <v>212</v>
      </c>
      <c r="C114" s="25" t="s">
        <v>213</v>
      </c>
    </row>
    <row r="115" spans="2:6">
      <c r="B115" s="22" t="s">
        <v>174</v>
      </c>
      <c r="C115" s="32" t="s">
        <v>174</v>
      </c>
    </row>
    <row r="117" spans="2:6" ht="13">
      <c r="B117" s="26" t="s">
        <v>214</v>
      </c>
      <c r="C117" s="25" t="s">
        <v>213</v>
      </c>
    </row>
    <row r="118" spans="2:6">
      <c r="B118" s="23" t="s">
        <v>174</v>
      </c>
      <c r="C118" s="32" t="s">
        <v>174</v>
      </c>
    </row>
    <row r="120" spans="2:6" ht="13">
      <c r="B120" s="20" t="s">
        <v>215</v>
      </c>
      <c r="C120" s="25" t="s">
        <v>174</v>
      </c>
    </row>
    <row r="123" spans="2:6" ht="13">
      <c r="B123" s="2" t="s">
        <v>217</v>
      </c>
    </row>
    <row r="125" spans="2:6" ht="13">
      <c r="B125" s="20" t="s">
        <v>202</v>
      </c>
      <c r="C125" s="25" t="s">
        <v>218</v>
      </c>
      <c r="D125" s="20" t="s">
        <v>219</v>
      </c>
      <c r="E125" s="20" t="s">
        <v>220</v>
      </c>
      <c r="F125" s="14"/>
    </row>
    <row r="126" spans="2:6">
      <c r="B126" s="22" t="s">
        <v>174</v>
      </c>
      <c r="C126" s="32" t="s">
        <v>174</v>
      </c>
      <c r="D126" s="22" t="s">
        <v>174</v>
      </c>
      <c r="E126" s="22" t="s">
        <v>174</v>
      </c>
    </row>
    <row r="129" spans="2:80" ht="13">
      <c r="B129" s="2" t="s">
        <v>221</v>
      </c>
      <c r="C129" s="12" t="s">
        <v>174</v>
      </c>
      <c r="D129" s="2"/>
      <c r="E129" s="2"/>
      <c r="F129" s="14"/>
      <c r="G129" s="14"/>
      <c r="H129" s="14"/>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row>
    <row r="131" spans="2:80" ht="13">
      <c r="B131" s="2" t="s">
        <v>222</v>
      </c>
    </row>
    <row r="133" spans="2:80" ht="13">
      <c r="B133" s="20" t="s">
        <v>223</v>
      </c>
      <c r="C133" s="25" t="s">
        <v>210</v>
      </c>
      <c r="D133" s="2"/>
    </row>
    <row r="134" spans="2:80">
      <c r="B134" s="22" t="s">
        <v>174</v>
      </c>
      <c r="C134" s="32" t="s">
        <v>174</v>
      </c>
    </row>
    <row r="137" spans="2:80" ht="13">
      <c r="B137" s="20" t="s">
        <v>224</v>
      </c>
      <c r="C137" s="25" t="s">
        <v>225</v>
      </c>
      <c r="D137" s="2"/>
    </row>
    <row r="138" spans="2:80">
      <c r="B138" s="22" t="s">
        <v>174</v>
      </c>
      <c r="C138" s="32" t="s">
        <v>174</v>
      </c>
    </row>
    <row r="141" spans="2:80" ht="13">
      <c r="B141" s="2" t="s">
        <v>226</v>
      </c>
    </row>
    <row r="144" spans="2:80" ht="13">
      <c r="B144" s="2" t="s">
        <v>227</v>
      </c>
    </row>
    <row r="146" spans="2:80" ht="13">
      <c r="B146" s="20" t="s">
        <v>202</v>
      </c>
      <c r="C146" s="25" t="s">
        <v>228</v>
      </c>
      <c r="D146" s="20" t="s">
        <v>218</v>
      </c>
      <c r="E146" s="20" t="s">
        <v>219</v>
      </c>
      <c r="F146" s="27" t="s">
        <v>220</v>
      </c>
      <c r="G146" s="14"/>
    </row>
    <row r="147" spans="2:80">
      <c r="B147" s="22" t="s">
        <v>174</v>
      </c>
      <c r="C147" s="32" t="s">
        <v>174</v>
      </c>
      <c r="D147" s="22" t="s">
        <v>174</v>
      </c>
      <c r="E147" s="22" t="s">
        <v>174</v>
      </c>
      <c r="F147" s="33" t="s">
        <v>174</v>
      </c>
    </row>
    <row r="150" spans="2:80" ht="13">
      <c r="B150" s="2" t="s">
        <v>221</v>
      </c>
      <c r="C150" s="12" t="s">
        <v>174</v>
      </c>
      <c r="D150" s="2"/>
      <c r="E150" s="2"/>
      <c r="F150" s="14"/>
      <c r="G150" s="14"/>
      <c r="H150" s="14"/>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row>
    <row r="152" spans="2:80" ht="13">
      <c r="B152" s="2" t="s">
        <v>222</v>
      </c>
    </row>
    <row r="154" spans="2:80" ht="13">
      <c r="B154" s="20" t="s">
        <v>223</v>
      </c>
      <c r="C154" s="25" t="s">
        <v>210</v>
      </c>
      <c r="D154" s="2"/>
    </row>
    <row r="155" spans="2:80">
      <c r="B155" s="22" t="s">
        <v>174</v>
      </c>
      <c r="C155" s="32" t="s">
        <v>174</v>
      </c>
    </row>
    <row r="158" spans="2:80" ht="13">
      <c r="B158" s="20" t="s">
        <v>224</v>
      </c>
      <c r="C158" s="25" t="s">
        <v>225</v>
      </c>
      <c r="D158" s="2"/>
    </row>
    <row r="159" spans="2:80">
      <c r="B159" s="22" t="s">
        <v>174</v>
      </c>
      <c r="C159" s="32" t="s">
        <v>174</v>
      </c>
    </row>
    <row r="162" spans="2:7" ht="13">
      <c r="B162" s="2" t="s">
        <v>226</v>
      </c>
    </row>
    <row r="165" spans="2:7" ht="13">
      <c r="B165" s="2" t="s">
        <v>229</v>
      </c>
    </row>
    <row r="166" spans="2:7" ht="13">
      <c r="B166" s="20" t="s">
        <v>202</v>
      </c>
      <c r="C166" s="25" t="s">
        <v>230</v>
      </c>
      <c r="D166" s="20" t="s">
        <v>231</v>
      </c>
      <c r="E166" s="20" t="s">
        <v>3673</v>
      </c>
      <c r="F166" s="27" t="s">
        <v>232</v>
      </c>
      <c r="G166" s="14"/>
    </row>
    <row r="167" spans="2:7">
      <c r="B167" s="22" t="s">
        <v>174</v>
      </c>
      <c r="C167" s="32" t="s">
        <v>174</v>
      </c>
      <c r="D167" s="22" t="s">
        <v>174</v>
      </c>
      <c r="E167" s="22" t="s">
        <v>174</v>
      </c>
      <c r="F167" s="33" t="s">
        <v>174</v>
      </c>
    </row>
    <row r="168" spans="2:7">
      <c r="B168" s="1" t="s">
        <v>3674</v>
      </c>
    </row>
  </sheetData>
  <mergeCells count="3">
    <mergeCell ref="B1:E1"/>
    <mergeCell ref="C3:C8"/>
    <mergeCell ref="D3:D8"/>
  </mergeCells>
  <hyperlinks>
    <hyperlink ref="A1" location="Index!A1" display="Index" xr:uid="{647029F3-E5AA-4281-94AC-FBD56B0A0857}"/>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C67B2-C534-4894-8FF8-A592FE97D12E}">
  <sheetPr codeName="Sheet26"/>
  <dimension ref="A1:CB171"/>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45</v>
      </c>
      <c r="C1" s="229"/>
      <c r="D1" s="229"/>
      <c r="E1" s="229"/>
    </row>
    <row r="3" spans="1:9" ht="14.5">
      <c r="B3" s="5" t="s">
        <v>45</v>
      </c>
      <c r="C3" s="230"/>
      <c r="D3" s="231"/>
    </row>
    <row r="4" spans="1:9" ht="14.5">
      <c r="B4" s="35" t="s">
        <v>2110</v>
      </c>
      <c r="C4" s="230"/>
      <c r="D4" s="231"/>
    </row>
    <row r="5" spans="1:9" ht="14.5">
      <c r="B5" s="5"/>
      <c r="C5" s="230"/>
      <c r="D5" s="231"/>
    </row>
    <row r="6" spans="1:9" ht="14.5">
      <c r="B6" s="35" t="s">
        <v>144</v>
      </c>
      <c r="C6" s="230"/>
      <c r="D6" s="231"/>
    </row>
    <row r="7" spans="1:9" ht="14.5">
      <c r="B7" s="35" t="s">
        <v>542</v>
      </c>
      <c r="C7" s="230"/>
      <c r="D7" s="231"/>
    </row>
    <row r="8" spans="1:9" ht="14.5">
      <c r="B8" s="7" t="s">
        <v>2111</v>
      </c>
      <c r="C8" s="230"/>
      <c r="D8" s="231"/>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694</v>
      </c>
      <c r="C15" s="9" t="s">
        <v>156</v>
      </c>
      <c r="D15" s="1" t="s">
        <v>442</v>
      </c>
      <c r="E15" s="1" t="s">
        <v>695</v>
      </c>
      <c r="F15" s="4">
        <v>350713</v>
      </c>
      <c r="G15" s="4">
        <v>4895.6000000000004</v>
      </c>
      <c r="H15" s="4">
        <v>22.18</v>
      </c>
    </row>
    <row r="16" spans="1:9">
      <c r="B16" s="1" t="s">
        <v>728</v>
      </c>
      <c r="C16" s="9" t="s">
        <v>156</v>
      </c>
      <c r="D16" s="1" t="s">
        <v>517</v>
      </c>
      <c r="E16" s="1" t="s">
        <v>729</v>
      </c>
      <c r="F16" s="4">
        <v>75904</v>
      </c>
      <c r="G16" s="4">
        <v>2985.65</v>
      </c>
      <c r="H16" s="4">
        <v>13.53</v>
      </c>
    </row>
    <row r="17" spans="2:8">
      <c r="B17" s="1" t="s">
        <v>1001</v>
      </c>
      <c r="C17" s="9" t="s">
        <v>156</v>
      </c>
      <c r="D17" s="1" t="s">
        <v>461</v>
      </c>
      <c r="E17" s="1" t="s">
        <v>1002</v>
      </c>
      <c r="F17" s="4">
        <v>58123</v>
      </c>
      <c r="G17" s="4">
        <v>1994.9</v>
      </c>
      <c r="H17" s="4">
        <v>9.0399999999999991</v>
      </c>
    </row>
    <row r="18" spans="2:8">
      <c r="B18" s="1" t="s">
        <v>495</v>
      </c>
      <c r="C18" s="9" t="s">
        <v>156</v>
      </c>
      <c r="D18" s="1" t="s">
        <v>458</v>
      </c>
      <c r="E18" s="1" t="s">
        <v>496</v>
      </c>
      <c r="F18" s="4">
        <v>48650</v>
      </c>
      <c r="G18" s="4">
        <v>1520.34</v>
      </c>
      <c r="H18" s="4">
        <v>6.89</v>
      </c>
    </row>
    <row r="19" spans="2:8">
      <c r="B19" s="1" t="s">
        <v>797</v>
      </c>
      <c r="C19" s="9" t="s">
        <v>156</v>
      </c>
      <c r="D19" s="1" t="s">
        <v>508</v>
      </c>
      <c r="E19" s="1" t="s">
        <v>798</v>
      </c>
      <c r="F19" s="4">
        <v>7651</v>
      </c>
      <c r="G19" s="4">
        <v>971.68</v>
      </c>
      <c r="H19" s="4">
        <v>4.4000000000000004</v>
      </c>
    </row>
    <row r="20" spans="2:8">
      <c r="B20" s="1" t="s">
        <v>830</v>
      </c>
      <c r="C20" s="9" t="s">
        <v>156</v>
      </c>
      <c r="D20" s="1" t="s">
        <v>831</v>
      </c>
      <c r="E20" s="1" t="s">
        <v>832</v>
      </c>
      <c r="F20" s="4">
        <v>93366</v>
      </c>
      <c r="G20" s="4">
        <v>898.27</v>
      </c>
      <c r="H20" s="4">
        <v>4.07</v>
      </c>
    </row>
    <row r="21" spans="2:8">
      <c r="B21" s="1" t="s">
        <v>714</v>
      </c>
      <c r="C21" s="9" t="s">
        <v>156</v>
      </c>
      <c r="D21" s="1" t="s">
        <v>598</v>
      </c>
      <c r="E21" s="1" t="s">
        <v>715</v>
      </c>
      <c r="F21" s="4">
        <v>19611</v>
      </c>
      <c r="G21" s="4">
        <v>780.02</v>
      </c>
      <c r="H21" s="4">
        <v>3.53</v>
      </c>
    </row>
    <row r="22" spans="2:8">
      <c r="B22" s="1" t="s">
        <v>799</v>
      </c>
      <c r="C22" s="9" t="s">
        <v>156</v>
      </c>
      <c r="D22" s="1" t="s">
        <v>800</v>
      </c>
      <c r="E22" s="1" t="s">
        <v>801</v>
      </c>
      <c r="F22" s="4">
        <v>395662</v>
      </c>
      <c r="G22" s="4">
        <v>764.02</v>
      </c>
      <c r="H22" s="4">
        <v>3.46</v>
      </c>
    </row>
    <row r="23" spans="2:8">
      <c r="B23" s="1" t="s">
        <v>808</v>
      </c>
      <c r="C23" s="9" t="s">
        <v>156</v>
      </c>
      <c r="D23" s="1" t="s">
        <v>800</v>
      </c>
      <c r="E23" s="1" t="s">
        <v>809</v>
      </c>
      <c r="F23" s="4">
        <v>60326</v>
      </c>
      <c r="G23" s="4">
        <v>731.97</v>
      </c>
      <c r="H23" s="4">
        <v>3.32</v>
      </c>
    </row>
    <row r="24" spans="2:8">
      <c r="B24" s="1" t="s">
        <v>1473</v>
      </c>
      <c r="C24" s="9" t="s">
        <v>156</v>
      </c>
      <c r="D24" s="1" t="s">
        <v>458</v>
      </c>
      <c r="E24" s="1" t="s">
        <v>1474</v>
      </c>
      <c r="F24" s="4">
        <v>41336</v>
      </c>
      <c r="G24" s="4">
        <v>720.61</v>
      </c>
      <c r="H24" s="4">
        <v>3.26</v>
      </c>
    </row>
    <row r="25" spans="2:8">
      <c r="B25" s="1" t="s">
        <v>828</v>
      </c>
      <c r="C25" s="9" t="s">
        <v>156</v>
      </c>
      <c r="D25" s="1" t="s">
        <v>508</v>
      </c>
      <c r="E25" s="1" t="s">
        <v>829</v>
      </c>
      <c r="F25" s="4">
        <v>24739</v>
      </c>
      <c r="G25" s="4">
        <v>697.38</v>
      </c>
      <c r="H25" s="4">
        <v>3.16</v>
      </c>
    </row>
    <row r="26" spans="2:8">
      <c r="B26" s="1" t="s">
        <v>730</v>
      </c>
      <c r="C26" s="9" t="s">
        <v>156</v>
      </c>
      <c r="D26" s="1" t="s">
        <v>595</v>
      </c>
      <c r="E26" s="1" t="s">
        <v>731</v>
      </c>
      <c r="F26" s="4">
        <v>47678</v>
      </c>
      <c r="G26" s="4">
        <v>675.91</v>
      </c>
      <c r="H26" s="4">
        <v>3.06</v>
      </c>
    </row>
    <row r="27" spans="2:8">
      <c r="B27" s="1" t="s">
        <v>1559</v>
      </c>
      <c r="C27" s="9" t="s">
        <v>156</v>
      </c>
      <c r="D27" s="1" t="s">
        <v>486</v>
      </c>
      <c r="E27" s="1" t="s">
        <v>1560</v>
      </c>
      <c r="F27" s="4">
        <v>10584</v>
      </c>
      <c r="G27" s="4">
        <v>400.67</v>
      </c>
      <c r="H27" s="4">
        <v>1.82</v>
      </c>
    </row>
    <row r="28" spans="2:8">
      <c r="B28" s="1" t="s">
        <v>1179</v>
      </c>
      <c r="C28" s="9" t="s">
        <v>156</v>
      </c>
      <c r="D28" s="1" t="s">
        <v>458</v>
      </c>
      <c r="E28" s="1" t="s">
        <v>1180</v>
      </c>
      <c r="F28" s="4">
        <v>5966</v>
      </c>
      <c r="G28" s="4">
        <v>356.16</v>
      </c>
      <c r="H28" s="4">
        <v>1.61</v>
      </c>
    </row>
    <row r="29" spans="2:8">
      <c r="B29" s="1" t="s">
        <v>712</v>
      </c>
      <c r="C29" s="9" t="s">
        <v>156</v>
      </c>
      <c r="D29" s="1" t="s">
        <v>621</v>
      </c>
      <c r="E29" s="1" t="s">
        <v>713</v>
      </c>
      <c r="F29" s="4">
        <v>31363</v>
      </c>
      <c r="G29" s="4">
        <v>355.63</v>
      </c>
      <c r="H29" s="4">
        <v>1.61</v>
      </c>
    </row>
    <row r="30" spans="2:8">
      <c r="B30" s="1" t="s">
        <v>1023</v>
      </c>
      <c r="C30" s="9" t="s">
        <v>156</v>
      </c>
      <c r="D30" s="1" t="s">
        <v>461</v>
      </c>
      <c r="E30" s="1" t="s">
        <v>1024</v>
      </c>
      <c r="F30" s="4">
        <v>100796</v>
      </c>
      <c r="G30" s="4">
        <v>352.74</v>
      </c>
      <c r="H30" s="4">
        <v>1.6</v>
      </c>
    </row>
    <row r="31" spans="2:8">
      <c r="B31" s="1" t="s">
        <v>1561</v>
      </c>
      <c r="C31" s="9" t="s">
        <v>156</v>
      </c>
      <c r="D31" s="1" t="s">
        <v>1562</v>
      </c>
      <c r="E31" s="1" t="s">
        <v>1563</v>
      </c>
      <c r="F31" s="4">
        <v>17233</v>
      </c>
      <c r="G31" s="4">
        <v>348</v>
      </c>
      <c r="H31" s="4">
        <v>1.58</v>
      </c>
    </row>
    <row r="32" spans="2:8">
      <c r="B32" s="1" t="s">
        <v>812</v>
      </c>
      <c r="C32" s="9" t="s">
        <v>156</v>
      </c>
      <c r="D32" s="1" t="s">
        <v>464</v>
      </c>
      <c r="E32" s="1" t="s">
        <v>813</v>
      </c>
      <c r="F32" s="4">
        <v>250383</v>
      </c>
      <c r="G32" s="4">
        <v>338.52</v>
      </c>
      <c r="H32" s="4">
        <v>1.53</v>
      </c>
    </row>
    <row r="33" spans="2:8">
      <c r="B33" s="1" t="s">
        <v>826</v>
      </c>
      <c r="C33" s="9" t="s">
        <v>156</v>
      </c>
      <c r="D33" s="1" t="s">
        <v>464</v>
      </c>
      <c r="E33" s="1" t="s">
        <v>827</v>
      </c>
      <c r="F33" s="4">
        <v>79793</v>
      </c>
      <c r="G33" s="4">
        <v>292.52</v>
      </c>
      <c r="H33" s="4">
        <v>1.33</v>
      </c>
    </row>
    <row r="34" spans="2:8">
      <c r="B34" s="1" t="s">
        <v>915</v>
      </c>
      <c r="C34" s="9" t="s">
        <v>156</v>
      </c>
      <c r="D34" s="1" t="s">
        <v>570</v>
      </c>
      <c r="E34" s="1" t="s">
        <v>916</v>
      </c>
      <c r="F34" s="4">
        <v>42381</v>
      </c>
      <c r="G34" s="4">
        <v>285.86</v>
      </c>
      <c r="H34" s="4">
        <v>1.3</v>
      </c>
    </row>
    <row r="35" spans="2:8">
      <c r="B35" s="1" t="s">
        <v>804</v>
      </c>
      <c r="C35" s="9" t="s">
        <v>156</v>
      </c>
      <c r="D35" s="1" t="s">
        <v>800</v>
      </c>
      <c r="E35" s="1" t="s">
        <v>805</v>
      </c>
      <c r="F35" s="4">
        <v>24502</v>
      </c>
      <c r="G35" s="4">
        <v>277.04000000000002</v>
      </c>
      <c r="H35" s="4">
        <v>1.26</v>
      </c>
    </row>
    <row r="36" spans="2:8">
      <c r="B36" s="1" t="s">
        <v>802</v>
      </c>
      <c r="C36" s="9" t="s">
        <v>156</v>
      </c>
      <c r="D36" s="1" t="s">
        <v>508</v>
      </c>
      <c r="E36" s="1" t="s">
        <v>803</v>
      </c>
      <c r="F36" s="4">
        <v>40116</v>
      </c>
      <c r="G36" s="4">
        <v>204.67</v>
      </c>
      <c r="H36" s="4">
        <v>0.93</v>
      </c>
    </row>
    <row r="37" spans="2:8">
      <c r="B37" s="1" t="s">
        <v>903</v>
      </c>
      <c r="C37" s="9" t="s">
        <v>156</v>
      </c>
      <c r="D37" s="1" t="s">
        <v>445</v>
      </c>
      <c r="E37" s="1" t="s">
        <v>904</v>
      </c>
      <c r="F37" s="4">
        <v>1758346</v>
      </c>
      <c r="G37" s="4">
        <v>196.41</v>
      </c>
      <c r="H37" s="4">
        <v>0.89</v>
      </c>
    </row>
    <row r="38" spans="2:8">
      <c r="B38" s="1" t="s">
        <v>822</v>
      </c>
      <c r="C38" s="9" t="s">
        <v>156</v>
      </c>
      <c r="D38" s="1" t="s">
        <v>464</v>
      </c>
      <c r="E38" s="1" t="s">
        <v>823</v>
      </c>
      <c r="F38" s="4">
        <v>21055</v>
      </c>
      <c r="G38" s="4">
        <v>188.52</v>
      </c>
      <c r="H38" s="4">
        <v>0.85</v>
      </c>
    </row>
    <row r="39" spans="2:8">
      <c r="B39" s="1" t="s">
        <v>848</v>
      </c>
      <c r="C39" s="9" t="s">
        <v>156</v>
      </c>
      <c r="D39" s="1" t="s">
        <v>800</v>
      </c>
      <c r="E39" s="1" t="s">
        <v>849</v>
      </c>
      <c r="F39" s="4">
        <v>20872</v>
      </c>
      <c r="G39" s="4">
        <v>171.83</v>
      </c>
      <c r="H39" s="4">
        <v>0.78</v>
      </c>
    </row>
    <row r="40" spans="2:8">
      <c r="B40" s="1" t="s">
        <v>1220</v>
      </c>
      <c r="C40" s="9" t="s">
        <v>156</v>
      </c>
      <c r="D40" s="1" t="s">
        <v>464</v>
      </c>
      <c r="E40" s="1" t="s">
        <v>1221</v>
      </c>
      <c r="F40" s="4">
        <v>20013</v>
      </c>
      <c r="G40" s="4">
        <v>170.48</v>
      </c>
      <c r="H40" s="4">
        <v>0.77</v>
      </c>
    </row>
    <row r="41" spans="2:8">
      <c r="B41" s="1" t="s">
        <v>1222</v>
      </c>
      <c r="C41" s="9" t="s">
        <v>156</v>
      </c>
      <c r="D41" s="1" t="s">
        <v>464</v>
      </c>
      <c r="E41" s="1" t="s">
        <v>1223</v>
      </c>
      <c r="F41" s="4">
        <v>35172</v>
      </c>
      <c r="G41" s="4">
        <v>161.54</v>
      </c>
      <c r="H41" s="4">
        <v>0.73</v>
      </c>
    </row>
    <row r="42" spans="2:8">
      <c r="B42" s="1" t="s">
        <v>1035</v>
      </c>
      <c r="C42" s="9" t="s">
        <v>156</v>
      </c>
      <c r="D42" s="1" t="s">
        <v>598</v>
      </c>
      <c r="E42" s="1" t="s">
        <v>1036</v>
      </c>
      <c r="F42" s="4">
        <v>10964</v>
      </c>
      <c r="G42" s="4">
        <v>145.65</v>
      </c>
      <c r="H42" s="4">
        <v>0.66</v>
      </c>
    </row>
    <row r="43" spans="2:8">
      <c r="B43" s="1" t="s">
        <v>1341</v>
      </c>
      <c r="C43" s="9" t="s">
        <v>156</v>
      </c>
      <c r="D43" s="1" t="s">
        <v>445</v>
      </c>
      <c r="E43" s="1" t="s">
        <v>1342</v>
      </c>
      <c r="F43" s="4">
        <v>5611</v>
      </c>
      <c r="G43" s="4">
        <v>88.13</v>
      </c>
      <c r="H43" s="4">
        <v>0.4</v>
      </c>
    </row>
    <row r="44" spans="2:8">
      <c r="B44" s="1" t="s">
        <v>1343</v>
      </c>
      <c r="C44" s="9" t="s">
        <v>156</v>
      </c>
      <c r="D44" s="1" t="s">
        <v>458</v>
      </c>
      <c r="E44" s="1" t="s">
        <v>1344</v>
      </c>
      <c r="F44" s="4">
        <v>1645</v>
      </c>
      <c r="G44" s="4">
        <v>87.53</v>
      </c>
      <c r="H44" s="4">
        <v>0.4</v>
      </c>
    </row>
    <row r="45" spans="2:8" ht="13">
      <c r="B45" s="2" t="s">
        <v>159</v>
      </c>
      <c r="C45" s="12"/>
      <c r="D45" s="2"/>
      <c r="E45" s="2"/>
      <c r="F45" s="14"/>
      <c r="G45" s="14">
        <f>SUM(G12:G44)</f>
        <v>22058.250000000007</v>
      </c>
      <c r="H45" s="14">
        <f>SUM(H12:H44)</f>
        <v>99.949999999999989</v>
      </c>
    </row>
    <row r="46" spans="2:8" ht="13">
      <c r="B46" s="2" t="s">
        <v>160</v>
      </c>
      <c r="C46" s="12"/>
      <c r="D46" s="2"/>
      <c r="E46" s="2"/>
      <c r="F46" s="14"/>
      <c r="G46" s="14">
        <v>2.96</v>
      </c>
      <c r="H46" s="14">
        <v>0.01</v>
      </c>
    </row>
    <row r="47" spans="2:8" ht="13">
      <c r="B47" s="2" t="s">
        <v>161</v>
      </c>
      <c r="C47" s="12"/>
      <c r="D47" s="2"/>
      <c r="E47" s="2"/>
      <c r="F47" s="14"/>
      <c r="G47" s="14">
        <v>22061.21</v>
      </c>
      <c r="H47" s="14">
        <v>99.96</v>
      </c>
    </row>
    <row r="48" spans="2:8" ht="13">
      <c r="B48" s="2" t="s">
        <v>409</v>
      </c>
      <c r="C48" s="12"/>
      <c r="D48" s="2"/>
      <c r="E48" s="2"/>
      <c r="F48" s="14"/>
      <c r="G48" s="14">
        <v>10.183526799998653</v>
      </c>
      <c r="H48" s="14">
        <v>4.0000000000006253E-2</v>
      </c>
    </row>
    <row r="49" spans="2:8" ht="13">
      <c r="B49" s="2" t="s">
        <v>168</v>
      </c>
      <c r="C49" s="12"/>
      <c r="D49" s="2"/>
      <c r="E49" s="2"/>
      <c r="F49" s="14"/>
      <c r="G49" s="14">
        <v>22071.393526799999</v>
      </c>
      <c r="H49" s="14">
        <v>100</v>
      </c>
    </row>
    <row r="50" spans="2:8">
      <c r="B50" s="1" t="s">
        <v>169</v>
      </c>
    </row>
    <row r="51" spans="2:8" ht="13">
      <c r="B51" s="2" t="s">
        <v>170</v>
      </c>
    </row>
    <row r="52" spans="2:8" ht="13">
      <c r="B52" s="2" t="s">
        <v>171</v>
      </c>
      <c r="C52" s="9" t="s">
        <v>172</v>
      </c>
    </row>
    <row r="53" spans="2:8" ht="13">
      <c r="B53" s="2" t="s">
        <v>175</v>
      </c>
      <c r="C53" s="9" t="s">
        <v>174</v>
      </c>
    </row>
    <row r="54" spans="2:8" ht="13">
      <c r="B54" s="2" t="s">
        <v>176</v>
      </c>
      <c r="C54" s="9" t="s">
        <v>174</v>
      </c>
    </row>
    <row r="55" spans="2:8" ht="13">
      <c r="B55" s="2" t="s">
        <v>177</v>
      </c>
      <c r="C55" s="9" t="s">
        <v>178</v>
      </c>
    </row>
    <row r="56" spans="2:8" ht="13">
      <c r="B56" s="2" t="s">
        <v>2112</v>
      </c>
      <c r="C56" s="12"/>
    </row>
    <row r="57" spans="2:8" ht="13">
      <c r="B57" s="2" t="s">
        <v>2113</v>
      </c>
      <c r="C57" s="12"/>
    </row>
    <row r="58" spans="2:8" ht="13">
      <c r="B58" s="2" t="s">
        <v>2114</v>
      </c>
      <c r="C58" s="12"/>
    </row>
    <row r="59" spans="2:8" ht="13">
      <c r="B59" s="2" t="s">
        <v>2115</v>
      </c>
      <c r="C59" s="12"/>
    </row>
    <row r="60" spans="2:8" ht="13">
      <c r="B60" s="2" t="s">
        <v>2116</v>
      </c>
      <c r="C60" s="12"/>
    </row>
    <row r="61" spans="2:8" ht="13">
      <c r="B61" s="2" t="s">
        <v>2117</v>
      </c>
      <c r="C61" s="12"/>
    </row>
    <row r="62" spans="2:8" ht="13">
      <c r="B62" s="2" t="s">
        <v>2118</v>
      </c>
      <c r="C62" s="12"/>
    </row>
    <row r="63" spans="2:8" ht="13">
      <c r="B63" s="2" t="s">
        <v>2119</v>
      </c>
      <c r="C63" s="12"/>
    </row>
    <row r="64" spans="2:8" ht="13">
      <c r="B64" s="2" t="s">
        <v>4059</v>
      </c>
      <c r="C64" s="12"/>
    </row>
    <row r="65" spans="2:4">
      <c r="B65" s="1" t="s">
        <v>188</v>
      </c>
    </row>
    <row r="66" spans="2:4">
      <c r="B66" s="1" t="s">
        <v>412</v>
      </c>
    </row>
    <row r="69" spans="2:4" ht="14.5">
      <c r="B69" s="43" t="s">
        <v>413</v>
      </c>
      <c r="C69" s="45"/>
    </row>
    <row r="70" spans="2:4" ht="14.5">
      <c r="B70" s="43" t="s">
        <v>4098</v>
      </c>
      <c r="C70" s="46" t="s">
        <v>414</v>
      </c>
    </row>
    <row r="71" spans="2:4" ht="14.5">
      <c r="B71" s="16" t="s">
        <v>415</v>
      </c>
      <c r="C71" s="17" t="s">
        <v>416</v>
      </c>
    </row>
    <row r="72" spans="2:4" ht="14.5">
      <c r="B72" s="16" t="s">
        <v>417</v>
      </c>
      <c r="C72" s="17" t="s">
        <v>416</v>
      </c>
    </row>
    <row r="73" spans="2:4" ht="14.5">
      <c r="B73" s="16" t="s">
        <v>418</v>
      </c>
      <c r="C73" s="17" t="s">
        <v>416</v>
      </c>
    </row>
    <row r="74" spans="2:4" ht="14.5">
      <c r="B74" s="16" t="s">
        <v>419</v>
      </c>
      <c r="C74" s="17" t="s">
        <v>416</v>
      </c>
    </row>
    <row r="75" spans="2:4" ht="14.5">
      <c r="B75" s="16" t="s">
        <v>420</v>
      </c>
      <c r="C75" s="17" t="s">
        <v>416</v>
      </c>
    </row>
    <row r="76" spans="2:4" ht="14.5">
      <c r="B76" s="16" t="s">
        <v>421</v>
      </c>
      <c r="C76" s="17" t="s">
        <v>416</v>
      </c>
    </row>
    <row r="77" spans="2:4" ht="14.5">
      <c r="B77" s="43" t="s">
        <v>422</v>
      </c>
      <c r="C77" s="45" t="s">
        <v>416</v>
      </c>
    </row>
    <row r="79" spans="2:4" ht="14.5">
      <c r="B79" s="16" t="s">
        <v>197</v>
      </c>
      <c r="C79" s="17"/>
      <c r="D79" s="16"/>
    </row>
    <row r="80" spans="2:4" ht="29">
      <c r="B80" s="19" t="s">
        <v>198</v>
      </c>
      <c r="C80" s="18" t="s">
        <v>199</v>
      </c>
      <c r="D80" s="19" t="s">
        <v>200</v>
      </c>
    </row>
    <row r="81" spans="2:7" ht="14.5">
      <c r="B81" s="16" t="s">
        <v>174</v>
      </c>
      <c r="C81" s="17" t="s">
        <v>174</v>
      </c>
      <c r="D81" s="16" t="s">
        <v>174</v>
      </c>
    </row>
    <row r="83" spans="2:7" ht="13">
      <c r="B83" s="20" t="s">
        <v>201</v>
      </c>
      <c r="C83" s="21">
        <v>46053</v>
      </c>
      <c r="D83" s="22"/>
      <c r="E83" s="23"/>
      <c r="F83" s="24"/>
    </row>
    <row r="84" spans="2:7" ht="13">
      <c r="B84" s="20" t="s">
        <v>202</v>
      </c>
      <c r="C84" s="25" t="s">
        <v>203</v>
      </c>
      <c r="D84" s="20" t="s">
        <v>204</v>
      </c>
      <c r="E84" s="26" t="s">
        <v>205</v>
      </c>
      <c r="F84" s="27" t="s">
        <v>206</v>
      </c>
      <c r="G84" s="14"/>
    </row>
    <row r="85" spans="2:7">
      <c r="B85" s="28" t="s">
        <v>174</v>
      </c>
      <c r="C85" s="29" t="s">
        <v>174</v>
      </c>
      <c r="D85" s="28" t="s">
        <v>174</v>
      </c>
      <c r="E85" s="30" t="s">
        <v>174</v>
      </c>
      <c r="F85" s="31" t="s">
        <v>174</v>
      </c>
    </row>
    <row r="88" spans="2:7" ht="13">
      <c r="B88" s="2" t="s">
        <v>207</v>
      </c>
    </row>
    <row r="89" spans="2:7" ht="13">
      <c r="B89" s="2"/>
    </row>
    <row r="90" spans="2:7" ht="13">
      <c r="B90" s="2" t="s">
        <v>208</v>
      </c>
    </row>
    <row r="91" spans="2:7" ht="13">
      <c r="B91" s="20" t="s">
        <v>209</v>
      </c>
      <c r="C91" s="25" t="s">
        <v>210</v>
      </c>
      <c r="D91" s="2"/>
    </row>
    <row r="92" spans="2:7">
      <c r="B92" s="22" t="s">
        <v>174</v>
      </c>
      <c r="C92" s="32" t="s">
        <v>174</v>
      </c>
    </row>
    <row r="94" spans="2:7" ht="13">
      <c r="B94" s="20" t="s">
        <v>211</v>
      </c>
      <c r="C94" s="25" t="s">
        <v>210</v>
      </c>
    </row>
    <row r="95" spans="2:7">
      <c r="B95" s="22" t="s">
        <v>174</v>
      </c>
      <c r="C95" s="32" t="s">
        <v>174</v>
      </c>
    </row>
    <row r="97" spans="2:7" ht="13">
      <c r="B97" s="20" t="s">
        <v>212</v>
      </c>
      <c r="C97" s="25" t="s">
        <v>213</v>
      </c>
    </row>
    <row r="98" spans="2:7">
      <c r="B98" s="22" t="s">
        <v>174</v>
      </c>
      <c r="C98" s="32" t="s">
        <v>174</v>
      </c>
    </row>
    <row r="100" spans="2:7" ht="13">
      <c r="B100" s="26" t="s">
        <v>214</v>
      </c>
      <c r="C100" s="25" t="s">
        <v>213</v>
      </c>
    </row>
    <row r="101" spans="2:7">
      <c r="B101" s="23" t="s">
        <v>174</v>
      </c>
      <c r="C101" s="32" t="s">
        <v>174</v>
      </c>
    </row>
    <row r="103" spans="2:7" ht="13">
      <c r="B103" s="20" t="s">
        <v>215</v>
      </c>
      <c r="C103" s="25" t="s">
        <v>174</v>
      </c>
    </row>
    <row r="105" spans="2:7" ht="13">
      <c r="B105" s="20" t="s">
        <v>216</v>
      </c>
      <c r="C105" s="21">
        <v>46053</v>
      </c>
      <c r="D105" s="22"/>
      <c r="E105" s="23"/>
      <c r="F105" s="24"/>
    </row>
    <row r="106" spans="2:7" ht="13">
      <c r="B106" s="20" t="s">
        <v>202</v>
      </c>
      <c r="C106" s="25" t="s">
        <v>203</v>
      </c>
      <c r="D106" s="20" t="s">
        <v>204</v>
      </c>
      <c r="E106" s="26" t="s">
        <v>205</v>
      </c>
      <c r="F106" s="27" t="s">
        <v>206</v>
      </c>
      <c r="G106" s="14"/>
    </row>
    <row r="107" spans="2:7">
      <c r="B107" s="28" t="s">
        <v>174</v>
      </c>
      <c r="C107" s="29" t="s">
        <v>174</v>
      </c>
      <c r="D107" s="28" t="s">
        <v>174</v>
      </c>
      <c r="E107" s="30" t="s">
        <v>174</v>
      </c>
      <c r="F107" s="31" t="s">
        <v>174</v>
      </c>
    </row>
    <row r="108" spans="2:7" ht="13">
      <c r="B108" s="2" t="s">
        <v>207</v>
      </c>
    </row>
    <row r="109" spans="2:7" ht="13">
      <c r="B109" s="2"/>
    </row>
    <row r="110" spans="2:7" ht="13">
      <c r="B110" s="2" t="s">
        <v>208</v>
      </c>
    </row>
    <row r="111" spans="2:7" ht="13">
      <c r="B111" s="20" t="s">
        <v>209</v>
      </c>
      <c r="C111" s="25" t="s">
        <v>210</v>
      </c>
      <c r="D111" s="2"/>
    </row>
    <row r="112" spans="2:7">
      <c r="B112" s="22" t="s">
        <v>174</v>
      </c>
      <c r="C112" s="32" t="s">
        <v>174</v>
      </c>
    </row>
    <row r="114" spans="2:6" ht="13">
      <c r="B114" s="20" t="s">
        <v>211</v>
      </c>
      <c r="C114" s="25" t="s">
        <v>210</v>
      </c>
    </row>
    <row r="115" spans="2:6">
      <c r="B115" s="22" t="s">
        <v>174</v>
      </c>
      <c r="C115" s="32" t="s">
        <v>174</v>
      </c>
    </row>
    <row r="117" spans="2:6" ht="13">
      <c r="B117" s="20" t="s">
        <v>212</v>
      </c>
      <c r="C117" s="25" t="s">
        <v>213</v>
      </c>
    </row>
    <row r="118" spans="2:6">
      <c r="B118" s="22" t="s">
        <v>174</v>
      </c>
      <c r="C118" s="32" t="s">
        <v>174</v>
      </c>
    </row>
    <row r="120" spans="2:6" ht="13">
      <c r="B120" s="26" t="s">
        <v>214</v>
      </c>
      <c r="C120" s="25" t="s">
        <v>213</v>
      </c>
    </row>
    <row r="121" spans="2:6">
      <c r="B121" s="23" t="s">
        <v>174</v>
      </c>
      <c r="C121" s="32" t="s">
        <v>174</v>
      </c>
    </row>
    <row r="123" spans="2:6" ht="13">
      <c r="B123" s="20" t="s">
        <v>215</v>
      </c>
      <c r="C123" s="25" t="s">
        <v>174</v>
      </c>
    </row>
    <row r="126" spans="2:6" ht="13">
      <c r="B126" s="2" t="s">
        <v>217</v>
      </c>
    </row>
    <row r="128" spans="2:6" ht="13">
      <c r="B128" s="20" t="s">
        <v>202</v>
      </c>
      <c r="C128" s="25" t="s">
        <v>218</v>
      </c>
      <c r="D128" s="20" t="s">
        <v>219</v>
      </c>
      <c r="E128" s="20" t="s">
        <v>220</v>
      </c>
      <c r="F128" s="14"/>
    </row>
    <row r="129" spans="2:80">
      <c r="B129" s="22" t="s">
        <v>174</v>
      </c>
      <c r="C129" s="32" t="s">
        <v>174</v>
      </c>
      <c r="D129" s="22" t="s">
        <v>174</v>
      </c>
      <c r="E129" s="22" t="s">
        <v>174</v>
      </c>
    </row>
    <row r="132" spans="2:80" ht="13">
      <c r="B132" s="2" t="s">
        <v>221</v>
      </c>
      <c r="C132" s="12" t="s">
        <v>174</v>
      </c>
      <c r="D132" s="2"/>
      <c r="E132" s="2"/>
      <c r="F132" s="14"/>
      <c r="G132" s="14"/>
      <c r="H132" s="14"/>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row>
    <row r="134" spans="2:80" ht="13">
      <c r="B134" s="2" t="s">
        <v>222</v>
      </c>
    </row>
    <row r="136" spans="2:80" ht="13">
      <c r="B136" s="20" t="s">
        <v>223</v>
      </c>
      <c r="C136" s="25" t="s">
        <v>210</v>
      </c>
      <c r="D136" s="2"/>
    </row>
    <row r="137" spans="2:80">
      <c r="B137" s="22" t="s">
        <v>174</v>
      </c>
      <c r="C137" s="32" t="s">
        <v>174</v>
      </c>
    </row>
    <row r="140" spans="2:80" ht="13">
      <c r="B140" s="20" t="s">
        <v>224</v>
      </c>
      <c r="C140" s="25" t="s">
        <v>225</v>
      </c>
      <c r="D140" s="2"/>
    </row>
    <row r="141" spans="2:80">
      <c r="B141" s="22" t="s">
        <v>174</v>
      </c>
      <c r="C141" s="32" t="s">
        <v>174</v>
      </c>
    </row>
    <row r="144" spans="2:80" ht="13">
      <c r="B144" s="2" t="s">
        <v>226</v>
      </c>
    </row>
    <row r="147" spans="2:80" ht="13">
      <c r="B147" s="2" t="s">
        <v>227</v>
      </c>
    </row>
    <row r="149" spans="2:80" ht="13">
      <c r="B149" s="20" t="s">
        <v>202</v>
      </c>
      <c r="C149" s="25" t="s">
        <v>228</v>
      </c>
      <c r="D149" s="20" t="s">
        <v>218</v>
      </c>
      <c r="E149" s="20" t="s">
        <v>219</v>
      </c>
      <c r="F149" s="27" t="s">
        <v>220</v>
      </c>
      <c r="G149" s="14"/>
    </row>
    <row r="150" spans="2:80">
      <c r="B150" s="22" t="s">
        <v>174</v>
      </c>
      <c r="C150" s="32" t="s">
        <v>174</v>
      </c>
      <c r="D150" s="22" t="s">
        <v>174</v>
      </c>
      <c r="E150" s="22" t="s">
        <v>174</v>
      </c>
      <c r="F150" s="33" t="s">
        <v>174</v>
      </c>
    </row>
    <row r="153" spans="2:80" ht="13">
      <c r="B153" s="2" t="s">
        <v>221</v>
      </c>
      <c r="C153" s="12" t="s">
        <v>174</v>
      </c>
      <c r="D153" s="2"/>
      <c r="E153" s="2"/>
      <c r="F153" s="14"/>
      <c r="G153" s="14"/>
      <c r="H153" s="14"/>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row>
    <row r="155" spans="2:80" ht="13">
      <c r="B155" s="2" t="s">
        <v>222</v>
      </c>
    </row>
    <row r="157" spans="2:80" ht="13">
      <c r="B157" s="20" t="s">
        <v>223</v>
      </c>
      <c r="C157" s="25" t="s">
        <v>210</v>
      </c>
      <c r="D157" s="2"/>
    </row>
    <row r="158" spans="2:80">
      <c r="B158" s="22" t="s">
        <v>174</v>
      </c>
      <c r="C158" s="32" t="s">
        <v>174</v>
      </c>
    </row>
    <row r="161" spans="2:7" ht="13">
      <c r="B161" s="20" t="s">
        <v>224</v>
      </c>
      <c r="C161" s="25" t="s">
        <v>225</v>
      </c>
      <c r="D161" s="2"/>
    </row>
    <row r="162" spans="2:7">
      <c r="B162" s="22" t="s">
        <v>174</v>
      </c>
      <c r="C162" s="32" t="s">
        <v>174</v>
      </c>
    </row>
    <row r="165" spans="2:7" ht="13">
      <c r="B165" s="2" t="s">
        <v>226</v>
      </c>
    </row>
    <row r="168" spans="2:7" ht="13">
      <c r="B168" s="2" t="s">
        <v>229</v>
      </c>
    </row>
    <row r="169" spans="2:7" ht="13">
      <c r="B169" s="20" t="s">
        <v>202</v>
      </c>
      <c r="C169" s="25" t="s">
        <v>230</v>
      </c>
      <c r="D169" s="20" t="s">
        <v>231</v>
      </c>
      <c r="E169" s="20" t="s">
        <v>3673</v>
      </c>
      <c r="F169" s="27" t="s">
        <v>232</v>
      </c>
      <c r="G169" s="14"/>
    </row>
    <row r="170" spans="2:7">
      <c r="B170" s="22" t="s">
        <v>174</v>
      </c>
      <c r="C170" s="32" t="s">
        <v>174</v>
      </c>
      <c r="D170" s="22" t="s">
        <v>174</v>
      </c>
      <c r="E170" s="22" t="s">
        <v>174</v>
      </c>
      <c r="F170" s="33" t="s">
        <v>174</v>
      </c>
    </row>
    <row r="171" spans="2:7">
      <c r="B171" s="1" t="s">
        <v>3674</v>
      </c>
    </row>
  </sheetData>
  <mergeCells count="3">
    <mergeCell ref="B1:E1"/>
    <mergeCell ref="C3:C8"/>
    <mergeCell ref="D3:D8"/>
  </mergeCells>
  <hyperlinks>
    <hyperlink ref="A1" location="Index!A1" display="Index" xr:uid="{C6C3BC2B-7F7B-4385-8F54-9DAA2408149B}"/>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2B8B0-8819-4DF6-B585-625BEA87FFF5}">
  <sheetPr codeName="Sheet25"/>
  <dimension ref="A1:CB171"/>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43</v>
      </c>
      <c r="C1" s="229"/>
      <c r="D1" s="229"/>
      <c r="E1" s="229"/>
    </row>
    <row r="3" spans="1:9" ht="14.5">
      <c r="B3" s="5" t="s">
        <v>43</v>
      </c>
      <c r="C3" s="230"/>
      <c r="D3" s="231"/>
    </row>
    <row r="4" spans="1:9" ht="14.5">
      <c r="B4" s="35" t="s">
        <v>2120</v>
      </c>
      <c r="C4" s="230"/>
      <c r="D4" s="231"/>
    </row>
    <row r="5" spans="1:9" ht="14.5">
      <c r="B5" s="5"/>
      <c r="C5" s="230"/>
      <c r="D5" s="231"/>
    </row>
    <row r="6" spans="1:9" ht="14.5">
      <c r="B6" s="35" t="s">
        <v>144</v>
      </c>
      <c r="C6" s="230"/>
      <c r="D6" s="231"/>
    </row>
    <row r="7" spans="1:9" ht="14.5">
      <c r="B7" s="35" t="s">
        <v>542</v>
      </c>
      <c r="C7" s="230"/>
      <c r="D7" s="231"/>
    </row>
    <row r="8" spans="1:9" ht="29">
      <c r="B8" s="7" t="s">
        <v>2121</v>
      </c>
      <c r="C8" s="230"/>
      <c r="D8" s="231"/>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702</v>
      </c>
      <c r="C15" s="9" t="s">
        <v>156</v>
      </c>
      <c r="D15" s="1" t="s">
        <v>458</v>
      </c>
      <c r="E15" s="1" t="s">
        <v>703</v>
      </c>
      <c r="F15" s="4">
        <v>21802</v>
      </c>
      <c r="G15" s="4">
        <v>369.42</v>
      </c>
      <c r="H15" s="4">
        <v>6.92</v>
      </c>
    </row>
    <row r="16" spans="1:9">
      <c r="B16" s="1" t="s">
        <v>451</v>
      </c>
      <c r="C16" s="9" t="s">
        <v>156</v>
      </c>
      <c r="D16" s="1" t="s">
        <v>452</v>
      </c>
      <c r="E16" s="1" t="s">
        <v>453</v>
      </c>
      <c r="F16" s="4">
        <v>81506</v>
      </c>
      <c r="G16" s="4">
        <v>358.95</v>
      </c>
      <c r="H16" s="4">
        <v>6.72</v>
      </c>
    </row>
    <row r="17" spans="2:8">
      <c r="B17" s="1" t="s">
        <v>722</v>
      </c>
      <c r="C17" s="9" t="s">
        <v>156</v>
      </c>
      <c r="D17" s="1" t="s">
        <v>525</v>
      </c>
      <c r="E17" s="1" t="s">
        <v>723</v>
      </c>
      <c r="F17" s="4">
        <v>26241</v>
      </c>
      <c r="G17" s="4">
        <v>349.39</v>
      </c>
      <c r="H17" s="4">
        <v>6.54</v>
      </c>
    </row>
    <row r="18" spans="2:8">
      <c r="B18" s="1" t="s">
        <v>502</v>
      </c>
      <c r="C18" s="9" t="s">
        <v>156</v>
      </c>
      <c r="D18" s="1" t="s">
        <v>458</v>
      </c>
      <c r="E18" s="1" t="s">
        <v>503</v>
      </c>
      <c r="F18" s="4">
        <v>20835</v>
      </c>
      <c r="G18" s="4">
        <v>341.79</v>
      </c>
      <c r="H18" s="4">
        <v>6.4</v>
      </c>
    </row>
    <row r="19" spans="2:8">
      <c r="B19" s="1" t="s">
        <v>480</v>
      </c>
      <c r="C19" s="9" t="s">
        <v>156</v>
      </c>
      <c r="D19" s="1" t="s">
        <v>481</v>
      </c>
      <c r="E19" s="1" t="s">
        <v>482</v>
      </c>
      <c r="F19" s="4">
        <v>7006</v>
      </c>
      <c r="G19" s="4">
        <v>323.52999999999997</v>
      </c>
      <c r="H19" s="4">
        <v>6.06</v>
      </c>
    </row>
    <row r="20" spans="2:8">
      <c r="B20" s="1" t="s">
        <v>495</v>
      </c>
      <c r="C20" s="9" t="s">
        <v>156</v>
      </c>
      <c r="D20" s="1" t="s">
        <v>458</v>
      </c>
      <c r="E20" s="1" t="s">
        <v>496</v>
      </c>
      <c r="F20" s="4">
        <v>10267</v>
      </c>
      <c r="G20" s="4">
        <v>320.85000000000002</v>
      </c>
      <c r="H20" s="4">
        <v>6.01</v>
      </c>
    </row>
    <row r="21" spans="2:8">
      <c r="B21" s="1" t="s">
        <v>460</v>
      </c>
      <c r="C21" s="9" t="s">
        <v>156</v>
      </c>
      <c r="D21" s="1" t="s">
        <v>461</v>
      </c>
      <c r="E21" s="1" t="s">
        <v>462</v>
      </c>
      <c r="F21" s="4">
        <v>5707</v>
      </c>
      <c r="G21" s="4">
        <v>315.88</v>
      </c>
      <c r="H21" s="4">
        <v>5.92</v>
      </c>
    </row>
    <row r="22" spans="2:8">
      <c r="B22" s="1" t="s">
        <v>1175</v>
      </c>
      <c r="C22" s="9" t="s">
        <v>156</v>
      </c>
      <c r="D22" s="1" t="s">
        <v>525</v>
      </c>
      <c r="E22" s="1" t="s">
        <v>1176</v>
      </c>
      <c r="F22" s="4">
        <v>5153</v>
      </c>
      <c r="G22" s="4">
        <v>301.76</v>
      </c>
      <c r="H22" s="4">
        <v>5.65</v>
      </c>
    </row>
    <row r="23" spans="2:8">
      <c r="B23" s="1" t="s">
        <v>466</v>
      </c>
      <c r="C23" s="9" t="s">
        <v>156</v>
      </c>
      <c r="D23" s="1" t="s">
        <v>467</v>
      </c>
      <c r="E23" s="1" t="s">
        <v>468</v>
      </c>
      <c r="F23" s="4">
        <v>77332</v>
      </c>
      <c r="G23" s="4">
        <v>249.16</v>
      </c>
      <c r="H23" s="4">
        <v>4.67</v>
      </c>
    </row>
    <row r="24" spans="2:8">
      <c r="B24" s="1" t="s">
        <v>887</v>
      </c>
      <c r="C24" s="9" t="s">
        <v>156</v>
      </c>
      <c r="D24" s="1" t="s">
        <v>522</v>
      </c>
      <c r="E24" s="1" t="s">
        <v>888</v>
      </c>
      <c r="F24" s="4">
        <v>5844</v>
      </c>
      <c r="G24" s="4">
        <v>240.19</v>
      </c>
      <c r="H24" s="4">
        <v>4.5</v>
      </c>
    </row>
    <row r="25" spans="2:8">
      <c r="B25" s="1" t="s">
        <v>1123</v>
      </c>
      <c r="C25" s="9" t="s">
        <v>156</v>
      </c>
      <c r="D25" s="1" t="s">
        <v>455</v>
      </c>
      <c r="E25" s="1" t="s">
        <v>1124</v>
      </c>
      <c r="F25" s="4">
        <v>9465</v>
      </c>
      <c r="G25" s="4">
        <v>238.31</v>
      </c>
      <c r="H25" s="4">
        <v>4.46</v>
      </c>
    </row>
    <row r="26" spans="2:8">
      <c r="B26" s="1" t="s">
        <v>1285</v>
      </c>
      <c r="C26" s="9" t="s">
        <v>156</v>
      </c>
      <c r="D26" s="1" t="s">
        <v>621</v>
      </c>
      <c r="E26" s="1" t="s">
        <v>1286</v>
      </c>
      <c r="F26" s="4">
        <v>31236</v>
      </c>
      <c r="G26" s="4">
        <v>228.18</v>
      </c>
      <c r="H26" s="4">
        <v>4.2699999999999996</v>
      </c>
    </row>
    <row r="27" spans="2:8">
      <c r="B27" s="1" t="s">
        <v>1275</v>
      </c>
      <c r="C27" s="9" t="s">
        <v>156</v>
      </c>
      <c r="D27" s="1" t="s">
        <v>751</v>
      </c>
      <c r="E27" s="1" t="s">
        <v>1276</v>
      </c>
      <c r="F27" s="4">
        <v>6235</v>
      </c>
      <c r="G27" s="4">
        <v>201.22</v>
      </c>
      <c r="H27" s="4">
        <v>3.77</v>
      </c>
    </row>
    <row r="28" spans="2:8">
      <c r="B28" s="1" t="s">
        <v>1321</v>
      </c>
      <c r="C28" s="9" t="s">
        <v>156</v>
      </c>
      <c r="D28" s="1" t="s">
        <v>1190</v>
      </c>
      <c r="E28" s="1" t="s">
        <v>1322</v>
      </c>
      <c r="F28" s="4">
        <v>7746</v>
      </c>
      <c r="G28" s="4">
        <v>163.72</v>
      </c>
      <c r="H28" s="4">
        <v>3.07</v>
      </c>
    </row>
    <row r="29" spans="2:8">
      <c r="B29" s="1" t="s">
        <v>1202</v>
      </c>
      <c r="C29" s="9" t="s">
        <v>156</v>
      </c>
      <c r="D29" s="1" t="s">
        <v>514</v>
      </c>
      <c r="E29" s="1" t="s">
        <v>1203</v>
      </c>
      <c r="F29" s="4">
        <v>4093</v>
      </c>
      <c r="G29" s="4">
        <v>162.07</v>
      </c>
      <c r="H29" s="4">
        <v>3.04</v>
      </c>
    </row>
    <row r="30" spans="2:8">
      <c r="B30" s="1" t="s">
        <v>1281</v>
      </c>
      <c r="C30" s="9" t="s">
        <v>156</v>
      </c>
      <c r="D30" s="1" t="s">
        <v>831</v>
      </c>
      <c r="E30" s="1" t="s">
        <v>1282</v>
      </c>
      <c r="F30" s="4">
        <v>40070</v>
      </c>
      <c r="G30" s="4">
        <v>154.15</v>
      </c>
      <c r="H30" s="4">
        <v>2.89</v>
      </c>
    </row>
    <row r="31" spans="2:8">
      <c r="B31" s="1" t="s">
        <v>1218</v>
      </c>
      <c r="C31" s="9" t="s">
        <v>156</v>
      </c>
      <c r="D31" s="1" t="s">
        <v>831</v>
      </c>
      <c r="E31" s="1" t="s">
        <v>1219</v>
      </c>
      <c r="F31" s="4">
        <v>22465</v>
      </c>
      <c r="G31" s="4">
        <v>141.27000000000001</v>
      </c>
      <c r="H31" s="4">
        <v>2.65</v>
      </c>
    </row>
    <row r="32" spans="2:8">
      <c r="B32" s="1" t="s">
        <v>1049</v>
      </c>
      <c r="C32" s="9" t="s">
        <v>156</v>
      </c>
      <c r="D32" s="1" t="s">
        <v>635</v>
      </c>
      <c r="E32" s="1" t="s">
        <v>1050</v>
      </c>
      <c r="F32" s="4">
        <v>381</v>
      </c>
      <c r="G32" s="4">
        <v>125.66</v>
      </c>
      <c r="H32" s="4">
        <v>2.35</v>
      </c>
    </row>
    <row r="33" spans="2:8">
      <c r="B33" s="1" t="s">
        <v>1230</v>
      </c>
      <c r="C33" s="9" t="s">
        <v>156</v>
      </c>
      <c r="D33" s="1" t="s">
        <v>554</v>
      </c>
      <c r="E33" s="1" t="s">
        <v>1231</v>
      </c>
      <c r="F33" s="4">
        <v>3362</v>
      </c>
      <c r="G33" s="4">
        <v>86.5</v>
      </c>
      <c r="H33" s="4">
        <v>1.62</v>
      </c>
    </row>
    <row r="34" spans="2:8">
      <c r="B34" s="1" t="s">
        <v>931</v>
      </c>
      <c r="C34" s="9" t="s">
        <v>156</v>
      </c>
      <c r="D34" s="1" t="s">
        <v>570</v>
      </c>
      <c r="E34" s="1" t="s">
        <v>932</v>
      </c>
      <c r="F34" s="4">
        <v>13200</v>
      </c>
      <c r="G34" s="4">
        <v>82.24</v>
      </c>
      <c r="H34" s="4">
        <v>1.54</v>
      </c>
    </row>
    <row r="35" spans="2:8">
      <c r="B35" s="1" t="s">
        <v>1337</v>
      </c>
      <c r="C35" s="9" t="s">
        <v>156</v>
      </c>
      <c r="D35" s="1" t="s">
        <v>458</v>
      </c>
      <c r="E35" s="1" t="s">
        <v>1338</v>
      </c>
      <c r="F35" s="4">
        <v>1019</v>
      </c>
      <c r="G35" s="4">
        <v>79.05</v>
      </c>
      <c r="H35" s="4">
        <v>1.48</v>
      </c>
    </row>
    <row r="36" spans="2:8">
      <c r="B36" s="1" t="s">
        <v>1246</v>
      </c>
      <c r="C36" s="9" t="s">
        <v>156</v>
      </c>
      <c r="D36" s="1" t="s">
        <v>514</v>
      </c>
      <c r="E36" s="1" t="s">
        <v>1247</v>
      </c>
      <c r="F36" s="4">
        <v>273</v>
      </c>
      <c r="G36" s="4">
        <v>75.55</v>
      </c>
      <c r="H36" s="4">
        <v>1.41</v>
      </c>
    </row>
    <row r="37" spans="2:8">
      <c r="B37" s="1" t="s">
        <v>704</v>
      </c>
      <c r="C37" s="9" t="s">
        <v>156</v>
      </c>
      <c r="D37" s="1" t="s">
        <v>455</v>
      </c>
      <c r="E37" s="1" t="s">
        <v>705</v>
      </c>
      <c r="F37" s="4">
        <v>8386</v>
      </c>
      <c r="G37" s="4">
        <v>73.680000000000007</v>
      </c>
      <c r="H37" s="4">
        <v>1.38</v>
      </c>
    </row>
    <row r="38" spans="2:8">
      <c r="B38" s="1" t="s">
        <v>1345</v>
      </c>
      <c r="C38" s="9" t="s">
        <v>156</v>
      </c>
      <c r="D38" s="1" t="s">
        <v>458</v>
      </c>
      <c r="E38" s="1" t="s">
        <v>1346</v>
      </c>
      <c r="F38" s="4">
        <v>6895</v>
      </c>
      <c r="G38" s="4">
        <v>71.88</v>
      </c>
      <c r="H38" s="4">
        <v>1.35</v>
      </c>
    </row>
    <row r="39" spans="2:8">
      <c r="B39" s="1" t="s">
        <v>1252</v>
      </c>
      <c r="C39" s="9" t="s">
        <v>156</v>
      </c>
      <c r="D39" s="1" t="s">
        <v>514</v>
      </c>
      <c r="E39" s="1" t="s">
        <v>1253</v>
      </c>
      <c r="F39" s="4">
        <v>2486</v>
      </c>
      <c r="G39" s="4">
        <v>59.6</v>
      </c>
      <c r="H39" s="4">
        <v>1.1200000000000001</v>
      </c>
    </row>
    <row r="40" spans="2:8">
      <c r="B40" s="1" t="s">
        <v>1385</v>
      </c>
      <c r="C40" s="9" t="s">
        <v>156</v>
      </c>
      <c r="D40" s="1" t="s">
        <v>1190</v>
      </c>
      <c r="E40" s="1" t="s">
        <v>1386</v>
      </c>
      <c r="F40" s="4">
        <v>454</v>
      </c>
      <c r="G40" s="4">
        <v>53.49</v>
      </c>
      <c r="H40" s="4">
        <v>1</v>
      </c>
    </row>
    <row r="41" spans="2:8">
      <c r="B41" s="1" t="s">
        <v>836</v>
      </c>
      <c r="C41" s="9" t="s">
        <v>156</v>
      </c>
      <c r="D41" s="1" t="s">
        <v>442</v>
      </c>
      <c r="E41" s="1" t="s">
        <v>837</v>
      </c>
      <c r="F41" s="4">
        <v>26458</v>
      </c>
      <c r="G41" s="4">
        <v>48.7</v>
      </c>
      <c r="H41" s="4">
        <v>0.91</v>
      </c>
    </row>
    <row r="42" spans="2:8">
      <c r="B42" s="1" t="s">
        <v>1377</v>
      </c>
      <c r="C42" s="9" t="s">
        <v>156</v>
      </c>
      <c r="D42" s="1" t="s">
        <v>437</v>
      </c>
      <c r="E42" s="1" t="s">
        <v>1378</v>
      </c>
      <c r="F42" s="4">
        <v>1023</v>
      </c>
      <c r="G42" s="4">
        <v>47.77</v>
      </c>
      <c r="H42" s="4">
        <v>0.89</v>
      </c>
    </row>
    <row r="43" spans="2:8">
      <c r="B43" s="1" t="s">
        <v>1956</v>
      </c>
      <c r="C43" s="9" t="s">
        <v>156</v>
      </c>
      <c r="D43" s="1" t="s">
        <v>1190</v>
      </c>
      <c r="E43" s="1" t="s">
        <v>1957</v>
      </c>
      <c r="F43" s="4">
        <v>9762</v>
      </c>
      <c r="G43" s="4">
        <v>47.19</v>
      </c>
      <c r="H43" s="4">
        <v>0.88</v>
      </c>
    </row>
    <row r="44" spans="2:8">
      <c r="B44" s="1" t="s">
        <v>1890</v>
      </c>
      <c r="C44" s="9" t="s">
        <v>156</v>
      </c>
      <c r="D44" s="1" t="s">
        <v>1190</v>
      </c>
      <c r="E44" s="1" t="s">
        <v>1891</v>
      </c>
      <c r="F44" s="4">
        <v>472</v>
      </c>
      <c r="G44" s="4">
        <v>41.52</v>
      </c>
      <c r="H44" s="4">
        <v>0.78</v>
      </c>
    </row>
    <row r="45" spans="2:8" ht="13">
      <c r="B45" s="2" t="s">
        <v>159</v>
      </c>
      <c r="C45" s="12"/>
      <c r="D45" s="2"/>
      <c r="E45" s="2"/>
      <c r="F45" s="14"/>
      <c r="G45" s="14">
        <f>SUM(G12:G44)</f>
        <v>5352.67</v>
      </c>
      <c r="H45" s="14">
        <f>SUM(H12:H44)</f>
        <v>100.25</v>
      </c>
    </row>
    <row r="46" spans="2:8" ht="13">
      <c r="B46" s="2" t="s">
        <v>160</v>
      </c>
      <c r="C46" s="12"/>
      <c r="D46" s="2"/>
      <c r="E46" s="2"/>
      <c r="F46" s="14"/>
      <c r="G46" s="14">
        <v>20.72</v>
      </c>
      <c r="H46" s="14">
        <v>0.39</v>
      </c>
    </row>
    <row r="47" spans="2:8" ht="13">
      <c r="B47" s="2" t="s">
        <v>161</v>
      </c>
      <c r="C47" s="12"/>
      <c r="D47" s="2"/>
      <c r="E47" s="2"/>
      <c r="F47" s="14"/>
      <c r="G47" s="14">
        <v>5373.39</v>
      </c>
      <c r="H47" s="14">
        <v>100.64</v>
      </c>
    </row>
    <row r="48" spans="2:8" ht="13">
      <c r="B48" s="2" t="s">
        <v>167</v>
      </c>
      <c r="C48" s="12"/>
      <c r="D48" s="2"/>
      <c r="E48" s="2"/>
      <c r="F48" s="14"/>
      <c r="G48" s="14">
        <v>-33.43427820000008</v>
      </c>
      <c r="H48" s="14">
        <v>-0.64000000000000057</v>
      </c>
    </row>
    <row r="49" spans="2:8" ht="13">
      <c r="B49" s="2" t="s">
        <v>168</v>
      </c>
      <c r="C49" s="12"/>
      <c r="D49" s="2"/>
      <c r="E49" s="2"/>
      <c r="F49" s="14"/>
      <c r="G49" s="14">
        <v>5339.9557218</v>
      </c>
      <c r="H49" s="14">
        <v>100</v>
      </c>
    </row>
    <row r="50" spans="2:8">
      <c r="B50" s="1" t="s">
        <v>169</v>
      </c>
    </row>
    <row r="51" spans="2:8" ht="13">
      <c r="B51" s="2" t="s">
        <v>170</v>
      </c>
    </row>
    <row r="52" spans="2:8" ht="13">
      <c r="B52" s="2" t="s">
        <v>171</v>
      </c>
      <c r="C52" s="9" t="s">
        <v>172</v>
      </c>
    </row>
    <row r="53" spans="2:8" ht="13">
      <c r="B53" s="2" t="s">
        <v>175</v>
      </c>
      <c r="C53" s="9" t="s">
        <v>174</v>
      </c>
    </row>
    <row r="54" spans="2:8" ht="13">
      <c r="B54" s="2" t="s">
        <v>176</v>
      </c>
      <c r="C54" s="9" t="s">
        <v>174</v>
      </c>
    </row>
    <row r="55" spans="2:8" ht="13">
      <c r="B55" s="2" t="s">
        <v>177</v>
      </c>
      <c r="C55" s="9" t="s">
        <v>178</v>
      </c>
    </row>
    <row r="56" spans="2:8" ht="13">
      <c r="B56" s="2" t="s">
        <v>2122</v>
      </c>
      <c r="C56" s="12"/>
    </row>
    <row r="57" spans="2:8" ht="13">
      <c r="B57" s="2" t="s">
        <v>2123</v>
      </c>
      <c r="C57" s="12"/>
    </row>
    <row r="58" spans="2:8" ht="13">
      <c r="B58" s="2" t="s">
        <v>2124</v>
      </c>
      <c r="C58" s="12"/>
    </row>
    <row r="59" spans="2:8" ht="13">
      <c r="B59" s="2" t="s">
        <v>2125</v>
      </c>
      <c r="C59" s="12"/>
    </row>
    <row r="60" spans="2:8" ht="13">
      <c r="B60" s="2" t="s">
        <v>2126</v>
      </c>
      <c r="C60" s="12"/>
    </row>
    <row r="61" spans="2:8" ht="13">
      <c r="B61" s="2" t="s">
        <v>2127</v>
      </c>
      <c r="C61" s="12"/>
    </row>
    <row r="62" spans="2:8" ht="13">
      <c r="B62" s="2" t="s">
        <v>2128</v>
      </c>
      <c r="C62" s="12"/>
    </row>
    <row r="63" spans="2:8" ht="13">
      <c r="B63" s="2" t="s">
        <v>2129</v>
      </c>
      <c r="C63" s="12"/>
    </row>
    <row r="64" spans="2:8" ht="13">
      <c r="B64" s="2" t="s">
        <v>539</v>
      </c>
      <c r="C64" s="12"/>
    </row>
    <row r="65" spans="2:4">
      <c r="B65" s="1" t="s">
        <v>188</v>
      </c>
    </row>
    <row r="66" spans="2:4">
      <c r="B66" s="1" t="s">
        <v>412</v>
      </c>
    </row>
    <row r="69" spans="2:4" ht="14.5">
      <c r="B69" s="43" t="s">
        <v>413</v>
      </c>
      <c r="C69" s="45"/>
    </row>
    <row r="70" spans="2:4" ht="14.5">
      <c r="B70" s="43" t="s">
        <v>4098</v>
      </c>
      <c r="C70" s="46" t="s">
        <v>414</v>
      </c>
    </row>
    <row r="71" spans="2:4" ht="14.5">
      <c r="B71" s="16" t="s">
        <v>415</v>
      </c>
      <c r="C71" s="17" t="s">
        <v>416</v>
      </c>
    </row>
    <row r="72" spans="2:4" ht="14.5">
      <c r="B72" s="16" t="s">
        <v>417</v>
      </c>
      <c r="C72" s="17" t="s">
        <v>416</v>
      </c>
    </row>
    <row r="73" spans="2:4" ht="14.5">
      <c r="B73" s="16" t="s">
        <v>418</v>
      </c>
      <c r="C73" s="17" t="s">
        <v>416</v>
      </c>
    </row>
    <row r="74" spans="2:4" ht="14.5">
      <c r="B74" s="16" t="s">
        <v>419</v>
      </c>
      <c r="C74" s="17" t="s">
        <v>416</v>
      </c>
    </row>
    <row r="75" spans="2:4" ht="14.5">
      <c r="B75" s="16" t="s">
        <v>420</v>
      </c>
      <c r="C75" s="17" t="s">
        <v>416</v>
      </c>
    </row>
    <row r="76" spans="2:4" ht="14.5">
      <c r="B76" s="16" t="s">
        <v>421</v>
      </c>
      <c r="C76" s="17" t="s">
        <v>416</v>
      </c>
    </row>
    <row r="77" spans="2:4" ht="14.5">
      <c r="B77" s="43" t="s">
        <v>422</v>
      </c>
      <c r="C77" s="45" t="s">
        <v>416</v>
      </c>
    </row>
    <row r="79" spans="2:4" ht="14.5">
      <c r="B79" s="16" t="s">
        <v>197</v>
      </c>
      <c r="C79" s="17"/>
      <c r="D79" s="16"/>
    </row>
    <row r="80" spans="2:4" ht="29">
      <c r="B80" s="19" t="s">
        <v>198</v>
      </c>
      <c r="C80" s="18" t="s">
        <v>199</v>
      </c>
      <c r="D80" s="19" t="s">
        <v>200</v>
      </c>
    </row>
    <row r="81" spans="2:7" ht="14.5">
      <c r="B81" s="16" t="s">
        <v>174</v>
      </c>
      <c r="C81" s="17" t="s">
        <v>174</v>
      </c>
      <c r="D81" s="16" t="s">
        <v>174</v>
      </c>
    </row>
    <row r="83" spans="2:7" ht="13">
      <c r="B83" s="20" t="s">
        <v>201</v>
      </c>
      <c r="C83" s="21">
        <v>46053</v>
      </c>
      <c r="D83" s="22"/>
      <c r="E83" s="23"/>
      <c r="F83" s="24"/>
    </row>
    <row r="84" spans="2:7" ht="13">
      <c r="B84" s="20" t="s">
        <v>202</v>
      </c>
      <c r="C84" s="25" t="s">
        <v>203</v>
      </c>
      <c r="D84" s="20" t="s">
        <v>204</v>
      </c>
      <c r="E84" s="26" t="s">
        <v>205</v>
      </c>
      <c r="F84" s="27" t="s">
        <v>206</v>
      </c>
      <c r="G84" s="14"/>
    </row>
    <row r="85" spans="2:7">
      <c r="B85" s="28" t="s">
        <v>174</v>
      </c>
      <c r="C85" s="29" t="s">
        <v>174</v>
      </c>
      <c r="D85" s="28" t="s">
        <v>174</v>
      </c>
      <c r="E85" s="30" t="s">
        <v>174</v>
      </c>
      <c r="F85" s="31" t="s">
        <v>174</v>
      </c>
    </row>
    <row r="88" spans="2:7" ht="13">
      <c r="B88" s="2" t="s">
        <v>207</v>
      </c>
    </row>
    <row r="89" spans="2:7" ht="13">
      <c r="B89" s="2"/>
    </row>
    <row r="90" spans="2:7" ht="13">
      <c r="B90" s="2" t="s">
        <v>208</v>
      </c>
    </row>
    <row r="91" spans="2:7" ht="13">
      <c r="B91" s="20" t="s">
        <v>209</v>
      </c>
      <c r="C91" s="25" t="s">
        <v>210</v>
      </c>
      <c r="D91" s="2"/>
    </row>
    <row r="92" spans="2:7">
      <c r="B92" s="22" t="s">
        <v>174</v>
      </c>
      <c r="C92" s="32" t="s">
        <v>174</v>
      </c>
    </row>
    <row r="94" spans="2:7" ht="13">
      <c r="B94" s="20" t="s">
        <v>211</v>
      </c>
      <c r="C94" s="25" t="s">
        <v>210</v>
      </c>
    </row>
    <row r="95" spans="2:7">
      <c r="B95" s="22" t="s">
        <v>174</v>
      </c>
      <c r="C95" s="32" t="s">
        <v>174</v>
      </c>
    </row>
    <row r="97" spans="2:7" ht="13">
      <c r="B97" s="20" t="s">
        <v>212</v>
      </c>
      <c r="C97" s="25" t="s">
        <v>213</v>
      </c>
    </row>
    <row r="98" spans="2:7">
      <c r="B98" s="22" t="s">
        <v>174</v>
      </c>
      <c r="C98" s="32" t="s">
        <v>174</v>
      </c>
    </row>
    <row r="100" spans="2:7" ht="13">
      <c r="B100" s="26" t="s">
        <v>214</v>
      </c>
      <c r="C100" s="25" t="s">
        <v>213</v>
      </c>
    </row>
    <row r="101" spans="2:7">
      <c r="B101" s="23" t="s">
        <v>174</v>
      </c>
      <c r="C101" s="32" t="s">
        <v>174</v>
      </c>
    </row>
    <row r="103" spans="2:7" ht="13">
      <c r="B103" s="20" t="s">
        <v>215</v>
      </c>
      <c r="C103" s="25" t="s">
        <v>174</v>
      </c>
    </row>
    <row r="105" spans="2:7" ht="13">
      <c r="B105" s="20" t="s">
        <v>216</v>
      </c>
      <c r="C105" s="21">
        <v>46053</v>
      </c>
      <c r="D105" s="22"/>
      <c r="E105" s="23"/>
      <c r="F105" s="24"/>
    </row>
    <row r="106" spans="2:7" ht="13">
      <c r="B106" s="20" t="s">
        <v>202</v>
      </c>
      <c r="C106" s="25" t="s">
        <v>203</v>
      </c>
      <c r="D106" s="20" t="s">
        <v>204</v>
      </c>
      <c r="E106" s="26" t="s">
        <v>205</v>
      </c>
      <c r="F106" s="27" t="s">
        <v>206</v>
      </c>
      <c r="G106" s="14"/>
    </row>
    <row r="107" spans="2:7">
      <c r="B107" s="28" t="s">
        <v>174</v>
      </c>
      <c r="C107" s="29" t="s">
        <v>174</v>
      </c>
      <c r="D107" s="28" t="s">
        <v>174</v>
      </c>
      <c r="E107" s="30" t="s">
        <v>174</v>
      </c>
      <c r="F107" s="31" t="s">
        <v>174</v>
      </c>
    </row>
    <row r="108" spans="2:7" ht="13">
      <c r="B108" s="2" t="s">
        <v>207</v>
      </c>
    </row>
    <row r="109" spans="2:7" ht="13">
      <c r="B109" s="2"/>
    </row>
    <row r="110" spans="2:7" ht="13">
      <c r="B110" s="2" t="s">
        <v>208</v>
      </c>
    </row>
    <row r="111" spans="2:7" ht="13">
      <c r="B111" s="20" t="s">
        <v>209</v>
      </c>
      <c r="C111" s="25" t="s">
        <v>210</v>
      </c>
      <c r="D111" s="2"/>
    </row>
    <row r="112" spans="2:7">
      <c r="B112" s="22" t="s">
        <v>174</v>
      </c>
      <c r="C112" s="32" t="s">
        <v>174</v>
      </c>
    </row>
    <row r="114" spans="2:6" ht="13">
      <c r="B114" s="20" t="s">
        <v>211</v>
      </c>
      <c r="C114" s="25" t="s">
        <v>210</v>
      </c>
    </row>
    <row r="115" spans="2:6">
      <c r="B115" s="22" t="s">
        <v>174</v>
      </c>
      <c r="C115" s="32" t="s">
        <v>174</v>
      </c>
    </row>
    <row r="117" spans="2:6" ht="13">
      <c r="B117" s="20" t="s">
        <v>212</v>
      </c>
      <c r="C117" s="25" t="s">
        <v>213</v>
      </c>
    </row>
    <row r="118" spans="2:6">
      <c r="B118" s="22" t="s">
        <v>174</v>
      </c>
      <c r="C118" s="32" t="s">
        <v>174</v>
      </c>
    </row>
    <row r="120" spans="2:6" ht="13">
      <c r="B120" s="26" t="s">
        <v>214</v>
      </c>
      <c r="C120" s="25" t="s">
        <v>213</v>
      </c>
    </row>
    <row r="121" spans="2:6">
      <c r="B121" s="23" t="s">
        <v>174</v>
      </c>
      <c r="C121" s="32" t="s">
        <v>174</v>
      </c>
    </row>
    <row r="123" spans="2:6" ht="13">
      <c r="B123" s="20" t="s">
        <v>215</v>
      </c>
      <c r="C123" s="25" t="s">
        <v>174</v>
      </c>
    </row>
    <row r="126" spans="2:6" ht="13">
      <c r="B126" s="2" t="s">
        <v>217</v>
      </c>
    </row>
    <row r="128" spans="2:6" ht="13">
      <c r="B128" s="20" t="s">
        <v>202</v>
      </c>
      <c r="C128" s="25" t="s">
        <v>218</v>
      </c>
      <c r="D128" s="20" t="s">
        <v>219</v>
      </c>
      <c r="E128" s="20" t="s">
        <v>220</v>
      </c>
      <c r="F128" s="14"/>
    </row>
    <row r="129" spans="2:80">
      <c r="B129" s="22" t="s">
        <v>174</v>
      </c>
      <c r="C129" s="32" t="s">
        <v>174</v>
      </c>
      <c r="D129" s="22" t="s">
        <v>174</v>
      </c>
      <c r="E129" s="22" t="s">
        <v>174</v>
      </c>
    </row>
    <row r="132" spans="2:80" ht="13">
      <c r="B132" s="2" t="s">
        <v>221</v>
      </c>
      <c r="C132" s="12" t="s">
        <v>174</v>
      </c>
      <c r="D132" s="2"/>
      <c r="E132" s="2"/>
      <c r="F132" s="14"/>
      <c r="G132" s="14"/>
      <c r="H132" s="14"/>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row>
    <row r="134" spans="2:80" ht="13">
      <c r="B134" s="2" t="s">
        <v>222</v>
      </c>
    </row>
    <row r="136" spans="2:80" ht="13">
      <c r="B136" s="20" t="s">
        <v>223</v>
      </c>
      <c r="C136" s="25" t="s">
        <v>210</v>
      </c>
      <c r="D136" s="2"/>
    </row>
    <row r="137" spans="2:80">
      <c r="B137" s="22" t="s">
        <v>174</v>
      </c>
      <c r="C137" s="32" t="s">
        <v>174</v>
      </c>
    </row>
    <row r="140" spans="2:80" ht="13">
      <c r="B140" s="20" t="s">
        <v>224</v>
      </c>
      <c r="C140" s="25" t="s">
        <v>225</v>
      </c>
      <c r="D140" s="2"/>
    </row>
    <row r="141" spans="2:80">
      <c r="B141" s="22" t="s">
        <v>174</v>
      </c>
      <c r="C141" s="32" t="s">
        <v>174</v>
      </c>
    </row>
    <row r="144" spans="2:80" ht="13">
      <c r="B144" s="2" t="s">
        <v>226</v>
      </c>
    </row>
    <row r="147" spans="2:80" ht="13">
      <c r="B147" s="2" t="s">
        <v>227</v>
      </c>
    </row>
    <row r="149" spans="2:80" ht="13">
      <c r="B149" s="20" t="s">
        <v>202</v>
      </c>
      <c r="C149" s="25" t="s">
        <v>228</v>
      </c>
      <c r="D149" s="20" t="s">
        <v>218</v>
      </c>
      <c r="E149" s="20" t="s">
        <v>219</v>
      </c>
      <c r="F149" s="27" t="s">
        <v>220</v>
      </c>
      <c r="G149" s="14"/>
    </row>
    <row r="150" spans="2:80">
      <c r="B150" s="22" t="s">
        <v>174</v>
      </c>
      <c r="C150" s="32" t="s">
        <v>174</v>
      </c>
      <c r="D150" s="22" t="s">
        <v>174</v>
      </c>
      <c r="E150" s="22" t="s">
        <v>174</v>
      </c>
      <c r="F150" s="33" t="s">
        <v>174</v>
      </c>
    </row>
    <row r="153" spans="2:80" ht="13">
      <c r="B153" s="2" t="s">
        <v>221</v>
      </c>
      <c r="C153" s="12" t="s">
        <v>174</v>
      </c>
      <c r="D153" s="2"/>
      <c r="E153" s="2"/>
      <c r="F153" s="14"/>
      <c r="G153" s="14"/>
      <c r="H153" s="14"/>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row>
    <row r="155" spans="2:80" ht="13">
      <c r="B155" s="2" t="s">
        <v>222</v>
      </c>
    </row>
    <row r="157" spans="2:80" ht="13">
      <c r="B157" s="20" t="s">
        <v>223</v>
      </c>
      <c r="C157" s="25" t="s">
        <v>210</v>
      </c>
      <c r="D157" s="2"/>
    </row>
    <row r="158" spans="2:80">
      <c r="B158" s="22" t="s">
        <v>174</v>
      </c>
      <c r="C158" s="32" t="s">
        <v>174</v>
      </c>
    </row>
    <row r="161" spans="2:7" ht="13">
      <c r="B161" s="20" t="s">
        <v>224</v>
      </c>
      <c r="C161" s="25" t="s">
        <v>225</v>
      </c>
      <c r="D161" s="2"/>
    </row>
    <row r="162" spans="2:7">
      <c r="B162" s="22" t="s">
        <v>174</v>
      </c>
      <c r="C162" s="32" t="s">
        <v>174</v>
      </c>
    </row>
    <row r="165" spans="2:7" ht="13">
      <c r="B165" s="2" t="s">
        <v>226</v>
      </c>
    </row>
    <row r="168" spans="2:7" ht="13">
      <c r="B168" s="2" t="s">
        <v>229</v>
      </c>
    </row>
    <row r="169" spans="2:7" ht="13">
      <c r="B169" s="20" t="s">
        <v>202</v>
      </c>
      <c r="C169" s="25" t="s">
        <v>230</v>
      </c>
      <c r="D169" s="20" t="s">
        <v>231</v>
      </c>
      <c r="E169" s="20" t="s">
        <v>3673</v>
      </c>
      <c r="F169" s="27" t="s">
        <v>232</v>
      </c>
      <c r="G169" s="14"/>
    </row>
    <row r="170" spans="2:7">
      <c r="B170" s="22" t="s">
        <v>174</v>
      </c>
      <c r="C170" s="32" t="s">
        <v>174</v>
      </c>
      <c r="D170" s="22" t="s">
        <v>174</v>
      </c>
      <c r="E170" s="22" t="s">
        <v>174</v>
      </c>
      <c r="F170" s="33" t="s">
        <v>174</v>
      </c>
    </row>
    <row r="171" spans="2:7">
      <c r="B171" s="1" t="s">
        <v>3674</v>
      </c>
    </row>
  </sheetData>
  <mergeCells count="3">
    <mergeCell ref="B1:E1"/>
    <mergeCell ref="C3:C8"/>
    <mergeCell ref="D3:D8"/>
  </mergeCells>
  <hyperlinks>
    <hyperlink ref="A1" location="Index!A1" display="Index" xr:uid="{E6060CA8-3F35-44C0-825B-22BF5B8EDA14}"/>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67846-3C9D-4265-BC08-1719F0858D6D}">
  <sheetPr codeName="Sheet24"/>
  <dimension ref="A1:CB237"/>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41</v>
      </c>
      <c r="C1" s="229"/>
      <c r="D1" s="229"/>
      <c r="E1" s="229"/>
    </row>
    <row r="3" spans="1:9" ht="14.5">
      <c r="B3" s="5" t="s">
        <v>41</v>
      </c>
      <c r="C3" s="230"/>
      <c r="D3" s="231"/>
    </row>
    <row r="4" spans="1:9" ht="14.5">
      <c r="B4" s="35" t="s">
        <v>2120</v>
      </c>
      <c r="C4" s="230"/>
      <c r="D4" s="231"/>
    </row>
    <row r="5" spans="1:9" ht="14.5">
      <c r="B5" s="5"/>
      <c r="C5" s="230"/>
      <c r="D5" s="231"/>
    </row>
    <row r="6" spans="1:9" ht="14.5">
      <c r="B6" s="35" t="s">
        <v>144</v>
      </c>
      <c r="C6" s="230"/>
      <c r="D6" s="231"/>
    </row>
    <row r="7" spans="1:9" ht="14.5">
      <c r="B7" s="35" t="s">
        <v>542</v>
      </c>
      <c r="C7" s="230"/>
      <c r="D7" s="231"/>
    </row>
    <row r="8" spans="1:9" ht="29">
      <c r="B8" s="7" t="s">
        <v>2130</v>
      </c>
      <c r="C8" s="230"/>
      <c r="D8" s="231"/>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466</v>
      </c>
      <c r="C15" s="9" t="s">
        <v>156</v>
      </c>
      <c r="D15" s="1" t="s">
        <v>467</v>
      </c>
      <c r="E15" s="1" t="s">
        <v>468</v>
      </c>
      <c r="F15" s="4">
        <v>88592</v>
      </c>
      <c r="G15" s="4">
        <v>285.44</v>
      </c>
      <c r="H15" s="4">
        <v>5.93</v>
      </c>
    </row>
    <row r="16" spans="1:9">
      <c r="B16" s="1" t="s">
        <v>1001</v>
      </c>
      <c r="C16" s="9" t="s">
        <v>156</v>
      </c>
      <c r="D16" s="1" t="s">
        <v>461</v>
      </c>
      <c r="E16" s="1" t="s">
        <v>1002</v>
      </c>
      <c r="F16" s="4">
        <v>8222</v>
      </c>
      <c r="G16" s="4">
        <v>282.2</v>
      </c>
      <c r="H16" s="4">
        <v>5.86</v>
      </c>
    </row>
    <row r="17" spans="2:8">
      <c r="B17" s="1" t="s">
        <v>1555</v>
      </c>
      <c r="C17" s="9" t="s">
        <v>156</v>
      </c>
      <c r="D17" s="1" t="s">
        <v>467</v>
      </c>
      <c r="E17" s="1" t="s">
        <v>1556</v>
      </c>
      <c r="F17" s="4">
        <v>8199</v>
      </c>
      <c r="G17" s="4">
        <v>194.62</v>
      </c>
      <c r="H17" s="4">
        <v>4.04</v>
      </c>
    </row>
    <row r="18" spans="2:8">
      <c r="B18" s="1" t="s">
        <v>1003</v>
      </c>
      <c r="C18" s="9" t="s">
        <v>156</v>
      </c>
      <c r="D18" s="1" t="s">
        <v>461</v>
      </c>
      <c r="E18" s="1" t="s">
        <v>1004</v>
      </c>
      <c r="F18" s="4">
        <v>1212</v>
      </c>
      <c r="G18" s="4">
        <v>176.97</v>
      </c>
      <c r="H18" s="4">
        <v>3.68</v>
      </c>
    </row>
    <row r="19" spans="2:8">
      <c r="B19" s="1" t="s">
        <v>485</v>
      </c>
      <c r="C19" s="9" t="s">
        <v>156</v>
      </c>
      <c r="D19" s="1" t="s">
        <v>486</v>
      </c>
      <c r="E19" s="1" t="s">
        <v>487</v>
      </c>
      <c r="F19" s="4">
        <v>63812</v>
      </c>
      <c r="G19" s="4">
        <v>174.65</v>
      </c>
      <c r="H19" s="4">
        <v>3.63</v>
      </c>
    </row>
    <row r="20" spans="2:8">
      <c r="B20" s="1" t="s">
        <v>714</v>
      </c>
      <c r="C20" s="9" t="s">
        <v>156</v>
      </c>
      <c r="D20" s="1" t="s">
        <v>598</v>
      </c>
      <c r="E20" s="1" t="s">
        <v>715</v>
      </c>
      <c r="F20" s="4">
        <v>3750</v>
      </c>
      <c r="G20" s="4">
        <v>149.15</v>
      </c>
      <c r="H20" s="4">
        <v>3.1</v>
      </c>
    </row>
    <row r="21" spans="2:8">
      <c r="B21" s="1" t="s">
        <v>460</v>
      </c>
      <c r="C21" s="9" t="s">
        <v>156</v>
      </c>
      <c r="D21" s="1" t="s">
        <v>461</v>
      </c>
      <c r="E21" s="1" t="s">
        <v>462</v>
      </c>
      <c r="F21" s="4">
        <v>2104</v>
      </c>
      <c r="G21" s="4">
        <v>116.46</v>
      </c>
      <c r="H21" s="4">
        <v>2.42</v>
      </c>
    </row>
    <row r="22" spans="2:8">
      <c r="B22" s="1" t="s">
        <v>1557</v>
      </c>
      <c r="C22" s="9" t="s">
        <v>156</v>
      </c>
      <c r="D22" s="1" t="s">
        <v>598</v>
      </c>
      <c r="E22" s="1" t="s">
        <v>1558</v>
      </c>
      <c r="F22" s="4">
        <v>4140</v>
      </c>
      <c r="G22" s="4">
        <v>100.55</v>
      </c>
      <c r="H22" s="4">
        <v>2.09</v>
      </c>
    </row>
    <row r="23" spans="2:8">
      <c r="B23" s="1" t="s">
        <v>1009</v>
      </c>
      <c r="C23" s="9" t="s">
        <v>156</v>
      </c>
      <c r="D23" s="1" t="s">
        <v>461</v>
      </c>
      <c r="E23" s="1" t="s">
        <v>1010</v>
      </c>
      <c r="F23" s="4">
        <v>1025</v>
      </c>
      <c r="G23" s="4">
        <v>98.33</v>
      </c>
      <c r="H23" s="4">
        <v>2.04</v>
      </c>
    </row>
    <row r="24" spans="2:8">
      <c r="B24" s="1" t="s">
        <v>1011</v>
      </c>
      <c r="C24" s="9" t="s">
        <v>156</v>
      </c>
      <c r="D24" s="1" t="s">
        <v>461</v>
      </c>
      <c r="E24" s="1" t="s">
        <v>1012</v>
      </c>
      <c r="F24" s="4">
        <v>1259</v>
      </c>
      <c r="G24" s="4">
        <v>89.67</v>
      </c>
      <c r="H24" s="4">
        <v>1.86</v>
      </c>
    </row>
    <row r="25" spans="2:8">
      <c r="B25" s="1" t="s">
        <v>722</v>
      </c>
      <c r="C25" s="9" t="s">
        <v>156</v>
      </c>
      <c r="D25" s="1" t="s">
        <v>525</v>
      </c>
      <c r="E25" s="1" t="s">
        <v>723</v>
      </c>
      <c r="F25" s="4">
        <v>6552</v>
      </c>
      <c r="G25" s="4">
        <v>87.24</v>
      </c>
      <c r="H25" s="4">
        <v>1.81</v>
      </c>
    </row>
    <row r="26" spans="2:8">
      <c r="B26" s="1" t="s">
        <v>469</v>
      </c>
      <c r="C26" s="9" t="s">
        <v>156</v>
      </c>
      <c r="D26" s="1" t="s">
        <v>470</v>
      </c>
      <c r="E26" s="1" t="s">
        <v>471</v>
      </c>
      <c r="F26" s="4">
        <v>2796</v>
      </c>
      <c r="G26" s="4">
        <v>78.989999999999995</v>
      </c>
      <c r="H26" s="4">
        <v>1.64</v>
      </c>
    </row>
    <row r="27" spans="2:8">
      <c r="B27" s="1" t="s">
        <v>1113</v>
      </c>
      <c r="C27" s="9" t="s">
        <v>156</v>
      </c>
      <c r="D27" s="1" t="s">
        <v>461</v>
      </c>
      <c r="E27" s="1" t="s">
        <v>1114</v>
      </c>
      <c r="F27" s="4">
        <v>2137</v>
      </c>
      <c r="G27" s="4">
        <v>78.709999999999994</v>
      </c>
      <c r="H27" s="4">
        <v>1.64</v>
      </c>
    </row>
    <row r="28" spans="2:8">
      <c r="B28" s="1" t="s">
        <v>1185</v>
      </c>
      <c r="C28" s="9" t="s">
        <v>156</v>
      </c>
      <c r="D28" s="1" t="s">
        <v>486</v>
      </c>
      <c r="E28" s="1" t="s">
        <v>1186</v>
      </c>
      <c r="F28" s="4">
        <v>6295</v>
      </c>
      <c r="G28" s="4">
        <v>78.64</v>
      </c>
      <c r="H28" s="4">
        <v>1.63</v>
      </c>
    </row>
    <row r="29" spans="2:8">
      <c r="B29" s="1" t="s">
        <v>1559</v>
      </c>
      <c r="C29" s="9" t="s">
        <v>156</v>
      </c>
      <c r="D29" s="1" t="s">
        <v>486</v>
      </c>
      <c r="E29" s="1" t="s">
        <v>1560</v>
      </c>
      <c r="F29" s="4">
        <v>2024</v>
      </c>
      <c r="G29" s="4">
        <v>76.62</v>
      </c>
      <c r="H29" s="4">
        <v>1.59</v>
      </c>
    </row>
    <row r="30" spans="2:8">
      <c r="B30" s="1" t="s">
        <v>1313</v>
      </c>
      <c r="C30" s="9" t="s">
        <v>156</v>
      </c>
      <c r="D30" s="1" t="s">
        <v>486</v>
      </c>
      <c r="E30" s="1" t="s">
        <v>1314</v>
      </c>
      <c r="F30" s="4">
        <v>22334</v>
      </c>
      <c r="G30" s="4">
        <v>69.48</v>
      </c>
      <c r="H30" s="4">
        <v>1.44</v>
      </c>
    </row>
    <row r="31" spans="2:8">
      <c r="B31" s="1" t="s">
        <v>1025</v>
      </c>
      <c r="C31" s="9" t="s">
        <v>156</v>
      </c>
      <c r="D31" s="1" t="s">
        <v>598</v>
      </c>
      <c r="E31" s="1" t="s">
        <v>1026</v>
      </c>
      <c r="F31" s="4">
        <v>665</v>
      </c>
      <c r="G31" s="4">
        <v>69.459999999999994</v>
      </c>
      <c r="H31" s="4">
        <v>1.44</v>
      </c>
    </row>
    <row r="32" spans="2:8">
      <c r="B32" s="1" t="s">
        <v>712</v>
      </c>
      <c r="C32" s="9" t="s">
        <v>156</v>
      </c>
      <c r="D32" s="1" t="s">
        <v>621</v>
      </c>
      <c r="E32" s="1" t="s">
        <v>713</v>
      </c>
      <c r="F32" s="4">
        <v>5998</v>
      </c>
      <c r="G32" s="4">
        <v>68.010000000000005</v>
      </c>
      <c r="H32" s="4">
        <v>1.41</v>
      </c>
    </row>
    <row r="33" spans="2:8">
      <c r="B33" s="1" t="s">
        <v>1023</v>
      </c>
      <c r="C33" s="9" t="s">
        <v>156</v>
      </c>
      <c r="D33" s="1" t="s">
        <v>461</v>
      </c>
      <c r="E33" s="1" t="s">
        <v>1024</v>
      </c>
      <c r="F33" s="4">
        <v>19276</v>
      </c>
      <c r="G33" s="4">
        <v>67.459999999999994</v>
      </c>
      <c r="H33" s="4">
        <v>1.4</v>
      </c>
    </row>
    <row r="34" spans="2:8">
      <c r="B34" s="1" t="s">
        <v>1175</v>
      </c>
      <c r="C34" s="9" t="s">
        <v>156</v>
      </c>
      <c r="D34" s="1" t="s">
        <v>525</v>
      </c>
      <c r="E34" s="1" t="s">
        <v>1176</v>
      </c>
      <c r="F34" s="4">
        <v>1083</v>
      </c>
      <c r="G34" s="4">
        <v>63.42</v>
      </c>
      <c r="H34" s="4">
        <v>1.32</v>
      </c>
    </row>
    <row r="35" spans="2:8">
      <c r="B35" s="1" t="s">
        <v>893</v>
      </c>
      <c r="C35" s="9" t="s">
        <v>156</v>
      </c>
      <c r="D35" s="1" t="s">
        <v>489</v>
      </c>
      <c r="E35" s="1" t="s">
        <v>894</v>
      </c>
      <c r="F35" s="4">
        <v>4332</v>
      </c>
      <c r="G35" s="4">
        <v>62.41</v>
      </c>
      <c r="H35" s="4">
        <v>1.3</v>
      </c>
    </row>
    <row r="36" spans="2:8">
      <c r="B36" s="1" t="s">
        <v>1285</v>
      </c>
      <c r="C36" s="9" t="s">
        <v>156</v>
      </c>
      <c r="D36" s="1" t="s">
        <v>621</v>
      </c>
      <c r="E36" s="1" t="s">
        <v>1286</v>
      </c>
      <c r="F36" s="4">
        <v>8401</v>
      </c>
      <c r="G36" s="4">
        <v>61.37</v>
      </c>
      <c r="H36" s="4">
        <v>1.28</v>
      </c>
    </row>
    <row r="37" spans="2:8">
      <c r="B37" s="1" t="s">
        <v>1177</v>
      </c>
      <c r="C37" s="9" t="s">
        <v>156</v>
      </c>
      <c r="D37" s="1" t="s">
        <v>470</v>
      </c>
      <c r="E37" s="1" t="s">
        <v>1178</v>
      </c>
      <c r="F37" s="4">
        <v>12424</v>
      </c>
      <c r="G37" s="4">
        <v>58.5</v>
      </c>
      <c r="H37" s="4">
        <v>1.22</v>
      </c>
    </row>
    <row r="38" spans="2:8">
      <c r="B38" s="1" t="s">
        <v>915</v>
      </c>
      <c r="C38" s="9" t="s">
        <v>156</v>
      </c>
      <c r="D38" s="1" t="s">
        <v>570</v>
      </c>
      <c r="E38" s="1" t="s">
        <v>916</v>
      </c>
      <c r="F38" s="4">
        <v>8105</v>
      </c>
      <c r="G38" s="4">
        <v>54.67</v>
      </c>
      <c r="H38" s="4">
        <v>1.1399999999999999</v>
      </c>
    </row>
    <row r="39" spans="2:8">
      <c r="B39" s="1" t="s">
        <v>1103</v>
      </c>
      <c r="C39" s="9" t="s">
        <v>156</v>
      </c>
      <c r="D39" s="1" t="s">
        <v>486</v>
      </c>
      <c r="E39" s="1" t="s">
        <v>1104</v>
      </c>
      <c r="F39" s="4">
        <v>22227</v>
      </c>
      <c r="G39" s="4">
        <v>52.79</v>
      </c>
      <c r="H39" s="4">
        <v>1.1000000000000001</v>
      </c>
    </row>
    <row r="40" spans="2:8">
      <c r="B40" s="1" t="s">
        <v>1047</v>
      </c>
      <c r="C40" s="9" t="s">
        <v>156</v>
      </c>
      <c r="D40" s="1" t="s">
        <v>598</v>
      </c>
      <c r="E40" s="1" t="s">
        <v>1048</v>
      </c>
      <c r="F40" s="4">
        <v>23190</v>
      </c>
      <c r="G40" s="4">
        <v>51.37</v>
      </c>
      <c r="H40" s="4">
        <v>1.07</v>
      </c>
    </row>
    <row r="41" spans="2:8">
      <c r="B41" s="1" t="s">
        <v>1181</v>
      </c>
      <c r="C41" s="9" t="s">
        <v>156</v>
      </c>
      <c r="D41" s="1" t="s">
        <v>486</v>
      </c>
      <c r="E41" s="1" t="s">
        <v>1182</v>
      </c>
      <c r="F41" s="4">
        <v>1374</v>
      </c>
      <c r="G41" s="4">
        <v>50.67</v>
      </c>
      <c r="H41" s="4">
        <v>1.05</v>
      </c>
    </row>
    <row r="42" spans="2:8">
      <c r="B42" s="1" t="s">
        <v>901</v>
      </c>
      <c r="C42" s="9" t="s">
        <v>156</v>
      </c>
      <c r="D42" s="1" t="s">
        <v>573</v>
      </c>
      <c r="E42" s="1" t="s">
        <v>902</v>
      </c>
      <c r="F42" s="4">
        <v>3009</v>
      </c>
      <c r="G42" s="4">
        <v>50.2</v>
      </c>
      <c r="H42" s="4">
        <v>1.04</v>
      </c>
    </row>
    <row r="43" spans="2:8">
      <c r="B43" s="1" t="s">
        <v>1035</v>
      </c>
      <c r="C43" s="9" t="s">
        <v>156</v>
      </c>
      <c r="D43" s="1" t="s">
        <v>598</v>
      </c>
      <c r="E43" s="1" t="s">
        <v>1036</v>
      </c>
      <c r="F43" s="4">
        <v>3694</v>
      </c>
      <c r="G43" s="4">
        <v>49.07</v>
      </c>
      <c r="H43" s="4">
        <v>1.02</v>
      </c>
    </row>
    <row r="44" spans="2:8">
      <c r="B44" s="1" t="s">
        <v>1319</v>
      </c>
      <c r="C44" s="9" t="s">
        <v>156</v>
      </c>
      <c r="D44" s="1" t="s">
        <v>1190</v>
      </c>
      <c r="E44" s="1" t="s">
        <v>1320</v>
      </c>
      <c r="F44" s="4">
        <v>9471</v>
      </c>
      <c r="G44" s="4">
        <v>48</v>
      </c>
      <c r="H44" s="4">
        <v>1</v>
      </c>
    </row>
    <row r="45" spans="2:8">
      <c r="B45" s="1" t="s">
        <v>1183</v>
      </c>
      <c r="C45" s="9" t="s">
        <v>156</v>
      </c>
      <c r="D45" s="1" t="s">
        <v>489</v>
      </c>
      <c r="E45" s="1" t="s">
        <v>1184</v>
      </c>
      <c r="F45" s="4">
        <v>40709</v>
      </c>
      <c r="G45" s="4">
        <v>45.92</v>
      </c>
      <c r="H45" s="4">
        <v>0.95</v>
      </c>
    </row>
    <row r="46" spans="2:8">
      <c r="B46" s="1" t="s">
        <v>1051</v>
      </c>
      <c r="C46" s="9" t="s">
        <v>156</v>
      </c>
      <c r="D46" s="1" t="s">
        <v>598</v>
      </c>
      <c r="E46" s="1" t="s">
        <v>1052</v>
      </c>
      <c r="F46" s="4">
        <v>784</v>
      </c>
      <c r="G46" s="4">
        <v>44.83</v>
      </c>
      <c r="H46" s="4">
        <v>0.93</v>
      </c>
    </row>
    <row r="47" spans="2:8">
      <c r="B47" s="1" t="s">
        <v>1321</v>
      </c>
      <c r="C47" s="9" t="s">
        <v>156</v>
      </c>
      <c r="D47" s="1" t="s">
        <v>1190</v>
      </c>
      <c r="E47" s="1" t="s">
        <v>1322</v>
      </c>
      <c r="F47" s="4">
        <v>2112</v>
      </c>
      <c r="G47" s="4">
        <v>44.64</v>
      </c>
      <c r="H47" s="4">
        <v>0.93</v>
      </c>
    </row>
    <row r="48" spans="2:8">
      <c r="B48" s="1" t="s">
        <v>933</v>
      </c>
      <c r="C48" s="9" t="s">
        <v>156</v>
      </c>
      <c r="D48" s="1" t="s">
        <v>489</v>
      </c>
      <c r="E48" s="1" t="s">
        <v>934</v>
      </c>
      <c r="F48" s="4">
        <v>4315</v>
      </c>
      <c r="G48" s="4">
        <v>43.22</v>
      </c>
      <c r="H48" s="4">
        <v>0.9</v>
      </c>
    </row>
    <row r="49" spans="2:8">
      <c r="B49" s="1" t="s">
        <v>1323</v>
      </c>
      <c r="C49" s="9" t="s">
        <v>156</v>
      </c>
      <c r="D49" s="1" t="s">
        <v>486</v>
      </c>
      <c r="E49" s="1" t="s">
        <v>1324</v>
      </c>
      <c r="F49" s="4">
        <v>34015</v>
      </c>
      <c r="G49" s="4">
        <v>42.82</v>
      </c>
      <c r="H49" s="4">
        <v>0.89</v>
      </c>
    </row>
    <row r="50" spans="2:8">
      <c r="B50" s="1" t="s">
        <v>1189</v>
      </c>
      <c r="C50" s="9" t="s">
        <v>156</v>
      </c>
      <c r="D50" s="1" t="s">
        <v>1190</v>
      </c>
      <c r="E50" s="1" t="s">
        <v>1191</v>
      </c>
      <c r="F50" s="4">
        <v>3664</v>
      </c>
      <c r="G50" s="4">
        <v>42.32</v>
      </c>
      <c r="H50" s="4">
        <v>0.88</v>
      </c>
    </row>
    <row r="51" spans="2:8">
      <c r="B51" s="1" t="s">
        <v>1283</v>
      </c>
      <c r="C51" s="9" t="s">
        <v>156</v>
      </c>
      <c r="D51" s="1" t="s">
        <v>489</v>
      </c>
      <c r="E51" s="1" t="s">
        <v>1284</v>
      </c>
      <c r="F51" s="4">
        <v>32</v>
      </c>
      <c r="G51" s="4">
        <v>42.29</v>
      </c>
      <c r="H51" s="4">
        <v>0.88</v>
      </c>
    </row>
    <row r="52" spans="2:8">
      <c r="B52" s="1" t="s">
        <v>943</v>
      </c>
      <c r="C52" s="9" t="s">
        <v>156</v>
      </c>
      <c r="D52" s="1" t="s">
        <v>489</v>
      </c>
      <c r="E52" s="1" t="s">
        <v>944</v>
      </c>
      <c r="F52" s="4">
        <v>273</v>
      </c>
      <c r="G52" s="4">
        <v>40.89</v>
      </c>
      <c r="H52" s="4">
        <v>0.85</v>
      </c>
    </row>
    <row r="53" spans="2:8">
      <c r="B53" s="1" t="s">
        <v>911</v>
      </c>
      <c r="C53" s="9" t="s">
        <v>156</v>
      </c>
      <c r="D53" s="1" t="s">
        <v>489</v>
      </c>
      <c r="E53" s="1" t="s">
        <v>912</v>
      </c>
      <c r="F53" s="4">
        <v>1722</v>
      </c>
      <c r="G53" s="4">
        <v>40.19</v>
      </c>
      <c r="H53" s="4">
        <v>0.83</v>
      </c>
    </row>
    <row r="54" spans="2:8">
      <c r="B54" s="1" t="s">
        <v>913</v>
      </c>
      <c r="C54" s="9" t="s">
        <v>156</v>
      </c>
      <c r="D54" s="1" t="s">
        <v>573</v>
      </c>
      <c r="E54" s="1" t="s">
        <v>914</v>
      </c>
      <c r="F54" s="4">
        <v>2718</v>
      </c>
      <c r="G54" s="4">
        <v>39.69</v>
      </c>
      <c r="H54" s="4">
        <v>0.82</v>
      </c>
    </row>
    <row r="55" spans="2:8">
      <c r="B55" s="1" t="s">
        <v>945</v>
      </c>
      <c r="C55" s="9" t="s">
        <v>156</v>
      </c>
      <c r="D55" s="1" t="s">
        <v>489</v>
      </c>
      <c r="E55" s="1" t="s">
        <v>946</v>
      </c>
      <c r="F55" s="4">
        <v>90756</v>
      </c>
      <c r="G55" s="4">
        <v>39.06</v>
      </c>
      <c r="H55" s="4">
        <v>0.81</v>
      </c>
    </row>
    <row r="56" spans="2:8">
      <c r="B56" s="1" t="s">
        <v>1331</v>
      </c>
      <c r="C56" s="9" t="s">
        <v>156</v>
      </c>
      <c r="D56" s="1" t="s">
        <v>598</v>
      </c>
      <c r="E56" s="1" t="s">
        <v>1332</v>
      </c>
      <c r="F56" s="4">
        <v>2096</v>
      </c>
      <c r="G56" s="4">
        <v>38.090000000000003</v>
      </c>
      <c r="H56" s="4">
        <v>0.79</v>
      </c>
    </row>
    <row r="57" spans="2:8">
      <c r="B57" s="1" t="s">
        <v>951</v>
      </c>
      <c r="C57" s="9" t="s">
        <v>156</v>
      </c>
      <c r="D57" s="1" t="s">
        <v>573</v>
      </c>
      <c r="E57" s="1" t="s">
        <v>952</v>
      </c>
      <c r="F57" s="4">
        <v>5019</v>
      </c>
      <c r="G57" s="4">
        <v>37.75</v>
      </c>
      <c r="H57" s="4">
        <v>0.78</v>
      </c>
    </row>
    <row r="58" spans="2:8">
      <c r="B58" s="1" t="s">
        <v>739</v>
      </c>
      <c r="C58" s="9" t="s">
        <v>156</v>
      </c>
      <c r="D58" s="1" t="s">
        <v>573</v>
      </c>
      <c r="E58" s="1" t="s">
        <v>740</v>
      </c>
      <c r="F58" s="4">
        <v>2388</v>
      </c>
      <c r="G58" s="4">
        <v>37.659999999999997</v>
      </c>
      <c r="H58" s="4">
        <v>0.78</v>
      </c>
    </row>
    <row r="59" spans="2:8">
      <c r="B59" s="1" t="s">
        <v>1137</v>
      </c>
      <c r="C59" s="9" t="s">
        <v>156</v>
      </c>
      <c r="D59" s="1" t="s">
        <v>573</v>
      </c>
      <c r="E59" s="1" t="s">
        <v>1138</v>
      </c>
      <c r="F59" s="4">
        <v>5910</v>
      </c>
      <c r="G59" s="4">
        <v>37.54</v>
      </c>
      <c r="H59" s="4">
        <v>0.78</v>
      </c>
    </row>
    <row r="60" spans="2:8">
      <c r="B60" s="1" t="s">
        <v>955</v>
      </c>
      <c r="C60" s="9" t="s">
        <v>156</v>
      </c>
      <c r="D60" s="1" t="s">
        <v>489</v>
      </c>
      <c r="E60" s="1" t="s">
        <v>956</v>
      </c>
      <c r="F60" s="4">
        <v>4416</v>
      </c>
      <c r="G60" s="4">
        <v>37.020000000000003</v>
      </c>
      <c r="H60" s="4">
        <v>0.77</v>
      </c>
    </row>
    <row r="61" spans="2:8">
      <c r="B61" s="1" t="s">
        <v>1204</v>
      </c>
      <c r="C61" s="9" t="s">
        <v>156</v>
      </c>
      <c r="D61" s="1" t="s">
        <v>470</v>
      </c>
      <c r="E61" s="1" t="s">
        <v>1205</v>
      </c>
      <c r="F61" s="4">
        <v>2671</v>
      </c>
      <c r="G61" s="4">
        <v>36.42</v>
      </c>
      <c r="H61" s="4">
        <v>0.76</v>
      </c>
    </row>
    <row r="62" spans="2:8">
      <c r="B62" s="1" t="s">
        <v>919</v>
      </c>
      <c r="C62" s="9" t="s">
        <v>156</v>
      </c>
      <c r="D62" s="1" t="s">
        <v>489</v>
      </c>
      <c r="E62" s="1" t="s">
        <v>920</v>
      </c>
      <c r="F62" s="4">
        <v>7243</v>
      </c>
      <c r="G62" s="4">
        <v>35.89</v>
      </c>
      <c r="H62" s="4">
        <v>0.75</v>
      </c>
    </row>
    <row r="63" spans="2:8">
      <c r="B63" s="1" t="s">
        <v>1956</v>
      </c>
      <c r="C63" s="9" t="s">
        <v>156</v>
      </c>
      <c r="D63" s="1" t="s">
        <v>1190</v>
      </c>
      <c r="E63" s="1" t="s">
        <v>1957</v>
      </c>
      <c r="F63" s="4">
        <v>7115</v>
      </c>
      <c r="G63" s="4">
        <v>34.39</v>
      </c>
      <c r="H63" s="4">
        <v>0.71</v>
      </c>
    </row>
    <row r="64" spans="2:8">
      <c r="B64" s="1" t="s">
        <v>2131</v>
      </c>
      <c r="C64" s="9" t="s">
        <v>156</v>
      </c>
      <c r="D64" s="1" t="s">
        <v>525</v>
      </c>
      <c r="E64" s="1" t="s">
        <v>2132</v>
      </c>
      <c r="F64" s="4">
        <v>3715</v>
      </c>
      <c r="G64" s="4">
        <v>34.28</v>
      </c>
      <c r="H64" s="4">
        <v>0.71</v>
      </c>
    </row>
    <row r="65" spans="2:8">
      <c r="B65" s="1" t="s">
        <v>923</v>
      </c>
      <c r="C65" s="9" t="s">
        <v>156</v>
      </c>
      <c r="D65" s="1" t="s">
        <v>489</v>
      </c>
      <c r="E65" s="1" t="s">
        <v>924</v>
      </c>
      <c r="F65" s="4">
        <v>2891</v>
      </c>
      <c r="G65" s="4">
        <v>34.18</v>
      </c>
      <c r="H65" s="4">
        <v>0.71</v>
      </c>
    </row>
    <row r="66" spans="2:8">
      <c r="B66" s="1" t="s">
        <v>1049</v>
      </c>
      <c r="C66" s="9" t="s">
        <v>156</v>
      </c>
      <c r="D66" s="1" t="s">
        <v>635</v>
      </c>
      <c r="E66" s="1" t="s">
        <v>1050</v>
      </c>
      <c r="F66" s="4">
        <v>101</v>
      </c>
      <c r="G66" s="4">
        <v>33.31</v>
      </c>
      <c r="H66" s="4">
        <v>0.69</v>
      </c>
    </row>
    <row r="67" spans="2:8">
      <c r="B67" s="1" t="s">
        <v>2133</v>
      </c>
      <c r="C67" s="9" t="s">
        <v>156</v>
      </c>
      <c r="D67" s="1" t="s">
        <v>461</v>
      </c>
      <c r="E67" s="1" t="s">
        <v>2134</v>
      </c>
      <c r="F67" s="4">
        <v>173</v>
      </c>
      <c r="G67" s="4">
        <v>33.22</v>
      </c>
      <c r="H67" s="4">
        <v>0.69</v>
      </c>
    </row>
    <row r="68" spans="2:8">
      <c r="B68" s="1" t="s">
        <v>2135</v>
      </c>
      <c r="C68" s="9" t="s">
        <v>156</v>
      </c>
      <c r="D68" s="1" t="s">
        <v>461</v>
      </c>
      <c r="E68" s="1" t="s">
        <v>2136</v>
      </c>
      <c r="F68" s="4">
        <v>5072</v>
      </c>
      <c r="G68" s="4">
        <v>31.5</v>
      </c>
      <c r="H68" s="4">
        <v>0.65</v>
      </c>
    </row>
    <row r="69" spans="2:8">
      <c r="B69" s="1" t="s">
        <v>1071</v>
      </c>
      <c r="C69" s="9" t="s">
        <v>156</v>
      </c>
      <c r="D69" s="1" t="s">
        <v>598</v>
      </c>
      <c r="E69" s="1" t="s">
        <v>1072</v>
      </c>
      <c r="F69" s="4">
        <v>5734</v>
      </c>
      <c r="G69" s="4">
        <v>31.4</v>
      </c>
      <c r="H69" s="4">
        <v>0.65</v>
      </c>
    </row>
    <row r="70" spans="2:8">
      <c r="B70" s="1" t="s">
        <v>1335</v>
      </c>
      <c r="C70" s="9" t="s">
        <v>156</v>
      </c>
      <c r="D70" s="1" t="s">
        <v>570</v>
      </c>
      <c r="E70" s="1" t="s">
        <v>1336</v>
      </c>
      <c r="F70" s="4">
        <v>6299</v>
      </c>
      <c r="G70" s="4">
        <v>31.33</v>
      </c>
      <c r="H70" s="4">
        <v>0.65</v>
      </c>
    </row>
    <row r="71" spans="2:8">
      <c r="B71" s="1" t="s">
        <v>931</v>
      </c>
      <c r="C71" s="9" t="s">
        <v>156</v>
      </c>
      <c r="D71" s="1" t="s">
        <v>570</v>
      </c>
      <c r="E71" s="1" t="s">
        <v>932</v>
      </c>
      <c r="F71" s="4">
        <v>4919</v>
      </c>
      <c r="G71" s="4">
        <v>30.65</v>
      </c>
      <c r="H71" s="4">
        <v>0.64</v>
      </c>
    </row>
    <row r="72" spans="2:8">
      <c r="B72" s="1" t="s">
        <v>1208</v>
      </c>
      <c r="C72" s="9" t="s">
        <v>156</v>
      </c>
      <c r="D72" s="1" t="s">
        <v>598</v>
      </c>
      <c r="E72" s="1" t="s">
        <v>1209</v>
      </c>
      <c r="F72" s="4">
        <v>2304</v>
      </c>
      <c r="G72" s="4">
        <v>29.6</v>
      </c>
      <c r="H72" s="4">
        <v>0.61</v>
      </c>
    </row>
    <row r="73" spans="2:8">
      <c r="B73" s="1" t="s">
        <v>1339</v>
      </c>
      <c r="C73" s="9" t="s">
        <v>156</v>
      </c>
      <c r="D73" s="1" t="s">
        <v>489</v>
      </c>
      <c r="E73" s="1" t="s">
        <v>1340</v>
      </c>
      <c r="F73" s="4">
        <v>1282</v>
      </c>
      <c r="G73" s="4">
        <v>29.56</v>
      </c>
      <c r="H73" s="4">
        <v>0.61</v>
      </c>
    </row>
    <row r="74" spans="2:8">
      <c r="B74" s="1" t="s">
        <v>1210</v>
      </c>
      <c r="C74" s="9" t="s">
        <v>156</v>
      </c>
      <c r="D74" s="1" t="s">
        <v>489</v>
      </c>
      <c r="E74" s="1" t="s">
        <v>1211</v>
      </c>
      <c r="F74" s="4">
        <v>78</v>
      </c>
      <c r="G74" s="4">
        <v>28.51</v>
      </c>
      <c r="H74" s="4">
        <v>0.59</v>
      </c>
    </row>
    <row r="75" spans="2:8">
      <c r="B75" s="1" t="s">
        <v>939</v>
      </c>
      <c r="C75" s="9" t="s">
        <v>156</v>
      </c>
      <c r="D75" s="1" t="s">
        <v>573</v>
      </c>
      <c r="E75" s="1" t="s">
        <v>940</v>
      </c>
      <c r="F75" s="4">
        <v>1882</v>
      </c>
      <c r="G75" s="4">
        <v>28.05</v>
      </c>
      <c r="H75" s="4">
        <v>0.57999999999999996</v>
      </c>
    </row>
    <row r="76" spans="2:8">
      <c r="B76" s="1" t="s">
        <v>1212</v>
      </c>
      <c r="C76" s="9" t="s">
        <v>156</v>
      </c>
      <c r="D76" s="1" t="s">
        <v>461</v>
      </c>
      <c r="E76" s="1" t="s">
        <v>1213</v>
      </c>
      <c r="F76" s="4">
        <v>1268</v>
      </c>
      <c r="G76" s="4">
        <v>27.89</v>
      </c>
      <c r="H76" s="4">
        <v>0.57999999999999996</v>
      </c>
    </row>
    <row r="77" spans="2:8">
      <c r="B77" s="1" t="s">
        <v>1349</v>
      </c>
      <c r="C77" s="9" t="s">
        <v>156</v>
      </c>
      <c r="D77" s="1" t="s">
        <v>570</v>
      </c>
      <c r="E77" s="1" t="s">
        <v>1350</v>
      </c>
      <c r="F77" s="4">
        <v>15166</v>
      </c>
      <c r="G77" s="4">
        <v>27.43</v>
      </c>
      <c r="H77" s="4">
        <v>0.56999999999999995</v>
      </c>
    </row>
    <row r="78" spans="2:8">
      <c r="B78" s="1" t="s">
        <v>1347</v>
      </c>
      <c r="C78" s="9" t="s">
        <v>156</v>
      </c>
      <c r="D78" s="1" t="s">
        <v>621</v>
      </c>
      <c r="E78" s="1" t="s">
        <v>1348</v>
      </c>
      <c r="F78" s="4">
        <v>5457</v>
      </c>
      <c r="G78" s="4">
        <v>27.33</v>
      </c>
      <c r="H78" s="4">
        <v>0.56999999999999995</v>
      </c>
    </row>
    <row r="79" spans="2:8">
      <c r="B79" s="1" t="s">
        <v>1075</v>
      </c>
      <c r="C79" s="9" t="s">
        <v>156</v>
      </c>
      <c r="D79" s="1" t="s">
        <v>598</v>
      </c>
      <c r="E79" s="1" t="s">
        <v>1076</v>
      </c>
      <c r="F79" s="4">
        <v>2925</v>
      </c>
      <c r="G79" s="4">
        <v>26.34</v>
      </c>
      <c r="H79" s="4">
        <v>0.55000000000000004</v>
      </c>
    </row>
    <row r="80" spans="2:8">
      <c r="B80" s="1" t="s">
        <v>572</v>
      </c>
      <c r="C80" s="9" t="s">
        <v>156</v>
      </c>
      <c r="D80" s="1" t="s">
        <v>573</v>
      </c>
      <c r="E80" s="1" t="s">
        <v>574</v>
      </c>
      <c r="F80" s="4">
        <v>5184</v>
      </c>
      <c r="G80" s="4">
        <v>26.15</v>
      </c>
      <c r="H80" s="4">
        <v>0.54</v>
      </c>
    </row>
    <row r="81" spans="2:8">
      <c r="B81" s="1" t="s">
        <v>1351</v>
      </c>
      <c r="C81" s="9" t="s">
        <v>156</v>
      </c>
      <c r="D81" s="1" t="s">
        <v>489</v>
      </c>
      <c r="E81" s="1" t="s">
        <v>1352</v>
      </c>
      <c r="F81" s="4">
        <v>5241</v>
      </c>
      <c r="G81" s="4">
        <v>25.79</v>
      </c>
      <c r="H81" s="4">
        <v>0.54</v>
      </c>
    </row>
    <row r="82" spans="2:8">
      <c r="B82" s="1" t="s">
        <v>1890</v>
      </c>
      <c r="C82" s="9" t="s">
        <v>156</v>
      </c>
      <c r="D82" s="1" t="s">
        <v>1190</v>
      </c>
      <c r="E82" s="1" t="s">
        <v>1891</v>
      </c>
      <c r="F82" s="4">
        <v>293</v>
      </c>
      <c r="G82" s="4">
        <v>25.77</v>
      </c>
      <c r="H82" s="4">
        <v>0.54</v>
      </c>
    </row>
    <row r="83" spans="2:8">
      <c r="B83" s="1" t="s">
        <v>2137</v>
      </c>
      <c r="C83" s="9" t="s">
        <v>156</v>
      </c>
      <c r="D83" s="1" t="s">
        <v>598</v>
      </c>
      <c r="E83" s="1" t="s">
        <v>2138</v>
      </c>
      <c r="F83" s="4">
        <v>7228</v>
      </c>
      <c r="G83" s="4">
        <v>25.38</v>
      </c>
      <c r="H83" s="4">
        <v>0.53</v>
      </c>
    </row>
    <row r="84" spans="2:8">
      <c r="B84" s="1" t="s">
        <v>1139</v>
      </c>
      <c r="C84" s="9" t="s">
        <v>156</v>
      </c>
      <c r="D84" s="1" t="s">
        <v>573</v>
      </c>
      <c r="E84" s="1" t="s">
        <v>1140</v>
      </c>
      <c r="F84" s="4">
        <v>2567</v>
      </c>
      <c r="G84" s="4">
        <v>24.92</v>
      </c>
      <c r="H84" s="4">
        <v>0.52</v>
      </c>
    </row>
    <row r="85" spans="2:8">
      <c r="B85" s="1" t="s">
        <v>1357</v>
      </c>
      <c r="C85" s="9" t="s">
        <v>156</v>
      </c>
      <c r="D85" s="1" t="s">
        <v>489</v>
      </c>
      <c r="E85" s="1" t="s">
        <v>1358</v>
      </c>
      <c r="F85" s="4">
        <v>657</v>
      </c>
      <c r="G85" s="4">
        <v>23.82</v>
      </c>
      <c r="H85" s="4">
        <v>0.49</v>
      </c>
    </row>
    <row r="86" spans="2:8">
      <c r="B86" s="1" t="s">
        <v>724</v>
      </c>
      <c r="C86" s="9" t="s">
        <v>156</v>
      </c>
      <c r="D86" s="1" t="s">
        <v>489</v>
      </c>
      <c r="E86" s="1" t="s">
        <v>725</v>
      </c>
      <c r="F86" s="4">
        <v>7290</v>
      </c>
      <c r="G86" s="4">
        <v>23.44</v>
      </c>
      <c r="H86" s="4">
        <v>0.49</v>
      </c>
    </row>
    <row r="87" spans="2:8">
      <c r="B87" s="1" t="s">
        <v>1446</v>
      </c>
      <c r="C87" s="9" t="s">
        <v>156</v>
      </c>
      <c r="D87" s="1" t="s">
        <v>570</v>
      </c>
      <c r="E87" s="1" t="s">
        <v>1447</v>
      </c>
      <c r="F87" s="4">
        <v>2598</v>
      </c>
      <c r="G87" s="4">
        <v>22.64</v>
      </c>
      <c r="H87" s="4">
        <v>0.47</v>
      </c>
    </row>
    <row r="88" spans="2:8">
      <c r="B88" s="1" t="s">
        <v>1365</v>
      </c>
      <c r="C88" s="9" t="s">
        <v>156</v>
      </c>
      <c r="D88" s="1" t="s">
        <v>598</v>
      </c>
      <c r="E88" s="1" t="s">
        <v>1366</v>
      </c>
      <c r="F88" s="4">
        <v>6182</v>
      </c>
      <c r="G88" s="4">
        <v>22.35</v>
      </c>
      <c r="H88" s="4">
        <v>0.46</v>
      </c>
    </row>
    <row r="89" spans="2:8">
      <c r="B89" s="1" t="s">
        <v>983</v>
      </c>
      <c r="C89" s="9" t="s">
        <v>156</v>
      </c>
      <c r="D89" s="1" t="s">
        <v>570</v>
      </c>
      <c r="E89" s="1" t="s">
        <v>984</v>
      </c>
      <c r="F89" s="4">
        <v>6981</v>
      </c>
      <c r="G89" s="4">
        <v>21.89</v>
      </c>
      <c r="H89" s="4">
        <v>0.45</v>
      </c>
    </row>
    <row r="90" spans="2:8">
      <c r="B90" s="1" t="s">
        <v>2139</v>
      </c>
      <c r="C90" s="9" t="s">
        <v>156</v>
      </c>
      <c r="D90" s="1" t="s">
        <v>486</v>
      </c>
      <c r="E90" s="1" t="s">
        <v>2140</v>
      </c>
      <c r="F90" s="4">
        <v>7894</v>
      </c>
      <c r="G90" s="4">
        <v>21.88</v>
      </c>
      <c r="H90" s="4">
        <v>0.45</v>
      </c>
    </row>
    <row r="91" spans="2:8">
      <c r="B91" s="1" t="s">
        <v>1297</v>
      </c>
      <c r="C91" s="9" t="s">
        <v>156</v>
      </c>
      <c r="D91" s="1" t="s">
        <v>598</v>
      </c>
      <c r="E91" s="1" t="s">
        <v>1298</v>
      </c>
      <c r="F91" s="4">
        <v>4528</v>
      </c>
      <c r="G91" s="4">
        <v>20.96</v>
      </c>
      <c r="H91" s="4">
        <v>0.44</v>
      </c>
    </row>
    <row r="92" spans="2:8">
      <c r="B92" s="1" t="s">
        <v>2141</v>
      </c>
      <c r="C92" s="9" t="s">
        <v>156</v>
      </c>
      <c r="D92" s="1" t="s">
        <v>461</v>
      </c>
      <c r="E92" s="1" t="s">
        <v>2142</v>
      </c>
      <c r="F92" s="4">
        <v>63540</v>
      </c>
      <c r="G92" s="4">
        <v>20.54</v>
      </c>
      <c r="H92" s="4">
        <v>0.43</v>
      </c>
    </row>
    <row r="93" spans="2:8">
      <c r="B93" s="1" t="s">
        <v>497</v>
      </c>
      <c r="C93" s="9" t="s">
        <v>156</v>
      </c>
      <c r="D93" s="1" t="s">
        <v>498</v>
      </c>
      <c r="E93" s="1" t="s">
        <v>499</v>
      </c>
      <c r="F93" s="4">
        <v>3548</v>
      </c>
      <c r="G93" s="4">
        <v>19.670000000000002</v>
      </c>
      <c r="H93" s="4">
        <v>0.41</v>
      </c>
    </row>
    <row r="94" spans="2:8">
      <c r="B94" s="1" t="s">
        <v>1081</v>
      </c>
      <c r="C94" s="9" t="s">
        <v>156</v>
      </c>
      <c r="D94" s="1" t="s">
        <v>598</v>
      </c>
      <c r="E94" s="1" t="s">
        <v>1082</v>
      </c>
      <c r="F94" s="4">
        <v>2268</v>
      </c>
      <c r="G94" s="4">
        <v>19.5</v>
      </c>
      <c r="H94" s="4">
        <v>0.41</v>
      </c>
    </row>
    <row r="95" spans="2:8">
      <c r="B95" s="1" t="s">
        <v>1385</v>
      </c>
      <c r="C95" s="9" t="s">
        <v>156</v>
      </c>
      <c r="D95" s="1" t="s">
        <v>1190</v>
      </c>
      <c r="E95" s="1" t="s">
        <v>1386</v>
      </c>
      <c r="F95" s="4">
        <v>152</v>
      </c>
      <c r="G95" s="4">
        <v>17.91</v>
      </c>
      <c r="H95" s="4">
        <v>0.37</v>
      </c>
    </row>
    <row r="96" spans="2:8">
      <c r="B96" s="1" t="s">
        <v>2143</v>
      </c>
      <c r="C96" s="9" t="s">
        <v>156</v>
      </c>
      <c r="D96" s="1" t="s">
        <v>486</v>
      </c>
      <c r="E96" s="1" t="s">
        <v>2144</v>
      </c>
      <c r="F96" s="4">
        <v>16700</v>
      </c>
      <c r="G96" s="4">
        <v>17.559999999999999</v>
      </c>
      <c r="H96" s="4">
        <v>0.36</v>
      </c>
    </row>
    <row r="97" spans="2:8">
      <c r="B97" s="1" t="s">
        <v>1083</v>
      </c>
      <c r="C97" s="9" t="s">
        <v>156</v>
      </c>
      <c r="D97" s="1" t="s">
        <v>598</v>
      </c>
      <c r="E97" s="1" t="s">
        <v>1084</v>
      </c>
      <c r="F97" s="4">
        <v>2238</v>
      </c>
      <c r="G97" s="4">
        <v>17.399999999999999</v>
      </c>
      <c r="H97" s="4">
        <v>0.36</v>
      </c>
    </row>
    <row r="98" spans="2:8">
      <c r="B98" s="1" t="s">
        <v>1389</v>
      </c>
      <c r="C98" s="9" t="s">
        <v>156</v>
      </c>
      <c r="D98" s="1" t="s">
        <v>470</v>
      </c>
      <c r="E98" s="1" t="s">
        <v>1390</v>
      </c>
      <c r="F98" s="4">
        <v>1155</v>
      </c>
      <c r="G98" s="4">
        <v>16.96</v>
      </c>
      <c r="H98" s="4">
        <v>0.35</v>
      </c>
    </row>
    <row r="99" spans="2:8">
      <c r="B99" s="1" t="s">
        <v>1448</v>
      </c>
      <c r="C99" s="9" t="s">
        <v>156</v>
      </c>
      <c r="D99" s="1" t="s">
        <v>570</v>
      </c>
      <c r="E99" s="1" t="s">
        <v>1449</v>
      </c>
      <c r="F99" s="4">
        <v>14208</v>
      </c>
      <c r="G99" s="4">
        <v>16.52</v>
      </c>
      <c r="H99" s="4">
        <v>0.34</v>
      </c>
    </row>
    <row r="100" spans="2:8">
      <c r="B100" s="1" t="s">
        <v>1397</v>
      </c>
      <c r="C100" s="9" t="s">
        <v>156</v>
      </c>
      <c r="D100" s="1" t="s">
        <v>635</v>
      </c>
      <c r="E100" s="1" t="s">
        <v>1398</v>
      </c>
      <c r="F100" s="4">
        <v>1880</v>
      </c>
      <c r="G100" s="4">
        <v>16.32</v>
      </c>
      <c r="H100" s="4">
        <v>0.34</v>
      </c>
    </row>
    <row r="101" spans="2:8">
      <c r="B101" s="1" t="s">
        <v>1399</v>
      </c>
      <c r="C101" s="9" t="s">
        <v>156</v>
      </c>
      <c r="D101" s="1" t="s">
        <v>621</v>
      </c>
      <c r="E101" s="1" t="s">
        <v>1400</v>
      </c>
      <c r="F101" s="4">
        <v>7571</v>
      </c>
      <c r="G101" s="4">
        <v>16.190000000000001</v>
      </c>
      <c r="H101" s="4">
        <v>0.34</v>
      </c>
    </row>
    <row r="102" spans="2:8">
      <c r="B102" s="1" t="s">
        <v>2145</v>
      </c>
      <c r="C102" s="9" t="s">
        <v>156</v>
      </c>
      <c r="D102" s="1" t="s">
        <v>635</v>
      </c>
      <c r="E102" s="1" t="s">
        <v>2146</v>
      </c>
      <c r="F102" s="4">
        <v>3645</v>
      </c>
      <c r="G102" s="4">
        <v>15.76</v>
      </c>
      <c r="H102" s="4">
        <v>0.33</v>
      </c>
    </row>
    <row r="103" spans="2:8">
      <c r="B103" s="1" t="s">
        <v>524</v>
      </c>
      <c r="C103" s="9" t="s">
        <v>156</v>
      </c>
      <c r="D103" s="1" t="s">
        <v>525</v>
      </c>
      <c r="E103" s="1" t="s">
        <v>526</v>
      </c>
      <c r="F103" s="4">
        <v>2346</v>
      </c>
      <c r="G103" s="4">
        <v>15.46</v>
      </c>
      <c r="H103" s="4">
        <v>0.32</v>
      </c>
    </row>
    <row r="104" spans="2:8">
      <c r="B104" s="1" t="s">
        <v>1403</v>
      </c>
      <c r="C104" s="9" t="s">
        <v>156</v>
      </c>
      <c r="D104" s="1" t="s">
        <v>489</v>
      </c>
      <c r="E104" s="1" t="s">
        <v>1404</v>
      </c>
      <c r="F104" s="4">
        <v>569</v>
      </c>
      <c r="G104" s="4">
        <v>13.81</v>
      </c>
      <c r="H104" s="4">
        <v>0.28999999999999998</v>
      </c>
    </row>
    <row r="105" spans="2:8">
      <c r="B105" s="1" t="s">
        <v>1411</v>
      </c>
      <c r="C105" s="9" t="s">
        <v>156</v>
      </c>
      <c r="D105" s="1" t="s">
        <v>1412</v>
      </c>
      <c r="E105" s="1" t="s">
        <v>1413</v>
      </c>
      <c r="F105" s="4">
        <v>656</v>
      </c>
      <c r="G105" s="4">
        <v>13.35</v>
      </c>
      <c r="H105" s="4">
        <v>0.28000000000000003</v>
      </c>
    </row>
    <row r="106" spans="2:8">
      <c r="B106" s="1" t="s">
        <v>637</v>
      </c>
      <c r="C106" s="9" t="s">
        <v>156</v>
      </c>
      <c r="D106" s="1" t="s">
        <v>598</v>
      </c>
      <c r="E106" s="1" t="s">
        <v>638</v>
      </c>
      <c r="F106" s="4">
        <v>475</v>
      </c>
      <c r="G106" s="4">
        <v>13.32</v>
      </c>
      <c r="H106" s="4">
        <v>0.28000000000000003</v>
      </c>
    </row>
    <row r="107" spans="2:8">
      <c r="B107" s="1" t="s">
        <v>1143</v>
      </c>
      <c r="C107" s="9" t="s">
        <v>156</v>
      </c>
      <c r="D107" s="1" t="s">
        <v>573</v>
      </c>
      <c r="E107" s="1" t="s">
        <v>1144</v>
      </c>
      <c r="F107" s="4">
        <v>1416</v>
      </c>
      <c r="G107" s="4">
        <v>12.76</v>
      </c>
      <c r="H107" s="4">
        <v>0.27</v>
      </c>
    </row>
    <row r="108" spans="2:8">
      <c r="B108" s="1" t="s">
        <v>2147</v>
      </c>
      <c r="C108" s="9" t="s">
        <v>156</v>
      </c>
      <c r="D108" s="1" t="s">
        <v>657</v>
      </c>
      <c r="E108" s="1" t="s">
        <v>2148</v>
      </c>
      <c r="F108" s="4">
        <v>4893</v>
      </c>
      <c r="G108" s="4">
        <v>12.15</v>
      </c>
      <c r="H108" s="4">
        <v>0.25</v>
      </c>
    </row>
    <row r="109" spans="2:8">
      <c r="B109" s="1" t="s">
        <v>2149</v>
      </c>
      <c r="C109" s="9" t="s">
        <v>156</v>
      </c>
      <c r="D109" s="1" t="s">
        <v>635</v>
      </c>
      <c r="E109" s="1" t="s">
        <v>2150</v>
      </c>
      <c r="F109" s="4">
        <v>44046</v>
      </c>
      <c r="G109" s="4">
        <v>11.45</v>
      </c>
      <c r="H109" s="4">
        <v>0.24</v>
      </c>
    </row>
    <row r="110" spans="2:8">
      <c r="B110" s="1" t="s">
        <v>2092</v>
      </c>
      <c r="C110" s="9" t="s">
        <v>156</v>
      </c>
      <c r="D110" s="1" t="s">
        <v>486</v>
      </c>
      <c r="E110" s="1" t="s">
        <v>2093</v>
      </c>
      <c r="F110" s="4">
        <v>2187</v>
      </c>
      <c r="G110" s="4">
        <v>10.61</v>
      </c>
      <c r="H110" s="4">
        <v>0.22</v>
      </c>
    </row>
    <row r="111" spans="2:8">
      <c r="B111" s="1" t="s">
        <v>2151</v>
      </c>
      <c r="C111" s="9" t="s">
        <v>156</v>
      </c>
      <c r="D111" s="1" t="s">
        <v>598</v>
      </c>
      <c r="E111" s="1" t="s">
        <v>2152</v>
      </c>
      <c r="F111" s="4">
        <v>2599</v>
      </c>
      <c r="G111" s="4">
        <v>10.220000000000001</v>
      </c>
      <c r="H111" s="4">
        <v>0.21</v>
      </c>
    </row>
    <row r="112" spans="2:8">
      <c r="B112" s="1" t="s">
        <v>753</v>
      </c>
      <c r="C112" s="9" t="s">
        <v>156</v>
      </c>
      <c r="D112" s="1" t="s">
        <v>525</v>
      </c>
      <c r="E112" s="1" t="s">
        <v>754</v>
      </c>
      <c r="F112" s="4">
        <v>1800</v>
      </c>
      <c r="G112" s="4">
        <v>9.59</v>
      </c>
      <c r="H112" s="4">
        <v>0.2</v>
      </c>
    </row>
    <row r="113" spans="2:8">
      <c r="B113" s="1" t="s">
        <v>2153</v>
      </c>
      <c r="C113" s="9" t="s">
        <v>156</v>
      </c>
      <c r="D113" s="1" t="s">
        <v>489</v>
      </c>
      <c r="E113" s="1" t="s">
        <v>2154</v>
      </c>
      <c r="F113" s="4">
        <v>1447</v>
      </c>
      <c r="G113" s="4">
        <v>8.15</v>
      </c>
      <c r="H113" s="4">
        <v>0.17</v>
      </c>
    </row>
    <row r="114" spans="2:8">
      <c r="B114" s="1" t="s">
        <v>629</v>
      </c>
      <c r="C114" s="9" t="s">
        <v>156</v>
      </c>
      <c r="D114" s="1" t="s">
        <v>598</v>
      </c>
      <c r="E114" s="1" t="s">
        <v>630</v>
      </c>
      <c r="F114" s="4">
        <v>1511</v>
      </c>
      <c r="G114" s="4">
        <v>7.54</v>
      </c>
      <c r="H114" s="4">
        <v>0.16</v>
      </c>
    </row>
    <row r="115" spans="2:8" ht="13">
      <c r="B115" s="2" t="s">
        <v>159</v>
      </c>
      <c r="C115" s="12"/>
      <c r="D115" s="2"/>
      <c r="E115" s="2"/>
      <c r="F115" s="14"/>
      <c r="G115" s="14">
        <f>SUM(G12:G114)</f>
        <v>4808.0600000000013</v>
      </c>
      <c r="H115" s="14">
        <f>SUM(H12:H114)</f>
        <v>99.879999999999967</v>
      </c>
    </row>
    <row r="116" spans="2:8" ht="13">
      <c r="B116" s="2" t="s">
        <v>160</v>
      </c>
      <c r="C116" s="12"/>
      <c r="D116" s="2"/>
      <c r="E116" s="2"/>
      <c r="F116" s="14"/>
      <c r="G116" s="14">
        <v>12.83</v>
      </c>
      <c r="H116" s="14">
        <v>0.27</v>
      </c>
    </row>
    <row r="117" spans="2:8" ht="13">
      <c r="B117" s="2" t="s">
        <v>161</v>
      </c>
      <c r="C117" s="12"/>
      <c r="D117" s="2"/>
      <c r="E117" s="2"/>
      <c r="F117" s="14"/>
      <c r="G117" s="14">
        <v>4820.8900000000003</v>
      </c>
      <c r="H117" s="14">
        <v>100.15</v>
      </c>
    </row>
    <row r="118" spans="2:8" ht="13">
      <c r="B118" s="2" t="s">
        <v>167</v>
      </c>
      <c r="C118" s="12"/>
      <c r="D118" s="2"/>
      <c r="E118" s="2"/>
      <c r="F118" s="14"/>
      <c r="G118" s="14">
        <v>-7.9772144000008485</v>
      </c>
      <c r="H118" s="14">
        <v>-0.15000000000000568</v>
      </c>
    </row>
    <row r="119" spans="2:8" ht="13">
      <c r="B119" s="2" t="s">
        <v>168</v>
      </c>
      <c r="C119" s="12"/>
      <c r="D119" s="2"/>
      <c r="E119" s="2"/>
      <c r="F119" s="14"/>
      <c r="G119" s="14">
        <v>4812.9127855999996</v>
      </c>
      <c r="H119" s="14">
        <v>100</v>
      </c>
    </row>
    <row r="120" spans="2:8">
      <c r="B120" s="1" t="s">
        <v>169</v>
      </c>
    </row>
    <row r="121" spans="2:8" ht="13">
      <c r="B121" s="2" t="s">
        <v>170</v>
      </c>
    </row>
    <row r="122" spans="2:8" ht="13">
      <c r="B122" s="2" t="s">
        <v>171</v>
      </c>
      <c r="C122" s="9" t="s">
        <v>172</v>
      </c>
    </row>
    <row r="123" spans="2:8" ht="13">
      <c r="B123" s="2" t="s">
        <v>175</v>
      </c>
      <c r="C123" s="9" t="s">
        <v>174</v>
      </c>
    </row>
    <row r="124" spans="2:8" ht="13">
      <c r="B124" s="2" t="s">
        <v>176</v>
      </c>
      <c r="C124" s="9" t="s">
        <v>174</v>
      </c>
    </row>
    <row r="125" spans="2:8" ht="13">
      <c r="B125" s="2" t="s">
        <v>177</v>
      </c>
      <c r="C125" s="9" t="s">
        <v>178</v>
      </c>
    </row>
    <row r="126" spans="2:8" ht="13">
      <c r="B126" s="2" t="s">
        <v>2155</v>
      </c>
      <c r="C126" s="12"/>
    </row>
    <row r="127" spans="2:8" ht="13">
      <c r="B127" s="2" t="s">
        <v>2156</v>
      </c>
      <c r="C127" s="12"/>
    </row>
    <row r="128" spans="2:8" ht="13">
      <c r="B128" s="2" t="s">
        <v>2157</v>
      </c>
      <c r="C128" s="12"/>
    </row>
    <row r="129" spans="2:3" ht="13">
      <c r="B129" s="2" t="s">
        <v>2158</v>
      </c>
      <c r="C129" s="12"/>
    </row>
    <row r="130" spans="2:3" ht="13">
      <c r="B130" s="2" t="s">
        <v>1835</v>
      </c>
      <c r="C130" s="12"/>
    </row>
    <row r="131" spans="2:3">
      <c r="B131" s="1" t="s">
        <v>188</v>
      </c>
    </row>
    <row r="132" spans="2:3">
      <c r="B132" s="1" t="s">
        <v>412</v>
      </c>
    </row>
    <row r="135" spans="2:3" ht="14.5">
      <c r="B135" s="43" t="s">
        <v>413</v>
      </c>
      <c r="C135" s="45"/>
    </row>
    <row r="136" spans="2:3" ht="14.5">
      <c r="B136" s="43" t="s">
        <v>4098</v>
      </c>
      <c r="C136" s="46" t="s">
        <v>414</v>
      </c>
    </row>
    <row r="137" spans="2:3" ht="14.5">
      <c r="B137" s="16" t="s">
        <v>415</v>
      </c>
      <c r="C137" s="17" t="s">
        <v>416</v>
      </c>
    </row>
    <row r="138" spans="2:3" ht="14.5">
      <c r="B138" s="16" t="s">
        <v>417</v>
      </c>
      <c r="C138" s="17" t="s">
        <v>416</v>
      </c>
    </row>
    <row r="139" spans="2:3" ht="14.5">
      <c r="B139" s="16" t="s">
        <v>418</v>
      </c>
      <c r="C139" s="17" t="s">
        <v>416</v>
      </c>
    </row>
    <row r="140" spans="2:3" ht="14.5">
      <c r="B140" s="16" t="s">
        <v>419</v>
      </c>
      <c r="C140" s="17" t="s">
        <v>416</v>
      </c>
    </row>
    <row r="141" spans="2:3" ht="14.5">
      <c r="B141" s="16" t="s">
        <v>420</v>
      </c>
      <c r="C141" s="17" t="s">
        <v>416</v>
      </c>
    </row>
    <row r="142" spans="2:3" ht="14.5">
      <c r="B142" s="16" t="s">
        <v>421</v>
      </c>
      <c r="C142" s="17" t="s">
        <v>416</v>
      </c>
    </row>
    <row r="143" spans="2:3" ht="14.5">
      <c r="B143" s="43" t="s">
        <v>422</v>
      </c>
      <c r="C143" s="45" t="s">
        <v>416</v>
      </c>
    </row>
    <row r="145" spans="2:7" ht="14.5">
      <c r="B145" s="16" t="s">
        <v>197</v>
      </c>
      <c r="C145" s="17"/>
      <c r="D145" s="16"/>
    </row>
    <row r="146" spans="2:7" ht="29">
      <c r="B146" s="19" t="s">
        <v>198</v>
      </c>
      <c r="C146" s="18" t="s">
        <v>199</v>
      </c>
      <c r="D146" s="19" t="s">
        <v>200</v>
      </c>
    </row>
    <row r="147" spans="2:7" ht="14.5">
      <c r="B147" s="16" t="s">
        <v>174</v>
      </c>
      <c r="C147" s="17" t="s">
        <v>174</v>
      </c>
      <c r="D147" s="16" t="s">
        <v>174</v>
      </c>
    </row>
    <row r="149" spans="2:7" ht="13">
      <c r="B149" s="20" t="s">
        <v>201</v>
      </c>
      <c r="C149" s="21">
        <v>46053</v>
      </c>
      <c r="D149" s="22"/>
      <c r="E149" s="23"/>
      <c r="F149" s="24"/>
    </row>
    <row r="150" spans="2:7" ht="13">
      <c r="B150" s="20" t="s">
        <v>202</v>
      </c>
      <c r="C150" s="25" t="s">
        <v>203</v>
      </c>
      <c r="D150" s="20" t="s">
        <v>204</v>
      </c>
      <c r="E150" s="26" t="s">
        <v>205</v>
      </c>
      <c r="F150" s="27" t="s">
        <v>206</v>
      </c>
      <c r="G150" s="14"/>
    </row>
    <row r="151" spans="2:7">
      <c r="B151" s="28" t="s">
        <v>174</v>
      </c>
      <c r="C151" s="29" t="s">
        <v>174</v>
      </c>
      <c r="D151" s="28" t="s">
        <v>174</v>
      </c>
      <c r="E151" s="30" t="s">
        <v>174</v>
      </c>
      <c r="F151" s="31" t="s">
        <v>174</v>
      </c>
    </row>
    <row r="154" spans="2:7" ht="13">
      <c r="B154" s="2" t="s">
        <v>207</v>
      </c>
    </row>
    <row r="155" spans="2:7" ht="13">
      <c r="B155" s="2"/>
    </row>
    <row r="156" spans="2:7" ht="13">
      <c r="B156" s="2" t="s">
        <v>208</v>
      </c>
    </row>
    <row r="157" spans="2:7" ht="13">
      <c r="B157" s="20" t="s">
        <v>209</v>
      </c>
      <c r="C157" s="25" t="s">
        <v>210</v>
      </c>
      <c r="D157" s="2"/>
    </row>
    <row r="158" spans="2:7">
      <c r="B158" s="22" t="s">
        <v>174</v>
      </c>
      <c r="C158" s="32" t="s">
        <v>174</v>
      </c>
    </row>
    <row r="160" spans="2:7" ht="13">
      <c r="B160" s="20" t="s">
        <v>211</v>
      </c>
      <c r="C160" s="25" t="s">
        <v>210</v>
      </c>
    </row>
    <row r="161" spans="2:7">
      <c r="B161" s="22" t="s">
        <v>174</v>
      </c>
      <c r="C161" s="32" t="s">
        <v>174</v>
      </c>
    </row>
    <row r="163" spans="2:7" ht="13">
      <c r="B163" s="20" t="s">
        <v>212</v>
      </c>
      <c r="C163" s="25" t="s">
        <v>213</v>
      </c>
    </row>
    <row r="164" spans="2:7">
      <c r="B164" s="22" t="s">
        <v>174</v>
      </c>
      <c r="C164" s="32" t="s">
        <v>174</v>
      </c>
    </row>
    <row r="166" spans="2:7" ht="13">
      <c r="B166" s="26" t="s">
        <v>214</v>
      </c>
      <c r="C166" s="25" t="s">
        <v>213</v>
      </c>
    </row>
    <row r="167" spans="2:7">
      <c r="B167" s="23" t="s">
        <v>174</v>
      </c>
      <c r="C167" s="32" t="s">
        <v>174</v>
      </c>
    </row>
    <row r="169" spans="2:7" ht="13">
      <c r="B169" s="20" t="s">
        <v>215</v>
      </c>
      <c r="C169" s="25" t="s">
        <v>174</v>
      </c>
    </row>
    <row r="171" spans="2:7" ht="13">
      <c r="B171" s="20" t="s">
        <v>216</v>
      </c>
      <c r="C171" s="21">
        <v>46053</v>
      </c>
      <c r="D171" s="22"/>
      <c r="E171" s="23"/>
      <c r="F171" s="24"/>
    </row>
    <row r="172" spans="2:7" ht="13">
      <c r="B172" s="20" t="s">
        <v>202</v>
      </c>
      <c r="C172" s="25" t="s">
        <v>203</v>
      </c>
      <c r="D172" s="20" t="s">
        <v>204</v>
      </c>
      <c r="E172" s="26" t="s">
        <v>205</v>
      </c>
      <c r="F172" s="27" t="s">
        <v>206</v>
      </c>
      <c r="G172" s="14"/>
    </row>
    <row r="173" spans="2:7">
      <c r="B173" s="28" t="s">
        <v>174</v>
      </c>
      <c r="C173" s="29" t="s">
        <v>174</v>
      </c>
      <c r="D173" s="28" t="s">
        <v>174</v>
      </c>
      <c r="E173" s="30" t="s">
        <v>174</v>
      </c>
      <c r="F173" s="31" t="s">
        <v>174</v>
      </c>
    </row>
    <row r="174" spans="2:7" ht="13">
      <c r="B174" s="2" t="s">
        <v>207</v>
      </c>
    </row>
    <row r="175" spans="2:7" ht="13">
      <c r="B175" s="2"/>
    </row>
    <row r="176" spans="2:7" ht="13">
      <c r="B176" s="2" t="s">
        <v>208</v>
      </c>
    </row>
    <row r="177" spans="2:4" ht="13">
      <c r="B177" s="20" t="s">
        <v>209</v>
      </c>
      <c r="C177" s="25" t="s">
        <v>210</v>
      </c>
      <c r="D177" s="2"/>
    </row>
    <row r="178" spans="2:4">
      <c r="B178" s="22" t="s">
        <v>174</v>
      </c>
      <c r="C178" s="32" t="s">
        <v>174</v>
      </c>
    </row>
    <row r="180" spans="2:4" ht="13">
      <c r="B180" s="20" t="s">
        <v>211</v>
      </c>
      <c r="C180" s="25" t="s">
        <v>210</v>
      </c>
    </row>
    <row r="181" spans="2:4">
      <c r="B181" s="22" t="s">
        <v>174</v>
      </c>
      <c r="C181" s="32" t="s">
        <v>174</v>
      </c>
    </row>
    <row r="183" spans="2:4" ht="13">
      <c r="B183" s="20" t="s">
        <v>212</v>
      </c>
      <c r="C183" s="25" t="s">
        <v>213</v>
      </c>
    </row>
    <row r="184" spans="2:4">
      <c r="B184" s="22" t="s">
        <v>174</v>
      </c>
      <c r="C184" s="32" t="s">
        <v>174</v>
      </c>
    </row>
    <row r="186" spans="2:4" ht="13">
      <c r="B186" s="26" t="s">
        <v>214</v>
      </c>
      <c r="C186" s="25" t="s">
        <v>213</v>
      </c>
    </row>
    <row r="187" spans="2:4">
      <c r="B187" s="23" t="s">
        <v>174</v>
      </c>
      <c r="C187" s="32" t="s">
        <v>174</v>
      </c>
    </row>
    <row r="189" spans="2:4" ht="13">
      <c r="B189" s="20" t="s">
        <v>215</v>
      </c>
      <c r="C189" s="25" t="s">
        <v>174</v>
      </c>
    </row>
    <row r="192" spans="2:4" ht="13">
      <c r="B192" s="2" t="s">
        <v>217</v>
      </c>
    </row>
    <row r="194" spans="2:80" ht="13">
      <c r="B194" s="20" t="s">
        <v>202</v>
      </c>
      <c r="C194" s="25" t="s">
        <v>218</v>
      </c>
      <c r="D194" s="20" t="s">
        <v>219</v>
      </c>
      <c r="E194" s="20" t="s">
        <v>220</v>
      </c>
      <c r="F194" s="14"/>
    </row>
    <row r="195" spans="2:80">
      <c r="B195" s="22" t="s">
        <v>174</v>
      </c>
      <c r="C195" s="32" t="s">
        <v>174</v>
      </c>
      <c r="D195" s="22" t="s">
        <v>174</v>
      </c>
      <c r="E195" s="22" t="s">
        <v>174</v>
      </c>
    </row>
    <row r="198" spans="2:80" ht="13">
      <c r="B198" s="2" t="s">
        <v>221</v>
      </c>
      <c r="C198" s="12" t="s">
        <v>174</v>
      </c>
      <c r="D198" s="2"/>
      <c r="E198" s="2"/>
      <c r="F198" s="14"/>
      <c r="G198" s="14"/>
      <c r="H198" s="14"/>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row>
    <row r="200" spans="2:80" ht="13">
      <c r="B200" s="2" t="s">
        <v>222</v>
      </c>
    </row>
    <row r="202" spans="2:80" ht="13">
      <c r="B202" s="20" t="s">
        <v>223</v>
      </c>
      <c r="C202" s="25" t="s">
        <v>210</v>
      </c>
      <c r="D202" s="2"/>
    </row>
    <row r="203" spans="2:80">
      <c r="B203" s="22" t="s">
        <v>174</v>
      </c>
      <c r="C203" s="32" t="s">
        <v>174</v>
      </c>
    </row>
    <row r="206" spans="2:80" ht="13">
      <c r="B206" s="20" t="s">
        <v>224</v>
      </c>
      <c r="C206" s="25" t="s">
        <v>225</v>
      </c>
      <c r="D206" s="2"/>
    </row>
    <row r="207" spans="2:80">
      <c r="B207" s="22" t="s">
        <v>174</v>
      </c>
      <c r="C207" s="32" t="s">
        <v>174</v>
      </c>
    </row>
    <row r="210" spans="2:80" ht="13">
      <c r="B210" s="2" t="s">
        <v>226</v>
      </c>
    </row>
    <row r="213" spans="2:80" ht="13">
      <c r="B213" s="2" t="s">
        <v>227</v>
      </c>
    </row>
    <row r="215" spans="2:80" ht="13">
      <c r="B215" s="20" t="s">
        <v>202</v>
      </c>
      <c r="C215" s="25" t="s">
        <v>228</v>
      </c>
      <c r="D215" s="20" t="s">
        <v>218</v>
      </c>
      <c r="E215" s="20" t="s">
        <v>219</v>
      </c>
      <c r="F215" s="27" t="s">
        <v>220</v>
      </c>
      <c r="G215" s="14"/>
    </row>
    <row r="216" spans="2:80">
      <c r="B216" s="22" t="s">
        <v>174</v>
      </c>
      <c r="C216" s="32" t="s">
        <v>174</v>
      </c>
      <c r="D216" s="22" t="s">
        <v>174</v>
      </c>
      <c r="E216" s="22" t="s">
        <v>174</v>
      </c>
      <c r="F216" s="33" t="s">
        <v>174</v>
      </c>
    </row>
    <row r="219" spans="2:80" ht="13">
      <c r="B219" s="2" t="s">
        <v>221</v>
      </c>
      <c r="C219" s="12" t="s">
        <v>174</v>
      </c>
      <c r="D219" s="2"/>
      <c r="E219" s="2"/>
      <c r="F219" s="14"/>
      <c r="G219" s="14"/>
      <c r="H219" s="14"/>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row>
    <row r="221" spans="2:80" ht="13">
      <c r="B221" s="2" t="s">
        <v>222</v>
      </c>
    </row>
    <row r="223" spans="2:80" ht="13">
      <c r="B223" s="20" t="s">
        <v>223</v>
      </c>
      <c r="C223" s="25" t="s">
        <v>210</v>
      </c>
      <c r="D223" s="2"/>
    </row>
    <row r="224" spans="2:80">
      <c r="B224" s="22" t="s">
        <v>174</v>
      </c>
      <c r="C224" s="32" t="s">
        <v>174</v>
      </c>
    </row>
    <row r="227" spans="2:7" ht="13">
      <c r="B227" s="20" t="s">
        <v>224</v>
      </c>
      <c r="C227" s="25" t="s">
        <v>225</v>
      </c>
      <c r="D227" s="2"/>
    </row>
    <row r="228" spans="2:7">
      <c r="B228" s="22" t="s">
        <v>174</v>
      </c>
      <c r="C228" s="32" t="s">
        <v>174</v>
      </c>
    </row>
    <row r="231" spans="2:7" ht="13">
      <c r="B231" s="2" t="s">
        <v>226</v>
      </c>
    </row>
    <row r="234" spans="2:7" ht="13">
      <c r="B234" s="2" t="s">
        <v>229</v>
      </c>
    </row>
    <row r="235" spans="2:7" ht="13">
      <c r="B235" s="20" t="s">
        <v>202</v>
      </c>
      <c r="C235" s="25" t="s">
        <v>230</v>
      </c>
      <c r="D235" s="20" t="s">
        <v>231</v>
      </c>
      <c r="E235" s="20" t="s">
        <v>3673</v>
      </c>
      <c r="F235" s="27" t="s">
        <v>232</v>
      </c>
      <c r="G235" s="14"/>
    </row>
    <row r="236" spans="2:7">
      <c r="B236" s="22" t="s">
        <v>174</v>
      </c>
      <c r="C236" s="32" t="s">
        <v>174</v>
      </c>
      <c r="D236" s="22" t="s">
        <v>174</v>
      </c>
      <c r="E236" s="22" t="s">
        <v>174</v>
      </c>
      <c r="F236" s="33" t="s">
        <v>174</v>
      </c>
    </row>
    <row r="237" spans="2:7">
      <c r="B237" s="1" t="s">
        <v>3674</v>
      </c>
    </row>
  </sheetData>
  <mergeCells count="3">
    <mergeCell ref="B1:E1"/>
    <mergeCell ref="C3:C8"/>
    <mergeCell ref="D3:D8"/>
  </mergeCells>
  <hyperlinks>
    <hyperlink ref="A1" location="Index!A1" display="Index" xr:uid="{AEA5006E-FEE7-4839-84AF-6731EF3503FF}"/>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E99C-31E8-4EDD-9A9B-6771786D7699}">
  <sheetPr codeName="Sheet23"/>
  <dimension ref="A1:CB169"/>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39</v>
      </c>
      <c r="C1" s="229"/>
      <c r="D1" s="229"/>
      <c r="E1" s="229"/>
    </row>
    <row r="3" spans="1:9" ht="14.5">
      <c r="B3" s="5" t="s">
        <v>2159</v>
      </c>
      <c r="C3" s="230"/>
      <c r="D3" s="231"/>
      <c r="E3" s="6"/>
    </row>
    <row r="4" spans="1:9" ht="14.5">
      <c r="B4" s="7" t="s">
        <v>2160</v>
      </c>
      <c r="C4" s="230"/>
      <c r="D4" s="231"/>
      <c r="E4" s="6"/>
    </row>
    <row r="5" spans="1:9" ht="14.5">
      <c r="B5" s="7" t="s">
        <v>144</v>
      </c>
      <c r="C5" s="230"/>
      <c r="D5" s="231"/>
      <c r="E5" s="6"/>
    </row>
    <row r="6" spans="1:9" ht="14.5">
      <c r="B6" s="7" t="s">
        <v>145</v>
      </c>
      <c r="C6" s="230"/>
      <c r="D6" s="231"/>
      <c r="E6" s="6"/>
    </row>
    <row r="7" spans="1:9" ht="29">
      <c r="B7" s="7" t="s">
        <v>2161</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6000000</v>
      </c>
      <c r="G15" s="4">
        <v>55755</v>
      </c>
      <c r="H15" s="4">
        <v>17.350000000000001</v>
      </c>
    </row>
    <row r="16" spans="1:9">
      <c r="B16" s="1" t="s">
        <v>433</v>
      </c>
      <c r="C16" s="9" t="s">
        <v>156</v>
      </c>
      <c r="D16" s="1" t="s">
        <v>434</v>
      </c>
      <c r="E16" s="1" t="s">
        <v>435</v>
      </c>
      <c r="F16" s="4">
        <v>3750000</v>
      </c>
      <c r="G16" s="4">
        <v>50812.5</v>
      </c>
      <c r="H16" s="4">
        <v>15.82</v>
      </c>
    </row>
    <row r="17" spans="2:8">
      <c r="B17" s="1" t="s">
        <v>475</v>
      </c>
      <c r="C17" s="9" t="s">
        <v>156</v>
      </c>
      <c r="D17" s="1" t="s">
        <v>434</v>
      </c>
      <c r="E17" s="1" t="s">
        <v>476</v>
      </c>
      <c r="F17" s="4">
        <v>2832000</v>
      </c>
      <c r="G17" s="4">
        <v>30504.89</v>
      </c>
      <c r="H17" s="4">
        <v>9.49</v>
      </c>
    </row>
    <row r="18" spans="2:8">
      <c r="B18" s="1" t="s">
        <v>1157</v>
      </c>
      <c r="C18" s="9" t="s">
        <v>156</v>
      </c>
      <c r="D18" s="1" t="s">
        <v>434</v>
      </c>
      <c r="E18" s="1" t="s">
        <v>1158</v>
      </c>
      <c r="F18" s="4">
        <v>2170000</v>
      </c>
      <c r="G18" s="4">
        <v>29737.68</v>
      </c>
      <c r="H18" s="4">
        <v>9.26</v>
      </c>
    </row>
    <row r="19" spans="2:8">
      <c r="B19" s="1" t="s">
        <v>436</v>
      </c>
      <c r="C19" s="9" t="s">
        <v>156</v>
      </c>
      <c r="D19" s="1" t="s">
        <v>437</v>
      </c>
      <c r="E19" s="1" t="s">
        <v>438</v>
      </c>
      <c r="F19" s="4">
        <v>1097340</v>
      </c>
      <c r="G19" s="4">
        <v>11192.87</v>
      </c>
      <c r="H19" s="4">
        <v>3.48</v>
      </c>
    </row>
    <row r="20" spans="2:8">
      <c r="B20" s="1" t="s">
        <v>734</v>
      </c>
      <c r="C20" s="9" t="s">
        <v>156</v>
      </c>
      <c r="D20" s="1" t="s">
        <v>434</v>
      </c>
      <c r="E20" s="1" t="s">
        <v>735</v>
      </c>
      <c r="F20" s="4">
        <v>3660000</v>
      </c>
      <c r="G20" s="4">
        <v>10958.04</v>
      </c>
      <c r="H20" s="4">
        <v>3.41</v>
      </c>
    </row>
    <row r="21" spans="2:8">
      <c r="B21" s="1" t="s">
        <v>1501</v>
      </c>
      <c r="C21" s="9" t="s">
        <v>156</v>
      </c>
      <c r="D21" s="1" t="s">
        <v>437</v>
      </c>
      <c r="E21" s="1" t="s">
        <v>1502</v>
      </c>
      <c r="F21" s="4">
        <v>510000</v>
      </c>
      <c r="G21" s="4">
        <v>9958.26</v>
      </c>
      <c r="H21" s="4">
        <v>3.1</v>
      </c>
    </row>
    <row r="22" spans="2:8">
      <c r="B22" s="1" t="s">
        <v>1119</v>
      </c>
      <c r="C22" s="9" t="s">
        <v>156</v>
      </c>
      <c r="D22" s="1" t="s">
        <v>746</v>
      </c>
      <c r="E22" s="1" t="s">
        <v>1120</v>
      </c>
      <c r="F22" s="4">
        <v>456000</v>
      </c>
      <c r="G22" s="4">
        <v>9113.16</v>
      </c>
      <c r="H22" s="4">
        <v>2.84</v>
      </c>
    </row>
    <row r="23" spans="2:8">
      <c r="B23" s="1" t="s">
        <v>2162</v>
      </c>
      <c r="C23" s="9" t="s">
        <v>156</v>
      </c>
      <c r="D23" s="1" t="s">
        <v>746</v>
      </c>
      <c r="E23" s="1" t="s">
        <v>2163</v>
      </c>
      <c r="F23" s="4">
        <v>5384170</v>
      </c>
      <c r="G23" s="4">
        <v>7932.5</v>
      </c>
      <c r="H23" s="4">
        <v>2.4700000000000002</v>
      </c>
    </row>
    <row r="24" spans="2:8">
      <c r="B24" s="1" t="s">
        <v>1758</v>
      </c>
      <c r="C24" s="9" t="s">
        <v>156</v>
      </c>
      <c r="D24" s="1" t="s">
        <v>455</v>
      </c>
      <c r="E24" s="1" t="s">
        <v>1759</v>
      </c>
      <c r="F24" s="4">
        <v>249000</v>
      </c>
      <c r="G24" s="4">
        <v>7401.77</v>
      </c>
      <c r="H24" s="4">
        <v>2.2999999999999998</v>
      </c>
    </row>
    <row r="25" spans="2:8">
      <c r="B25" s="1" t="s">
        <v>1115</v>
      </c>
      <c r="C25" s="9" t="s">
        <v>156</v>
      </c>
      <c r="D25" s="1" t="s">
        <v>511</v>
      </c>
      <c r="E25" s="1" t="s">
        <v>1116</v>
      </c>
      <c r="F25" s="4">
        <v>645000</v>
      </c>
      <c r="G25" s="4">
        <v>7336.88</v>
      </c>
      <c r="H25" s="4">
        <v>2.2799999999999998</v>
      </c>
    </row>
    <row r="26" spans="2:8">
      <c r="B26" s="1" t="s">
        <v>1198</v>
      </c>
      <c r="C26" s="9" t="s">
        <v>156</v>
      </c>
      <c r="D26" s="1" t="s">
        <v>746</v>
      </c>
      <c r="E26" s="1" t="s">
        <v>1199</v>
      </c>
      <c r="F26" s="4">
        <v>400000</v>
      </c>
      <c r="G26" s="4">
        <v>7256.4</v>
      </c>
      <c r="H26" s="4">
        <v>2.2599999999999998</v>
      </c>
    </row>
    <row r="27" spans="2:8">
      <c r="B27" s="1" t="s">
        <v>454</v>
      </c>
      <c r="C27" s="9" t="s">
        <v>156</v>
      </c>
      <c r="D27" s="1" t="s">
        <v>455</v>
      </c>
      <c r="E27" s="1" t="s">
        <v>456</v>
      </c>
      <c r="F27" s="4">
        <v>915000</v>
      </c>
      <c r="G27" s="4">
        <v>6894.98</v>
      </c>
      <c r="H27" s="4">
        <v>2.15</v>
      </c>
    </row>
    <row r="28" spans="2:8">
      <c r="B28" s="1" t="s">
        <v>1161</v>
      </c>
      <c r="C28" s="9" t="s">
        <v>156</v>
      </c>
      <c r="D28" s="1" t="s">
        <v>434</v>
      </c>
      <c r="E28" s="1" t="s">
        <v>1162</v>
      </c>
      <c r="F28" s="4">
        <v>735000</v>
      </c>
      <c r="G28" s="4">
        <v>6586.34</v>
      </c>
      <c r="H28" s="4">
        <v>2.0499999999999998</v>
      </c>
    </row>
    <row r="29" spans="2:8">
      <c r="B29" s="1" t="s">
        <v>745</v>
      </c>
      <c r="C29" s="9" t="s">
        <v>156</v>
      </c>
      <c r="D29" s="1" t="s">
        <v>746</v>
      </c>
      <c r="E29" s="1" t="s">
        <v>747</v>
      </c>
      <c r="F29" s="4">
        <v>900000</v>
      </c>
      <c r="G29" s="4">
        <v>6579</v>
      </c>
      <c r="H29" s="4">
        <v>2.0499999999999998</v>
      </c>
    </row>
    <row r="30" spans="2:8">
      <c r="B30" s="1" t="s">
        <v>2016</v>
      </c>
      <c r="C30" s="9" t="s">
        <v>156</v>
      </c>
      <c r="D30" s="1" t="s">
        <v>434</v>
      </c>
      <c r="E30" s="1" t="s">
        <v>2017</v>
      </c>
      <c r="F30" s="4">
        <v>2100000</v>
      </c>
      <c r="G30" s="4">
        <v>6336.75</v>
      </c>
      <c r="H30" s="4">
        <v>1.97</v>
      </c>
    </row>
    <row r="31" spans="2:8">
      <c r="B31" s="1" t="s">
        <v>483</v>
      </c>
      <c r="C31" s="9" t="s">
        <v>156</v>
      </c>
      <c r="D31" s="1" t="s">
        <v>437</v>
      </c>
      <c r="E31" s="1" t="s">
        <v>484</v>
      </c>
      <c r="F31" s="4">
        <v>750000</v>
      </c>
      <c r="G31" s="4">
        <v>6168</v>
      </c>
      <c r="H31" s="4">
        <v>1.92</v>
      </c>
    </row>
    <row r="32" spans="2:8">
      <c r="B32" s="1" t="s">
        <v>1105</v>
      </c>
      <c r="C32" s="9" t="s">
        <v>156</v>
      </c>
      <c r="D32" s="1" t="s">
        <v>746</v>
      </c>
      <c r="E32" s="1" t="s">
        <v>1106</v>
      </c>
      <c r="F32" s="4">
        <v>357000</v>
      </c>
      <c r="G32" s="4">
        <v>5760.55</v>
      </c>
      <c r="H32" s="4">
        <v>1.79</v>
      </c>
    </row>
    <row r="33" spans="2:8">
      <c r="B33" s="1" t="s">
        <v>567</v>
      </c>
      <c r="C33" s="9" t="s">
        <v>156</v>
      </c>
      <c r="D33" s="1" t="s">
        <v>434</v>
      </c>
      <c r="E33" s="1" t="s">
        <v>568</v>
      </c>
      <c r="F33" s="4">
        <v>2880022</v>
      </c>
      <c r="G33" s="4">
        <v>5750.54</v>
      </c>
      <c r="H33" s="4">
        <v>1.79</v>
      </c>
    </row>
    <row r="34" spans="2:8">
      <c r="B34" s="1" t="s">
        <v>500</v>
      </c>
      <c r="C34" s="9" t="s">
        <v>156</v>
      </c>
      <c r="D34" s="1" t="s">
        <v>437</v>
      </c>
      <c r="E34" s="1" t="s">
        <v>501</v>
      </c>
      <c r="F34" s="4">
        <v>1230000</v>
      </c>
      <c r="G34" s="4">
        <v>4666.01</v>
      </c>
      <c r="H34" s="4">
        <v>1.45</v>
      </c>
    </row>
    <row r="35" spans="2:8">
      <c r="B35" s="1" t="s">
        <v>2164</v>
      </c>
      <c r="C35" s="9" t="s">
        <v>156</v>
      </c>
      <c r="D35" s="1" t="s">
        <v>746</v>
      </c>
      <c r="E35" s="1" t="s">
        <v>2165</v>
      </c>
      <c r="F35" s="4">
        <v>950000</v>
      </c>
      <c r="G35" s="4">
        <v>4457.88</v>
      </c>
      <c r="H35" s="4">
        <v>1.39</v>
      </c>
    </row>
    <row r="36" spans="2:8">
      <c r="B36" s="1" t="s">
        <v>1640</v>
      </c>
      <c r="C36" s="9" t="s">
        <v>156</v>
      </c>
      <c r="D36" s="1" t="s">
        <v>437</v>
      </c>
      <c r="E36" s="1" t="s">
        <v>1641</v>
      </c>
      <c r="F36" s="4">
        <v>960000</v>
      </c>
      <c r="G36" s="4">
        <v>4377.12</v>
      </c>
      <c r="H36" s="4">
        <v>1.36</v>
      </c>
    </row>
    <row r="37" spans="2:8">
      <c r="B37" s="1" t="s">
        <v>1909</v>
      </c>
      <c r="C37" s="9" t="s">
        <v>156</v>
      </c>
      <c r="D37" s="1" t="s">
        <v>437</v>
      </c>
      <c r="E37" s="1" t="s">
        <v>1910</v>
      </c>
      <c r="F37" s="4">
        <v>294620</v>
      </c>
      <c r="G37" s="4">
        <v>4305.28</v>
      </c>
      <c r="H37" s="4">
        <v>1.34</v>
      </c>
    </row>
    <row r="38" spans="2:8">
      <c r="B38" s="1" t="s">
        <v>718</v>
      </c>
      <c r="C38" s="9" t="s">
        <v>156</v>
      </c>
      <c r="D38" s="1" t="s">
        <v>437</v>
      </c>
      <c r="E38" s="1" t="s">
        <v>719</v>
      </c>
      <c r="F38" s="4">
        <v>1185000</v>
      </c>
      <c r="G38" s="4">
        <v>4053.89</v>
      </c>
      <c r="H38" s="4">
        <v>1.26</v>
      </c>
    </row>
    <row r="39" spans="2:8">
      <c r="B39" s="1" t="s">
        <v>544</v>
      </c>
      <c r="C39" s="9" t="s">
        <v>156</v>
      </c>
      <c r="D39" s="1" t="s">
        <v>434</v>
      </c>
      <c r="E39" s="1" t="s">
        <v>545</v>
      </c>
      <c r="F39" s="4">
        <v>4300000</v>
      </c>
      <c r="G39" s="4">
        <v>3593.94</v>
      </c>
      <c r="H39" s="4">
        <v>1.1200000000000001</v>
      </c>
    </row>
    <row r="40" spans="2:8">
      <c r="B40" s="1" t="s">
        <v>2078</v>
      </c>
      <c r="C40" s="9" t="s">
        <v>156</v>
      </c>
      <c r="D40" s="1" t="s">
        <v>437</v>
      </c>
      <c r="E40" s="1" t="s">
        <v>2079</v>
      </c>
      <c r="F40" s="4">
        <v>825000</v>
      </c>
      <c r="G40" s="4">
        <v>3335.06</v>
      </c>
      <c r="H40" s="4">
        <v>1.04</v>
      </c>
    </row>
    <row r="41" spans="2:8">
      <c r="B41" s="1" t="s">
        <v>726</v>
      </c>
      <c r="C41" s="9" t="s">
        <v>156</v>
      </c>
      <c r="D41" s="1" t="s">
        <v>455</v>
      </c>
      <c r="E41" s="1" t="s">
        <v>727</v>
      </c>
      <c r="F41" s="4">
        <v>1198800</v>
      </c>
      <c r="G41" s="4">
        <v>2122.36</v>
      </c>
      <c r="H41" s="4">
        <v>0.66</v>
      </c>
    </row>
    <row r="42" spans="2:8">
      <c r="B42" s="1" t="s">
        <v>704</v>
      </c>
      <c r="C42" s="9" t="s">
        <v>156</v>
      </c>
      <c r="D42" s="1" t="s">
        <v>455</v>
      </c>
      <c r="E42" s="1" t="s">
        <v>705</v>
      </c>
      <c r="F42" s="4">
        <v>180000</v>
      </c>
      <c r="G42" s="4">
        <v>1580.58</v>
      </c>
      <c r="H42" s="4">
        <v>0.49</v>
      </c>
    </row>
    <row r="43" spans="2:8" ht="13">
      <c r="B43" s="2" t="s">
        <v>159</v>
      </c>
      <c r="C43" s="12"/>
      <c r="D43" s="2"/>
      <c r="E43" s="2"/>
      <c r="F43" s="14"/>
      <c r="G43" s="14">
        <f>SUM(G12:G42)</f>
        <v>314528.23000000004</v>
      </c>
      <c r="H43" s="14">
        <f>SUM(H12:H42)</f>
        <v>97.890000000000029</v>
      </c>
    </row>
    <row r="44" spans="2:8" ht="13">
      <c r="B44" s="2" t="s">
        <v>160</v>
      </c>
      <c r="C44" s="12"/>
      <c r="D44" s="2"/>
      <c r="E44" s="2"/>
      <c r="F44" s="14"/>
      <c r="G44" s="14">
        <v>4167.58</v>
      </c>
      <c r="H44" s="14">
        <v>1.3</v>
      </c>
    </row>
    <row r="45" spans="2:8" ht="13">
      <c r="B45" s="2" t="s">
        <v>161</v>
      </c>
      <c r="C45" s="12"/>
      <c r="D45" s="2"/>
      <c r="E45" s="2"/>
      <c r="F45" s="14"/>
      <c r="G45" s="14">
        <v>318695.81</v>
      </c>
      <c r="H45" s="14">
        <v>99.19</v>
      </c>
    </row>
    <row r="46" spans="2:8" ht="13">
      <c r="B46" s="2" t="s">
        <v>409</v>
      </c>
      <c r="C46" s="12"/>
      <c r="D46" s="2"/>
      <c r="E46" s="2"/>
      <c r="F46" s="14"/>
      <c r="G46" s="14">
        <v>2589.5585380800349</v>
      </c>
      <c r="H46" s="14">
        <v>0.81000000000000227</v>
      </c>
    </row>
    <row r="47" spans="2:8" ht="13">
      <c r="B47" s="2" t="s">
        <v>168</v>
      </c>
      <c r="C47" s="12"/>
      <c r="D47" s="2"/>
      <c r="E47" s="2"/>
      <c r="F47" s="14"/>
      <c r="G47" s="14">
        <v>321285.36853808002</v>
      </c>
      <c r="H47" s="14">
        <v>100</v>
      </c>
    </row>
    <row r="48" spans="2:8">
      <c r="B48" s="1" t="s">
        <v>169</v>
      </c>
    </row>
    <row r="49" spans="2:3" ht="13">
      <c r="B49" s="2" t="s">
        <v>170</v>
      </c>
    </row>
    <row r="50" spans="2:3" ht="13">
      <c r="B50" s="2" t="s">
        <v>171</v>
      </c>
      <c r="C50" s="9" t="s">
        <v>172</v>
      </c>
    </row>
    <row r="51" spans="2:3" ht="13">
      <c r="B51" s="2" t="s">
        <v>175</v>
      </c>
      <c r="C51" s="9" t="s">
        <v>174</v>
      </c>
    </row>
    <row r="52" spans="2:3" ht="13">
      <c r="B52" s="2" t="s">
        <v>176</v>
      </c>
      <c r="C52" s="9" t="s">
        <v>174</v>
      </c>
    </row>
    <row r="53" spans="2:3" ht="13">
      <c r="B53" s="2" t="s">
        <v>177</v>
      </c>
      <c r="C53" s="9" t="s">
        <v>178</v>
      </c>
    </row>
    <row r="54" spans="2:3" ht="13">
      <c r="B54" s="2" t="s">
        <v>2166</v>
      </c>
      <c r="C54" s="12"/>
    </row>
    <row r="55" spans="2:3" ht="13">
      <c r="B55" s="2" t="s">
        <v>2167</v>
      </c>
      <c r="C55" s="12"/>
    </row>
    <row r="56" spans="2:3" ht="13">
      <c r="B56" s="2" t="s">
        <v>2168</v>
      </c>
      <c r="C56" s="12"/>
    </row>
    <row r="57" spans="2:3" ht="13">
      <c r="B57" s="2" t="s">
        <v>2169</v>
      </c>
      <c r="C57" s="12"/>
    </row>
    <row r="58" spans="2:3" ht="13">
      <c r="B58" s="2" t="s">
        <v>2170</v>
      </c>
      <c r="C58" s="12"/>
    </row>
    <row r="59" spans="2:3" ht="13">
      <c r="B59" s="2" t="s">
        <v>2171</v>
      </c>
      <c r="C59" s="12"/>
    </row>
    <row r="60" spans="2:3" ht="13">
      <c r="B60" s="2" t="s">
        <v>2172</v>
      </c>
      <c r="C60" s="12"/>
    </row>
    <row r="61" spans="2:3" ht="13">
      <c r="B61" s="2" t="s">
        <v>2173</v>
      </c>
      <c r="C61" s="12"/>
    </row>
    <row r="62" spans="2:3" ht="13">
      <c r="B62" s="2" t="s">
        <v>4058</v>
      </c>
      <c r="C62" s="12"/>
    </row>
    <row r="63" spans="2:3">
      <c r="B63" s="1" t="s">
        <v>188</v>
      </c>
    </row>
    <row r="64" spans="2:3">
      <c r="B64" s="1" t="s">
        <v>412</v>
      </c>
    </row>
    <row r="67" spans="2:4" ht="14.5">
      <c r="B67" s="43" t="s">
        <v>413</v>
      </c>
      <c r="C67" s="45"/>
    </row>
    <row r="68" spans="2:4" ht="14.5">
      <c r="B68" s="43" t="s">
        <v>4098</v>
      </c>
      <c r="C68" s="46" t="s">
        <v>414</v>
      </c>
    </row>
    <row r="69" spans="2:4" ht="14.5">
      <c r="B69" s="16" t="s">
        <v>415</v>
      </c>
      <c r="C69" s="17" t="s">
        <v>416</v>
      </c>
    </row>
    <row r="70" spans="2:4" ht="14.5">
      <c r="B70" s="16" t="s">
        <v>417</v>
      </c>
      <c r="C70" s="17" t="s">
        <v>416</v>
      </c>
    </row>
    <row r="71" spans="2:4" ht="14.5">
      <c r="B71" s="16" t="s">
        <v>418</v>
      </c>
      <c r="C71" s="17" t="s">
        <v>416</v>
      </c>
    </row>
    <row r="72" spans="2:4" ht="14.5">
      <c r="B72" s="16" t="s">
        <v>419</v>
      </c>
      <c r="C72" s="17" t="s">
        <v>416</v>
      </c>
    </row>
    <row r="73" spans="2:4" ht="14.5">
      <c r="B73" s="16" t="s">
        <v>420</v>
      </c>
      <c r="C73" s="17" t="s">
        <v>416</v>
      </c>
    </row>
    <row r="74" spans="2:4" ht="14.5">
      <c r="B74" s="16" t="s">
        <v>421</v>
      </c>
      <c r="C74" s="17" t="s">
        <v>416</v>
      </c>
    </row>
    <row r="75" spans="2:4" ht="14.5">
      <c r="B75" s="43" t="s">
        <v>422</v>
      </c>
      <c r="C75" s="45" t="s">
        <v>416</v>
      </c>
    </row>
    <row r="77" spans="2:4" ht="14.5">
      <c r="B77" s="16" t="s">
        <v>197</v>
      </c>
      <c r="C77" s="17"/>
      <c r="D77" s="16"/>
    </row>
    <row r="78" spans="2:4" ht="29">
      <c r="B78" s="19" t="s">
        <v>198</v>
      </c>
      <c r="C78" s="18" t="s">
        <v>199</v>
      </c>
      <c r="D78" s="19" t="s">
        <v>200</v>
      </c>
    </row>
    <row r="79" spans="2:4" ht="14.5">
      <c r="B79" s="16" t="s">
        <v>174</v>
      </c>
      <c r="C79" s="17" t="s">
        <v>174</v>
      </c>
      <c r="D79" s="16" t="s">
        <v>174</v>
      </c>
    </row>
    <row r="81" spans="2:7" ht="13">
      <c r="B81" s="20" t="s">
        <v>201</v>
      </c>
      <c r="C81" s="21">
        <v>46053</v>
      </c>
      <c r="D81" s="22"/>
      <c r="E81" s="23"/>
      <c r="F81" s="24"/>
    </row>
    <row r="82" spans="2:7" ht="13">
      <c r="B82" s="20" t="s">
        <v>202</v>
      </c>
      <c r="C82" s="25" t="s">
        <v>203</v>
      </c>
      <c r="D82" s="20" t="s">
        <v>204</v>
      </c>
      <c r="E82" s="26" t="s">
        <v>205</v>
      </c>
      <c r="F82" s="27" t="s">
        <v>206</v>
      </c>
      <c r="G82" s="14"/>
    </row>
    <row r="83" spans="2:7">
      <c r="B83" s="28" t="s">
        <v>174</v>
      </c>
      <c r="C83" s="29" t="s">
        <v>174</v>
      </c>
      <c r="D83" s="28" t="s">
        <v>174</v>
      </c>
      <c r="E83" s="30" t="s">
        <v>174</v>
      </c>
      <c r="F83" s="31" t="s">
        <v>174</v>
      </c>
    </row>
    <row r="86" spans="2:7" ht="13">
      <c r="B86" s="2" t="s">
        <v>207</v>
      </c>
    </row>
    <row r="87" spans="2:7" ht="13">
      <c r="B87" s="2"/>
    </row>
    <row r="88" spans="2:7" ht="13">
      <c r="B88" s="2" t="s">
        <v>208</v>
      </c>
    </row>
    <row r="89" spans="2:7" ht="13">
      <c r="B89" s="20" t="s">
        <v>209</v>
      </c>
      <c r="C89" s="25" t="s">
        <v>210</v>
      </c>
      <c r="D89" s="2"/>
    </row>
    <row r="90" spans="2:7">
      <c r="B90" s="22" t="s">
        <v>174</v>
      </c>
      <c r="C90" s="32" t="s">
        <v>174</v>
      </c>
    </row>
    <row r="92" spans="2:7" ht="13">
      <c r="B92" s="20" t="s">
        <v>211</v>
      </c>
      <c r="C92" s="25" t="s">
        <v>210</v>
      </c>
    </row>
    <row r="93" spans="2:7">
      <c r="B93" s="22" t="s">
        <v>174</v>
      </c>
      <c r="C93" s="32" t="s">
        <v>174</v>
      </c>
    </row>
    <row r="95" spans="2:7" ht="13">
      <c r="B95" s="20" t="s">
        <v>212</v>
      </c>
      <c r="C95" s="25" t="s">
        <v>213</v>
      </c>
    </row>
    <row r="96" spans="2:7">
      <c r="B96" s="22" t="s">
        <v>174</v>
      </c>
      <c r="C96" s="32" t="s">
        <v>174</v>
      </c>
    </row>
    <row r="98" spans="2:7" ht="13">
      <c r="B98" s="26" t="s">
        <v>214</v>
      </c>
      <c r="C98" s="25" t="s">
        <v>213</v>
      </c>
    </row>
    <row r="99" spans="2:7">
      <c r="B99" s="23" t="s">
        <v>174</v>
      </c>
      <c r="C99" s="32" t="s">
        <v>174</v>
      </c>
    </row>
    <row r="101" spans="2:7" ht="13">
      <c r="B101" s="20" t="s">
        <v>215</v>
      </c>
      <c r="C101" s="25" t="s">
        <v>174</v>
      </c>
    </row>
    <row r="103" spans="2:7" ht="13">
      <c r="B103" s="20" t="s">
        <v>216</v>
      </c>
      <c r="C103" s="21">
        <v>46053</v>
      </c>
      <c r="D103" s="22"/>
      <c r="E103" s="23"/>
      <c r="F103" s="24"/>
    </row>
    <row r="104" spans="2:7" ht="13">
      <c r="B104" s="20" t="s">
        <v>202</v>
      </c>
      <c r="C104" s="25" t="s">
        <v>203</v>
      </c>
      <c r="D104" s="20" t="s">
        <v>204</v>
      </c>
      <c r="E104" s="26" t="s">
        <v>205</v>
      </c>
      <c r="F104" s="27" t="s">
        <v>206</v>
      </c>
      <c r="G104" s="14"/>
    </row>
    <row r="105" spans="2:7">
      <c r="B105" s="28" t="s">
        <v>174</v>
      </c>
      <c r="C105" s="29" t="s">
        <v>174</v>
      </c>
      <c r="D105" s="28" t="s">
        <v>174</v>
      </c>
      <c r="E105" s="30" t="s">
        <v>174</v>
      </c>
      <c r="F105" s="31" t="s">
        <v>174</v>
      </c>
    </row>
    <row r="106" spans="2:7" ht="13">
      <c r="B106" s="2" t="s">
        <v>207</v>
      </c>
    </row>
    <row r="107" spans="2:7" ht="13">
      <c r="B107" s="2"/>
    </row>
    <row r="108" spans="2:7" ht="13">
      <c r="B108" s="2" t="s">
        <v>208</v>
      </c>
    </row>
    <row r="109" spans="2:7" ht="13">
      <c r="B109" s="20" t="s">
        <v>209</v>
      </c>
      <c r="C109" s="25" t="s">
        <v>210</v>
      </c>
      <c r="D109" s="2"/>
    </row>
    <row r="110" spans="2:7">
      <c r="B110" s="22" t="s">
        <v>174</v>
      </c>
      <c r="C110" s="32" t="s">
        <v>174</v>
      </c>
    </row>
    <row r="112" spans="2:7" ht="13">
      <c r="B112" s="20" t="s">
        <v>211</v>
      </c>
      <c r="C112" s="25" t="s">
        <v>210</v>
      </c>
    </row>
    <row r="113" spans="2:6">
      <c r="B113" s="22" t="s">
        <v>174</v>
      </c>
      <c r="C113" s="32" t="s">
        <v>174</v>
      </c>
    </row>
    <row r="115" spans="2:6" ht="13">
      <c r="B115" s="20" t="s">
        <v>212</v>
      </c>
      <c r="C115" s="25" t="s">
        <v>213</v>
      </c>
    </row>
    <row r="116" spans="2:6">
      <c r="B116" s="22" t="s">
        <v>174</v>
      </c>
      <c r="C116" s="32" t="s">
        <v>174</v>
      </c>
    </row>
    <row r="118" spans="2:6" ht="13">
      <c r="B118" s="26" t="s">
        <v>214</v>
      </c>
      <c r="C118" s="25" t="s">
        <v>213</v>
      </c>
    </row>
    <row r="119" spans="2:6">
      <c r="B119" s="23" t="s">
        <v>174</v>
      </c>
      <c r="C119" s="32" t="s">
        <v>174</v>
      </c>
    </row>
    <row r="121" spans="2:6" ht="13">
      <c r="B121" s="20" t="s">
        <v>215</v>
      </c>
      <c r="C121" s="25" t="s">
        <v>174</v>
      </c>
    </row>
    <row r="124" spans="2:6" ht="13">
      <c r="B124" s="2" t="s">
        <v>217</v>
      </c>
    </row>
    <row r="126" spans="2:6" ht="13">
      <c r="B126" s="20" t="s">
        <v>202</v>
      </c>
      <c r="C126" s="25" t="s">
        <v>218</v>
      </c>
      <c r="D126" s="20" t="s">
        <v>219</v>
      </c>
      <c r="E126" s="20" t="s">
        <v>220</v>
      </c>
      <c r="F126" s="14"/>
    </row>
    <row r="127" spans="2:6">
      <c r="B127" s="22" t="s">
        <v>174</v>
      </c>
      <c r="C127" s="32" t="s">
        <v>174</v>
      </c>
      <c r="D127" s="22" t="s">
        <v>174</v>
      </c>
      <c r="E127" s="22" t="s">
        <v>174</v>
      </c>
    </row>
    <row r="130" spans="2:80" ht="13">
      <c r="B130" s="2" t="s">
        <v>221</v>
      </c>
      <c r="C130" s="12" t="s">
        <v>174</v>
      </c>
      <c r="D130" s="2"/>
      <c r="E130" s="2"/>
      <c r="F130" s="14"/>
      <c r="G130" s="14"/>
      <c r="H130" s="14"/>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row>
    <row r="132" spans="2:80" ht="13">
      <c r="B132" s="2" t="s">
        <v>222</v>
      </c>
    </row>
    <row r="134" spans="2:80" ht="13">
      <c r="B134" s="20" t="s">
        <v>223</v>
      </c>
      <c r="C134" s="25" t="s">
        <v>210</v>
      </c>
      <c r="D134" s="2"/>
    </row>
    <row r="135" spans="2:80">
      <c r="B135" s="22" t="s">
        <v>174</v>
      </c>
      <c r="C135" s="32" t="s">
        <v>174</v>
      </c>
    </row>
    <row r="138" spans="2:80" ht="13">
      <c r="B138" s="20" t="s">
        <v>224</v>
      </c>
      <c r="C138" s="25" t="s">
        <v>225</v>
      </c>
      <c r="D138" s="2"/>
    </row>
    <row r="139" spans="2:80">
      <c r="B139" s="22" t="s">
        <v>174</v>
      </c>
      <c r="C139" s="32" t="s">
        <v>174</v>
      </c>
    </row>
    <row r="142" spans="2:80" ht="13">
      <c r="B142" s="2" t="s">
        <v>226</v>
      </c>
    </row>
    <row r="145" spans="2:80" ht="13">
      <c r="B145" s="2" t="s">
        <v>227</v>
      </c>
    </row>
    <row r="147" spans="2:80" ht="13">
      <c r="B147" s="20" t="s">
        <v>202</v>
      </c>
      <c r="C147" s="25" t="s">
        <v>228</v>
      </c>
      <c r="D147" s="20" t="s">
        <v>218</v>
      </c>
      <c r="E147" s="20" t="s">
        <v>219</v>
      </c>
      <c r="F147" s="27" t="s">
        <v>220</v>
      </c>
      <c r="G147" s="14"/>
    </row>
    <row r="148" spans="2:80">
      <c r="B148" s="22" t="s">
        <v>174</v>
      </c>
      <c r="C148" s="32" t="s">
        <v>174</v>
      </c>
      <c r="D148" s="22" t="s">
        <v>174</v>
      </c>
      <c r="E148" s="22" t="s">
        <v>174</v>
      </c>
      <c r="F148" s="33" t="s">
        <v>174</v>
      </c>
    </row>
    <row r="151" spans="2:80" ht="13">
      <c r="B151" s="2" t="s">
        <v>221</v>
      </c>
      <c r="C151" s="12" t="s">
        <v>174</v>
      </c>
      <c r="D151" s="2"/>
      <c r="E151" s="2"/>
      <c r="F151" s="14"/>
      <c r="G151" s="14"/>
      <c r="H151" s="14"/>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row>
    <row r="153" spans="2:80" ht="13">
      <c r="B153" s="2" t="s">
        <v>222</v>
      </c>
    </row>
    <row r="155" spans="2:80" ht="13">
      <c r="B155" s="20" t="s">
        <v>223</v>
      </c>
      <c r="C155" s="25" t="s">
        <v>210</v>
      </c>
      <c r="D155" s="2"/>
    </row>
    <row r="156" spans="2:80">
      <c r="B156" s="22" t="s">
        <v>174</v>
      </c>
      <c r="C156" s="32" t="s">
        <v>174</v>
      </c>
    </row>
    <row r="159" spans="2:80" ht="13">
      <c r="B159" s="20" t="s">
        <v>224</v>
      </c>
      <c r="C159" s="25" t="s">
        <v>225</v>
      </c>
      <c r="D159" s="2"/>
    </row>
    <row r="160" spans="2:80">
      <c r="B160" s="22" t="s">
        <v>174</v>
      </c>
      <c r="C160" s="32" t="s">
        <v>174</v>
      </c>
    </row>
    <row r="163" spans="2:7" ht="13">
      <c r="B163" s="2" t="s">
        <v>226</v>
      </c>
    </row>
    <row r="166" spans="2:7" ht="13">
      <c r="B166" s="2" t="s">
        <v>229</v>
      </c>
    </row>
    <row r="167" spans="2:7" ht="13">
      <c r="B167" s="20" t="s">
        <v>202</v>
      </c>
      <c r="C167" s="25" t="s">
        <v>230</v>
      </c>
      <c r="D167" s="20" t="s">
        <v>231</v>
      </c>
      <c r="E167" s="20" t="s">
        <v>3673</v>
      </c>
      <c r="F167" s="27" t="s">
        <v>232</v>
      </c>
      <c r="G167" s="14"/>
    </row>
    <row r="168" spans="2:7">
      <c r="B168" s="22" t="s">
        <v>174</v>
      </c>
      <c r="C168" s="32" t="s">
        <v>174</v>
      </c>
      <c r="D168" s="22" t="s">
        <v>174</v>
      </c>
      <c r="E168" s="22" t="s">
        <v>174</v>
      </c>
      <c r="F168" s="33" t="s">
        <v>174</v>
      </c>
    </row>
    <row r="169" spans="2:7">
      <c r="B169" s="1" t="s">
        <v>3674</v>
      </c>
    </row>
  </sheetData>
  <mergeCells count="3">
    <mergeCell ref="B1:E1"/>
    <mergeCell ref="C3:C7"/>
    <mergeCell ref="D3:D7"/>
  </mergeCells>
  <hyperlinks>
    <hyperlink ref="A1" location="Index!A1" display="Index" xr:uid="{C2A7856A-BC2D-4A56-8E65-270DE09D49B6}"/>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1D52E-A096-4FAE-AF0E-0B3AF0CBAD7D}">
  <sheetPr codeName="Sheet22"/>
  <dimension ref="A1:CB414"/>
  <sheetViews>
    <sheetView workbookViewId="0"/>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9" width="1.54296875" style="1" bestFit="1" customWidth="1"/>
    <col min="10"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265" width="1.54296875" style="1" bestFit="1" customWidth="1"/>
    <col min="266"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521" width="1.54296875" style="1" bestFit="1" customWidth="1"/>
    <col min="522"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777" width="1.54296875" style="1" bestFit="1" customWidth="1"/>
    <col min="778"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033" width="1.54296875" style="1" bestFit="1" customWidth="1"/>
    <col min="1034"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289" width="1.54296875" style="1" bestFit="1" customWidth="1"/>
    <col min="1290"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545" width="1.54296875" style="1" bestFit="1" customWidth="1"/>
    <col min="1546"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1801" width="1.54296875" style="1" bestFit="1" customWidth="1"/>
    <col min="1802"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057" width="1.54296875" style="1" bestFit="1" customWidth="1"/>
    <col min="2058"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313" width="1.54296875" style="1" bestFit="1" customWidth="1"/>
    <col min="2314"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569" width="1.54296875" style="1" bestFit="1" customWidth="1"/>
    <col min="2570"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2825" width="1.54296875" style="1" bestFit="1" customWidth="1"/>
    <col min="2826"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081" width="1.54296875" style="1" bestFit="1" customWidth="1"/>
    <col min="3082"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337" width="1.54296875" style="1" bestFit="1" customWidth="1"/>
    <col min="3338"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593" width="1.54296875" style="1" bestFit="1" customWidth="1"/>
    <col min="3594"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3849" width="1.54296875" style="1" bestFit="1" customWidth="1"/>
    <col min="3850"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105" width="1.54296875" style="1" bestFit="1" customWidth="1"/>
    <col min="4106"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361" width="1.54296875" style="1" bestFit="1" customWidth="1"/>
    <col min="4362"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617" width="1.54296875" style="1" bestFit="1" customWidth="1"/>
    <col min="4618"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4873" width="1.54296875" style="1" bestFit="1" customWidth="1"/>
    <col min="4874"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129" width="1.54296875" style="1" bestFit="1" customWidth="1"/>
    <col min="5130"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385" width="1.54296875" style="1" bestFit="1" customWidth="1"/>
    <col min="5386"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641" width="1.54296875" style="1" bestFit="1" customWidth="1"/>
    <col min="5642"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5897" width="1.54296875" style="1" bestFit="1" customWidth="1"/>
    <col min="5898"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153" width="1.54296875" style="1" bestFit="1" customWidth="1"/>
    <col min="6154"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409" width="1.54296875" style="1" bestFit="1" customWidth="1"/>
    <col min="6410"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665" width="1.54296875" style="1" bestFit="1" customWidth="1"/>
    <col min="6666"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6921" width="1.54296875" style="1" bestFit="1" customWidth="1"/>
    <col min="6922"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177" width="1.54296875" style="1" bestFit="1" customWidth="1"/>
    <col min="7178"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433" width="1.54296875" style="1" bestFit="1" customWidth="1"/>
    <col min="7434"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689" width="1.54296875" style="1" bestFit="1" customWidth="1"/>
    <col min="7690"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7945" width="1.54296875" style="1" bestFit="1" customWidth="1"/>
    <col min="7946"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201" width="1.54296875" style="1" bestFit="1" customWidth="1"/>
    <col min="8202"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457" width="1.54296875" style="1" bestFit="1" customWidth="1"/>
    <col min="8458"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713" width="1.54296875" style="1" bestFit="1" customWidth="1"/>
    <col min="8714"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8969" width="1.54296875" style="1" bestFit="1" customWidth="1"/>
    <col min="8970"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225" width="1.54296875" style="1" bestFit="1" customWidth="1"/>
    <col min="9226"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481" width="1.54296875" style="1" bestFit="1" customWidth="1"/>
    <col min="9482"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737" width="1.54296875" style="1" bestFit="1" customWidth="1"/>
    <col min="9738"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9993" width="1.54296875" style="1" bestFit="1" customWidth="1"/>
    <col min="9994"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249" width="1.54296875" style="1" bestFit="1" customWidth="1"/>
    <col min="10250"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505" width="1.54296875" style="1" bestFit="1" customWidth="1"/>
    <col min="10506"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0761" width="1.54296875" style="1" bestFit="1" customWidth="1"/>
    <col min="10762"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017" width="1.54296875" style="1" bestFit="1" customWidth="1"/>
    <col min="11018"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273" width="1.54296875" style="1" bestFit="1" customWidth="1"/>
    <col min="11274"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529" width="1.54296875" style="1" bestFit="1" customWidth="1"/>
    <col min="11530"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1785" width="1.54296875" style="1" bestFit="1" customWidth="1"/>
    <col min="11786"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041" width="1.54296875" style="1" bestFit="1" customWidth="1"/>
    <col min="12042"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297" width="1.54296875" style="1" bestFit="1" customWidth="1"/>
    <col min="12298"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553" width="1.54296875" style="1" bestFit="1" customWidth="1"/>
    <col min="12554"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2809" width="1.54296875" style="1" bestFit="1" customWidth="1"/>
    <col min="12810"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065" width="1.54296875" style="1" bestFit="1" customWidth="1"/>
    <col min="13066"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321" width="1.54296875" style="1" bestFit="1" customWidth="1"/>
    <col min="13322"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577" width="1.54296875" style="1" bestFit="1" customWidth="1"/>
    <col min="13578"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3833" width="1.54296875" style="1" bestFit="1" customWidth="1"/>
    <col min="13834"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089" width="1.54296875" style="1" bestFit="1" customWidth="1"/>
    <col min="14090"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345" width="1.54296875" style="1" bestFit="1" customWidth="1"/>
    <col min="14346"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601" width="1.54296875" style="1" bestFit="1" customWidth="1"/>
    <col min="14602"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4857" width="1.54296875" style="1" bestFit="1" customWidth="1"/>
    <col min="14858"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113" width="1.54296875" style="1" bestFit="1" customWidth="1"/>
    <col min="15114"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369" width="1.54296875" style="1" bestFit="1" customWidth="1"/>
    <col min="15370"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625" width="1.54296875" style="1" bestFit="1" customWidth="1"/>
    <col min="15626"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5881" width="1.54296875" style="1" bestFit="1" customWidth="1"/>
    <col min="15882"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137" width="1.54296875" style="1" bestFit="1" customWidth="1"/>
    <col min="16138" max="16384" width="8.7265625" style="1"/>
  </cols>
  <sheetData>
    <row r="1" spans="1:9" ht="13">
      <c r="A1" s="3" t="s">
        <v>0</v>
      </c>
      <c r="B1" s="229" t="s">
        <v>37</v>
      </c>
      <c r="C1" s="229"/>
      <c r="D1" s="229"/>
      <c r="E1" s="229"/>
    </row>
    <row r="3" spans="1:9" ht="14.5">
      <c r="B3" s="5" t="s">
        <v>2174</v>
      </c>
      <c r="C3" s="239"/>
      <c r="D3" s="240"/>
      <c r="E3" s="53"/>
    </row>
    <row r="4" spans="1:9" ht="14.5">
      <c r="B4" s="35" t="s">
        <v>2175</v>
      </c>
      <c r="C4" s="239"/>
      <c r="D4" s="240"/>
      <c r="E4" s="53"/>
    </row>
    <row r="5" spans="1:9" ht="14.5">
      <c r="B5" s="7" t="s">
        <v>144</v>
      </c>
      <c r="C5" s="239"/>
      <c r="D5" s="240"/>
      <c r="E5" s="53"/>
    </row>
    <row r="6" spans="1:9" ht="14.5">
      <c r="B6" s="7" t="s">
        <v>2176</v>
      </c>
      <c r="C6" s="239"/>
      <c r="D6" s="240"/>
      <c r="E6" s="53"/>
    </row>
    <row r="7" spans="1:9" ht="29">
      <c r="B7" s="35" t="s">
        <v>2177</v>
      </c>
      <c r="C7" s="239"/>
      <c r="D7" s="240"/>
      <c r="E7" s="53"/>
    </row>
    <row r="8" spans="1:9" ht="29">
      <c r="B8" s="7" t="s">
        <v>147</v>
      </c>
      <c r="C8" s="239"/>
      <c r="D8" s="240"/>
      <c r="E8" s="53"/>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4687436</v>
      </c>
      <c r="G15" s="4">
        <v>43558</v>
      </c>
      <c r="H15" s="4">
        <v>4.63</v>
      </c>
    </row>
    <row r="16" spans="1:9">
      <c r="B16" s="1" t="s">
        <v>694</v>
      </c>
      <c r="C16" s="9" t="s">
        <v>156</v>
      </c>
      <c r="D16" s="1" t="s">
        <v>442</v>
      </c>
      <c r="E16" s="1" t="s">
        <v>695</v>
      </c>
      <c r="F16" s="4">
        <v>2955350</v>
      </c>
      <c r="G16" s="4">
        <v>41238.949999999997</v>
      </c>
      <c r="H16" s="4">
        <v>4.3899999999999997</v>
      </c>
    </row>
    <row r="17" spans="2:8">
      <c r="B17" s="1" t="s">
        <v>475</v>
      </c>
      <c r="C17" s="9" t="s">
        <v>156</v>
      </c>
      <c r="D17" s="1" t="s">
        <v>434</v>
      </c>
      <c r="E17" s="1" t="s">
        <v>476</v>
      </c>
      <c r="F17" s="4">
        <v>2645500</v>
      </c>
      <c r="G17" s="4">
        <v>28496</v>
      </c>
      <c r="H17" s="4">
        <v>3.03</v>
      </c>
    </row>
    <row r="18" spans="2:8">
      <c r="B18" s="1" t="s">
        <v>433</v>
      </c>
      <c r="C18" s="9" t="s">
        <v>156</v>
      </c>
      <c r="D18" s="1" t="s">
        <v>434</v>
      </c>
      <c r="E18" s="1" t="s">
        <v>435</v>
      </c>
      <c r="F18" s="4">
        <v>2098125</v>
      </c>
      <c r="G18" s="4">
        <v>28429.59</v>
      </c>
      <c r="H18" s="4">
        <v>3.02</v>
      </c>
    </row>
    <row r="19" spans="2:8">
      <c r="B19" s="1" t="s">
        <v>880</v>
      </c>
      <c r="C19" s="9" t="s">
        <v>156</v>
      </c>
      <c r="D19" s="1" t="s">
        <v>445</v>
      </c>
      <c r="E19" s="1" t="s">
        <v>881</v>
      </c>
      <c r="F19" s="4">
        <v>1260326</v>
      </c>
      <c r="G19" s="4">
        <v>24812.04</v>
      </c>
      <c r="H19" s="4">
        <v>2.64</v>
      </c>
    </row>
    <row r="20" spans="2:8">
      <c r="B20" s="1" t="s">
        <v>728</v>
      </c>
      <c r="C20" s="9" t="s">
        <v>156</v>
      </c>
      <c r="D20" s="1" t="s">
        <v>517</v>
      </c>
      <c r="E20" s="1" t="s">
        <v>729</v>
      </c>
      <c r="F20" s="4">
        <v>575177</v>
      </c>
      <c r="G20" s="4">
        <v>22617.69</v>
      </c>
      <c r="H20" s="4">
        <v>2.41</v>
      </c>
    </row>
    <row r="21" spans="2:8">
      <c r="B21" s="1" t="s">
        <v>502</v>
      </c>
      <c r="C21" s="9" t="s">
        <v>156</v>
      </c>
      <c r="D21" s="1" t="s">
        <v>458</v>
      </c>
      <c r="E21" s="1" t="s">
        <v>503</v>
      </c>
      <c r="F21" s="4">
        <v>984746</v>
      </c>
      <c r="G21" s="4">
        <v>16159.68</v>
      </c>
      <c r="H21" s="4">
        <v>1.72</v>
      </c>
    </row>
    <row r="22" spans="2:8">
      <c r="B22" s="1" t="s">
        <v>436</v>
      </c>
      <c r="C22" s="9" t="s">
        <v>156</v>
      </c>
      <c r="D22" s="1" t="s">
        <v>437</v>
      </c>
      <c r="E22" s="1" t="s">
        <v>438</v>
      </c>
      <c r="F22" s="4">
        <v>1498998</v>
      </c>
      <c r="G22" s="4">
        <v>15289.78</v>
      </c>
      <c r="H22" s="4">
        <v>1.63</v>
      </c>
    </row>
    <row r="23" spans="2:8">
      <c r="B23" s="1" t="s">
        <v>850</v>
      </c>
      <c r="C23" s="9" t="s">
        <v>156</v>
      </c>
      <c r="D23" s="1" t="s">
        <v>508</v>
      </c>
      <c r="E23" s="1" t="s">
        <v>851</v>
      </c>
      <c r="F23" s="4">
        <v>52193</v>
      </c>
      <c r="G23" s="4">
        <v>14084.28</v>
      </c>
      <c r="H23" s="4">
        <v>1.5</v>
      </c>
    </row>
    <row r="24" spans="2:8">
      <c r="B24" s="1" t="s">
        <v>1501</v>
      </c>
      <c r="C24" s="9" t="s">
        <v>156</v>
      </c>
      <c r="D24" s="1" t="s">
        <v>437</v>
      </c>
      <c r="E24" s="1" t="s">
        <v>1502</v>
      </c>
      <c r="F24" s="4">
        <v>720984</v>
      </c>
      <c r="G24" s="4">
        <v>14077.93</v>
      </c>
      <c r="H24" s="4">
        <v>1.5</v>
      </c>
    </row>
    <row r="25" spans="2:8">
      <c r="B25" s="1" t="s">
        <v>1001</v>
      </c>
      <c r="C25" s="9" t="s">
        <v>156</v>
      </c>
      <c r="D25" s="1" t="s">
        <v>461</v>
      </c>
      <c r="E25" s="1" t="s">
        <v>1002</v>
      </c>
      <c r="F25" s="4">
        <v>408075</v>
      </c>
      <c r="G25" s="4">
        <v>14004.32</v>
      </c>
      <c r="H25" s="4">
        <v>1.49</v>
      </c>
    </row>
    <row r="26" spans="2:8">
      <c r="B26" s="1" t="s">
        <v>1555</v>
      </c>
      <c r="C26" s="9" t="s">
        <v>156</v>
      </c>
      <c r="D26" s="1" t="s">
        <v>467</v>
      </c>
      <c r="E26" s="1" t="s">
        <v>1556</v>
      </c>
      <c r="F26" s="4">
        <v>576600</v>
      </c>
      <c r="G26" s="4">
        <v>13682.72</v>
      </c>
      <c r="H26" s="4">
        <v>1.46</v>
      </c>
    </row>
    <row r="27" spans="2:8">
      <c r="B27" s="1" t="s">
        <v>905</v>
      </c>
      <c r="C27" s="9" t="s">
        <v>156</v>
      </c>
      <c r="D27" s="1" t="s">
        <v>592</v>
      </c>
      <c r="E27" s="1" t="s">
        <v>906</v>
      </c>
      <c r="F27" s="4">
        <v>192700</v>
      </c>
      <c r="G27" s="4">
        <v>13412.88</v>
      </c>
      <c r="H27" s="4">
        <v>1.43</v>
      </c>
    </row>
    <row r="28" spans="2:8">
      <c r="B28" s="1" t="s">
        <v>739</v>
      </c>
      <c r="C28" s="9" t="s">
        <v>156</v>
      </c>
      <c r="D28" s="1" t="s">
        <v>573</v>
      </c>
      <c r="E28" s="1" t="s">
        <v>740</v>
      </c>
      <c r="F28" s="4">
        <v>770770</v>
      </c>
      <c r="G28" s="4">
        <v>12153.5</v>
      </c>
      <c r="H28" s="4">
        <v>1.29</v>
      </c>
    </row>
    <row r="29" spans="2:8">
      <c r="B29" s="1" t="s">
        <v>1157</v>
      </c>
      <c r="C29" s="9" t="s">
        <v>156</v>
      </c>
      <c r="D29" s="1" t="s">
        <v>434</v>
      </c>
      <c r="E29" s="1" t="s">
        <v>1158</v>
      </c>
      <c r="F29" s="4">
        <v>882602</v>
      </c>
      <c r="G29" s="4">
        <v>12095.18</v>
      </c>
      <c r="H29" s="4">
        <v>1.29</v>
      </c>
    </row>
    <row r="30" spans="2:8">
      <c r="B30" s="1" t="s">
        <v>1159</v>
      </c>
      <c r="C30" s="9" t="s">
        <v>156</v>
      </c>
      <c r="D30" s="1" t="s">
        <v>434</v>
      </c>
      <c r="E30" s="1" t="s">
        <v>1160</v>
      </c>
      <c r="F30" s="4">
        <v>4109587</v>
      </c>
      <c r="G30" s="4">
        <v>11825.34</v>
      </c>
      <c r="H30" s="4">
        <v>1.26</v>
      </c>
    </row>
    <row r="31" spans="2:8">
      <c r="B31" s="1" t="s">
        <v>730</v>
      </c>
      <c r="C31" s="9" t="s">
        <v>156</v>
      </c>
      <c r="D31" s="1" t="s">
        <v>595</v>
      </c>
      <c r="E31" s="1" t="s">
        <v>731</v>
      </c>
      <c r="F31" s="4">
        <v>810100</v>
      </c>
      <c r="G31" s="4">
        <v>11501.8</v>
      </c>
      <c r="H31" s="4">
        <v>1.22</v>
      </c>
    </row>
    <row r="32" spans="2:8">
      <c r="B32" s="1" t="s">
        <v>495</v>
      </c>
      <c r="C32" s="9" t="s">
        <v>156</v>
      </c>
      <c r="D32" s="1" t="s">
        <v>458</v>
      </c>
      <c r="E32" s="1" t="s">
        <v>496</v>
      </c>
      <c r="F32" s="4">
        <v>362806</v>
      </c>
      <c r="G32" s="4">
        <v>11333.7</v>
      </c>
      <c r="H32" s="4">
        <v>1.21</v>
      </c>
    </row>
    <row r="33" spans="2:8">
      <c r="B33" s="1" t="s">
        <v>718</v>
      </c>
      <c r="C33" s="9" t="s">
        <v>156</v>
      </c>
      <c r="D33" s="1" t="s">
        <v>437</v>
      </c>
      <c r="E33" s="1" t="s">
        <v>719</v>
      </c>
      <c r="F33" s="4">
        <v>3227254</v>
      </c>
      <c r="G33" s="4">
        <v>11040.44</v>
      </c>
      <c r="H33" s="4">
        <v>1.17</v>
      </c>
    </row>
    <row r="34" spans="2:8">
      <c r="B34" s="1" t="s">
        <v>463</v>
      </c>
      <c r="C34" s="9" t="s">
        <v>156</v>
      </c>
      <c r="D34" s="1" t="s">
        <v>464</v>
      </c>
      <c r="E34" s="1" t="s">
        <v>465</v>
      </c>
      <c r="F34" s="4">
        <v>3084186</v>
      </c>
      <c r="G34" s="4">
        <v>10979.7</v>
      </c>
      <c r="H34" s="4">
        <v>1.17</v>
      </c>
    </row>
    <row r="35" spans="2:8">
      <c r="B35" s="1" t="s">
        <v>887</v>
      </c>
      <c r="C35" s="9" t="s">
        <v>156</v>
      </c>
      <c r="D35" s="1" t="s">
        <v>522</v>
      </c>
      <c r="E35" s="1" t="s">
        <v>888</v>
      </c>
      <c r="F35" s="4">
        <v>262550</v>
      </c>
      <c r="G35" s="4">
        <v>10797.37</v>
      </c>
      <c r="H35" s="4">
        <v>1.1499999999999999</v>
      </c>
    </row>
    <row r="36" spans="2:8">
      <c r="B36" s="1" t="s">
        <v>1473</v>
      </c>
      <c r="C36" s="9" t="s">
        <v>156</v>
      </c>
      <c r="D36" s="1" t="s">
        <v>458</v>
      </c>
      <c r="E36" s="1" t="s">
        <v>1474</v>
      </c>
      <c r="F36" s="4">
        <v>615600</v>
      </c>
      <c r="G36" s="4">
        <v>10730.52</v>
      </c>
      <c r="H36" s="4">
        <v>1.1399999999999999</v>
      </c>
    </row>
    <row r="37" spans="2:8">
      <c r="B37" s="1" t="s">
        <v>802</v>
      </c>
      <c r="C37" s="9" t="s">
        <v>156</v>
      </c>
      <c r="D37" s="1" t="s">
        <v>508</v>
      </c>
      <c r="E37" s="1" t="s">
        <v>803</v>
      </c>
      <c r="F37" s="4">
        <v>2032000</v>
      </c>
      <c r="G37" s="4">
        <v>10366.25</v>
      </c>
      <c r="H37" s="4">
        <v>1.1000000000000001</v>
      </c>
    </row>
    <row r="38" spans="2:8">
      <c r="B38" s="1" t="s">
        <v>1099</v>
      </c>
      <c r="C38" s="9" t="s">
        <v>156</v>
      </c>
      <c r="D38" s="1" t="s">
        <v>437</v>
      </c>
      <c r="E38" s="1" t="s">
        <v>1100</v>
      </c>
      <c r="F38" s="4">
        <v>1110540</v>
      </c>
      <c r="G38" s="4">
        <v>10326.36</v>
      </c>
      <c r="H38" s="4">
        <v>1.1000000000000001</v>
      </c>
    </row>
    <row r="39" spans="2:8">
      <c r="B39" s="1" t="s">
        <v>510</v>
      </c>
      <c r="C39" s="9" t="s">
        <v>156</v>
      </c>
      <c r="D39" s="1" t="s">
        <v>511</v>
      </c>
      <c r="E39" s="1" t="s">
        <v>512</v>
      </c>
      <c r="F39" s="4">
        <v>622658</v>
      </c>
      <c r="G39" s="4">
        <v>10301.879999999999</v>
      </c>
      <c r="H39" s="4">
        <v>1.1000000000000001</v>
      </c>
    </row>
    <row r="40" spans="2:8">
      <c r="B40" s="1" t="s">
        <v>1105</v>
      </c>
      <c r="C40" s="9" t="s">
        <v>156</v>
      </c>
      <c r="D40" s="1" t="s">
        <v>746</v>
      </c>
      <c r="E40" s="1" t="s">
        <v>1106</v>
      </c>
      <c r="F40" s="4">
        <v>604261</v>
      </c>
      <c r="G40" s="4">
        <v>9750.36</v>
      </c>
      <c r="H40" s="4">
        <v>1.04</v>
      </c>
    </row>
    <row r="41" spans="2:8">
      <c r="B41" s="1" t="s">
        <v>1625</v>
      </c>
      <c r="C41" s="9" t="s">
        <v>156</v>
      </c>
      <c r="D41" s="1" t="s">
        <v>746</v>
      </c>
      <c r="E41" s="1" t="s">
        <v>1626</v>
      </c>
      <c r="F41" s="4">
        <v>12209065</v>
      </c>
      <c r="G41" s="4">
        <v>9629.2900000000009</v>
      </c>
      <c r="H41" s="4">
        <v>1.02</v>
      </c>
    </row>
    <row r="42" spans="2:8">
      <c r="B42" s="1" t="s">
        <v>1005</v>
      </c>
      <c r="C42" s="9" t="s">
        <v>156</v>
      </c>
      <c r="D42" s="1" t="s">
        <v>514</v>
      </c>
      <c r="E42" s="1" t="s">
        <v>1006</v>
      </c>
      <c r="F42" s="4">
        <v>565500</v>
      </c>
      <c r="G42" s="4">
        <v>9021.42</v>
      </c>
      <c r="H42" s="4">
        <v>0.96</v>
      </c>
    </row>
    <row r="43" spans="2:8">
      <c r="B43" s="1" t="s">
        <v>745</v>
      </c>
      <c r="C43" s="9" t="s">
        <v>156</v>
      </c>
      <c r="D43" s="1" t="s">
        <v>746</v>
      </c>
      <c r="E43" s="1" t="s">
        <v>747</v>
      </c>
      <c r="F43" s="4">
        <v>1228697</v>
      </c>
      <c r="G43" s="4">
        <v>8981.7800000000007</v>
      </c>
      <c r="H43" s="4">
        <v>0.96</v>
      </c>
    </row>
    <row r="44" spans="2:8">
      <c r="B44" s="1" t="s">
        <v>799</v>
      </c>
      <c r="C44" s="9" t="s">
        <v>156</v>
      </c>
      <c r="D44" s="1" t="s">
        <v>800</v>
      </c>
      <c r="E44" s="1" t="s">
        <v>801</v>
      </c>
      <c r="F44" s="4">
        <v>4590000</v>
      </c>
      <c r="G44" s="4">
        <v>8864.67</v>
      </c>
      <c r="H44" s="4">
        <v>0.94</v>
      </c>
    </row>
    <row r="45" spans="2:8">
      <c r="B45" s="1" t="s">
        <v>1250</v>
      </c>
      <c r="C45" s="9" t="s">
        <v>156</v>
      </c>
      <c r="D45" s="1" t="s">
        <v>592</v>
      </c>
      <c r="E45" s="1" t="s">
        <v>1251</v>
      </c>
      <c r="F45" s="4">
        <v>625750</v>
      </c>
      <c r="G45" s="4">
        <v>8819.9500000000007</v>
      </c>
      <c r="H45" s="4">
        <v>0.94</v>
      </c>
    </row>
    <row r="46" spans="2:8">
      <c r="B46" s="1" t="s">
        <v>441</v>
      </c>
      <c r="C46" s="9" t="s">
        <v>156</v>
      </c>
      <c r="D46" s="1" t="s">
        <v>442</v>
      </c>
      <c r="E46" s="1" t="s">
        <v>443</v>
      </c>
      <c r="F46" s="4">
        <v>2331278</v>
      </c>
      <c r="G46" s="4">
        <v>8497.51</v>
      </c>
      <c r="H46" s="4">
        <v>0.9</v>
      </c>
    </row>
    <row r="47" spans="2:8">
      <c r="B47" s="1" t="s">
        <v>895</v>
      </c>
      <c r="C47" s="9" t="s">
        <v>156</v>
      </c>
      <c r="D47" s="1" t="s">
        <v>632</v>
      </c>
      <c r="E47" s="1" t="s">
        <v>896</v>
      </c>
      <c r="F47" s="4">
        <v>1964129</v>
      </c>
      <c r="G47" s="4">
        <v>8307.2800000000007</v>
      </c>
      <c r="H47" s="4">
        <v>0.88</v>
      </c>
    </row>
    <row r="48" spans="2:8">
      <c r="B48" s="1" t="s">
        <v>466</v>
      </c>
      <c r="C48" s="9" t="s">
        <v>156</v>
      </c>
      <c r="D48" s="1" t="s">
        <v>467</v>
      </c>
      <c r="E48" s="1" t="s">
        <v>468</v>
      </c>
      <c r="F48" s="4">
        <v>2410600</v>
      </c>
      <c r="G48" s="4">
        <v>7765.75</v>
      </c>
      <c r="H48" s="4">
        <v>0.83</v>
      </c>
    </row>
    <row r="49" spans="2:8">
      <c r="B49" s="1" t="s">
        <v>967</v>
      </c>
      <c r="C49" s="9" t="s">
        <v>156</v>
      </c>
      <c r="D49" s="1" t="s">
        <v>517</v>
      </c>
      <c r="E49" s="1" t="s">
        <v>968</v>
      </c>
      <c r="F49" s="4">
        <v>1097417</v>
      </c>
      <c r="G49" s="4">
        <v>7321.42</v>
      </c>
      <c r="H49" s="4">
        <v>0.78</v>
      </c>
    </row>
    <row r="50" spans="2:8">
      <c r="B50" s="1" t="s">
        <v>1198</v>
      </c>
      <c r="C50" s="9" t="s">
        <v>156</v>
      </c>
      <c r="D50" s="1" t="s">
        <v>746</v>
      </c>
      <c r="E50" s="1" t="s">
        <v>1199</v>
      </c>
      <c r="F50" s="4">
        <v>394018</v>
      </c>
      <c r="G50" s="4">
        <v>7147.88</v>
      </c>
      <c r="H50" s="4">
        <v>0.76</v>
      </c>
    </row>
    <row r="51" spans="2:8">
      <c r="B51" s="1" t="s">
        <v>2178</v>
      </c>
      <c r="C51" s="9" t="s">
        <v>156</v>
      </c>
      <c r="D51" s="1" t="s">
        <v>589</v>
      </c>
      <c r="E51" s="1" t="s">
        <v>2179</v>
      </c>
      <c r="F51" s="4">
        <v>439544</v>
      </c>
      <c r="G51" s="4">
        <v>6821.28</v>
      </c>
      <c r="H51" s="4">
        <v>0.73</v>
      </c>
    </row>
    <row r="52" spans="2:8">
      <c r="B52" s="1" t="s">
        <v>907</v>
      </c>
      <c r="C52" s="9" t="s">
        <v>156</v>
      </c>
      <c r="D52" s="1" t="s">
        <v>592</v>
      </c>
      <c r="E52" s="1" t="s">
        <v>908</v>
      </c>
      <c r="F52" s="4">
        <v>708638</v>
      </c>
      <c r="G52" s="4">
        <v>6780.25</v>
      </c>
      <c r="H52" s="4">
        <v>0.72</v>
      </c>
    </row>
    <row r="53" spans="2:8">
      <c r="B53" s="1" t="s">
        <v>2022</v>
      </c>
      <c r="C53" s="9" t="s">
        <v>156</v>
      </c>
      <c r="D53" s="1" t="s">
        <v>489</v>
      </c>
      <c r="E53" s="1" t="s">
        <v>2023</v>
      </c>
      <c r="F53" s="4">
        <v>1273303</v>
      </c>
      <c r="G53" s="4">
        <v>6648.55</v>
      </c>
      <c r="H53" s="4">
        <v>0.71</v>
      </c>
    </row>
    <row r="54" spans="2:8">
      <c r="B54" s="1" t="s">
        <v>913</v>
      </c>
      <c r="C54" s="9" t="s">
        <v>156</v>
      </c>
      <c r="D54" s="1" t="s">
        <v>573</v>
      </c>
      <c r="E54" s="1" t="s">
        <v>914</v>
      </c>
      <c r="F54" s="4">
        <v>431900</v>
      </c>
      <c r="G54" s="4">
        <v>6312.22</v>
      </c>
      <c r="H54" s="4">
        <v>0.67</v>
      </c>
    </row>
    <row r="55" spans="2:8">
      <c r="B55" s="1" t="s">
        <v>1177</v>
      </c>
      <c r="C55" s="9" t="s">
        <v>156</v>
      </c>
      <c r="D55" s="1" t="s">
        <v>470</v>
      </c>
      <c r="E55" s="1" t="s">
        <v>1178</v>
      </c>
      <c r="F55" s="4">
        <v>1216817</v>
      </c>
      <c r="G55" s="4">
        <v>5734.25</v>
      </c>
      <c r="H55" s="4">
        <v>0.61</v>
      </c>
    </row>
    <row r="56" spans="2:8">
      <c r="B56" s="1" t="s">
        <v>1031</v>
      </c>
      <c r="C56" s="9" t="s">
        <v>156</v>
      </c>
      <c r="D56" s="1" t="s">
        <v>514</v>
      </c>
      <c r="E56" s="1" t="s">
        <v>1032</v>
      </c>
      <c r="F56" s="4">
        <v>94249</v>
      </c>
      <c r="G56" s="4">
        <v>5350.99</v>
      </c>
      <c r="H56" s="4">
        <v>0.56999999999999995</v>
      </c>
    </row>
    <row r="57" spans="2:8">
      <c r="B57" s="1" t="s">
        <v>1039</v>
      </c>
      <c r="C57" s="9" t="s">
        <v>156</v>
      </c>
      <c r="D57" s="1" t="s">
        <v>514</v>
      </c>
      <c r="E57" s="1" t="s">
        <v>1040</v>
      </c>
      <c r="F57" s="4">
        <v>247500</v>
      </c>
      <c r="G57" s="4">
        <v>5256.9</v>
      </c>
      <c r="H57" s="4">
        <v>0.56000000000000005</v>
      </c>
    </row>
    <row r="58" spans="2:8">
      <c r="B58" s="1" t="s">
        <v>1319</v>
      </c>
      <c r="C58" s="9" t="s">
        <v>156</v>
      </c>
      <c r="D58" s="1" t="s">
        <v>1190</v>
      </c>
      <c r="E58" s="1" t="s">
        <v>1320</v>
      </c>
      <c r="F58" s="4">
        <v>1031933</v>
      </c>
      <c r="G58" s="4">
        <v>5227.7700000000004</v>
      </c>
      <c r="H58" s="4">
        <v>0.56000000000000005</v>
      </c>
    </row>
    <row r="59" spans="2:8">
      <c r="B59" s="1" t="s">
        <v>710</v>
      </c>
      <c r="C59" s="9" t="s">
        <v>156</v>
      </c>
      <c r="D59" s="1" t="s">
        <v>522</v>
      </c>
      <c r="E59" s="1" t="s">
        <v>711</v>
      </c>
      <c r="F59" s="4">
        <v>74000</v>
      </c>
      <c r="G59" s="4">
        <v>5189.99</v>
      </c>
      <c r="H59" s="4">
        <v>0.55000000000000004</v>
      </c>
    </row>
    <row r="60" spans="2:8">
      <c r="B60" s="1" t="s">
        <v>1161</v>
      </c>
      <c r="C60" s="9" t="s">
        <v>156</v>
      </c>
      <c r="D60" s="1" t="s">
        <v>434</v>
      </c>
      <c r="E60" s="1" t="s">
        <v>1162</v>
      </c>
      <c r="F60" s="4">
        <v>570850</v>
      </c>
      <c r="G60" s="4">
        <v>5115.3900000000003</v>
      </c>
      <c r="H60" s="4">
        <v>0.54</v>
      </c>
    </row>
    <row r="61" spans="2:8">
      <c r="B61" s="1" t="s">
        <v>822</v>
      </c>
      <c r="C61" s="9" t="s">
        <v>156</v>
      </c>
      <c r="D61" s="1" t="s">
        <v>464</v>
      </c>
      <c r="E61" s="1" t="s">
        <v>823</v>
      </c>
      <c r="F61" s="4">
        <v>528000</v>
      </c>
      <c r="G61" s="4">
        <v>4724.54</v>
      </c>
      <c r="H61" s="4">
        <v>0.5</v>
      </c>
    </row>
    <row r="62" spans="2:8">
      <c r="B62" s="1" t="s">
        <v>700</v>
      </c>
      <c r="C62" s="9" t="s">
        <v>156</v>
      </c>
      <c r="D62" s="1" t="s">
        <v>455</v>
      </c>
      <c r="E62" s="1" t="s">
        <v>701</v>
      </c>
      <c r="F62" s="4">
        <v>180500</v>
      </c>
      <c r="G62" s="4">
        <v>4563.04</v>
      </c>
      <c r="H62" s="4">
        <v>0.49</v>
      </c>
    </row>
    <row r="63" spans="2:8">
      <c r="B63" s="1" t="s">
        <v>826</v>
      </c>
      <c r="C63" s="9" t="s">
        <v>156</v>
      </c>
      <c r="D63" s="1" t="s">
        <v>464</v>
      </c>
      <c r="E63" s="1" t="s">
        <v>827</v>
      </c>
      <c r="F63" s="4">
        <v>1093300</v>
      </c>
      <c r="G63" s="4">
        <v>4004.76</v>
      </c>
      <c r="H63" s="4">
        <v>0.43</v>
      </c>
    </row>
    <row r="64" spans="2:8">
      <c r="B64" s="1" t="s">
        <v>1323</v>
      </c>
      <c r="C64" s="9" t="s">
        <v>156</v>
      </c>
      <c r="D64" s="1" t="s">
        <v>486</v>
      </c>
      <c r="E64" s="1" t="s">
        <v>1324</v>
      </c>
      <c r="F64" s="4">
        <v>3157885</v>
      </c>
      <c r="G64" s="4">
        <v>3977.36</v>
      </c>
      <c r="H64" s="4">
        <v>0.42</v>
      </c>
    </row>
    <row r="65" spans="2:9">
      <c r="B65" s="1" t="s">
        <v>1580</v>
      </c>
      <c r="C65" s="9" t="s">
        <v>156</v>
      </c>
      <c r="D65" s="1" t="s">
        <v>592</v>
      </c>
      <c r="E65" s="1" t="s">
        <v>1581</v>
      </c>
      <c r="F65" s="4">
        <v>191537</v>
      </c>
      <c r="G65" s="4">
        <v>3587.49</v>
      </c>
      <c r="H65" s="4">
        <v>0.38</v>
      </c>
    </row>
    <row r="66" spans="2:9">
      <c r="B66" s="1" t="s">
        <v>724</v>
      </c>
      <c r="C66" s="9" t="s">
        <v>156</v>
      </c>
      <c r="D66" s="1" t="s">
        <v>489</v>
      </c>
      <c r="E66" s="1" t="s">
        <v>725</v>
      </c>
      <c r="F66" s="4">
        <v>1051200</v>
      </c>
      <c r="G66" s="4">
        <v>3380.66</v>
      </c>
      <c r="H66" s="4">
        <v>0.36</v>
      </c>
    </row>
    <row r="67" spans="2:9">
      <c r="B67" s="1" t="s">
        <v>797</v>
      </c>
      <c r="C67" s="9" t="s">
        <v>156</v>
      </c>
      <c r="D67" s="1" t="s">
        <v>508</v>
      </c>
      <c r="E67" s="1" t="s">
        <v>798</v>
      </c>
      <c r="F67" s="4">
        <v>22300</v>
      </c>
      <c r="G67" s="4">
        <v>2830.76</v>
      </c>
      <c r="H67" s="4">
        <v>0.3</v>
      </c>
    </row>
    <row r="68" spans="2:9">
      <c r="B68" s="1" t="s">
        <v>493</v>
      </c>
      <c r="C68" s="9" t="s">
        <v>156</v>
      </c>
      <c r="D68" s="1" t="s">
        <v>486</v>
      </c>
      <c r="E68" s="1" t="s">
        <v>494</v>
      </c>
      <c r="F68" s="4">
        <v>85080</v>
      </c>
      <c r="G68" s="4">
        <v>2254.02</v>
      </c>
      <c r="H68" s="4">
        <v>0.24</v>
      </c>
    </row>
    <row r="69" spans="2:9">
      <c r="B69" s="1" t="s">
        <v>828</v>
      </c>
      <c r="C69" s="9" t="s">
        <v>156</v>
      </c>
      <c r="D69" s="1" t="s">
        <v>508</v>
      </c>
      <c r="E69" s="1" t="s">
        <v>829</v>
      </c>
      <c r="F69" s="4">
        <v>71750</v>
      </c>
      <c r="G69" s="4">
        <v>2022.63</v>
      </c>
      <c r="H69" s="4">
        <v>0.22</v>
      </c>
    </row>
    <row r="70" spans="2:9">
      <c r="B70" s="1" t="s">
        <v>491</v>
      </c>
      <c r="C70" s="9" t="s">
        <v>156</v>
      </c>
      <c r="D70" s="1" t="s">
        <v>464</v>
      </c>
      <c r="E70" s="1" t="s">
        <v>492</v>
      </c>
      <c r="F70" s="4">
        <v>752400</v>
      </c>
      <c r="G70" s="4">
        <v>1929.91</v>
      </c>
      <c r="H70" s="4">
        <v>0.21</v>
      </c>
    </row>
    <row r="71" spans="2:9">
      <c r="B71" s="1" t="s">
        <v>1758</v>
      </c>
      <c r="C71" s="9" t="s">
        <v>156</v>
      </c>
      <c r="D71" s="1" t="s">
        <v>455</v>
      </c>
      <c r="E71" s="1" t="s">
        <v>1759</v>
      </c>
      <c r="F71" s="4">
        <v>48162</v>
      </c>
      <c r="G71" s="4">
        <v>1431.66</v>
      </c>
      <c r="H71" s="4">
        <v>0.15</v>
      </c>
    </row>
    <row r="72" spans="2:9">
      <c r="B72" s="1" t="s">
        <v>1007</v>
      </c>
      <c r="C72" s="9" t="s">
        <v>156</v>
      </c>
      <c r="D72" s="1" t="s">
        <v>481</v>
      </c>
      <c r="E72" s="1" t="s">
        <v>1008</v>
      </c>
      <c r="F72" s="4">
        <v>297825</v>
      </c>
      <c r="G72" s="4">
        <v>1337.23</v>
      </c>
      <c r="H72" s="4">
        <v>0.14000000000000001</v>
      </c>
    </row>
    <row r="73" spans="2:9">
      <c r="B73" s="1" t="s">
        <v>1564</v>
      </c>
      <c r="C73" s="9" t="s">
        <v>156</v>
      </c>
      <c r="D73" s="1" t="s">
        <v>467</v>
      </c>
      <c r="E73" s="1" t="s">
        <v>4099</v>
      </c>
      <c r="F73" s="4">
        <v>576600</v>
      </c>
      <c r="G73" s="4">
        <v>712.68</v>
      </c>
      <c r="H73" s="4">
        <v>0.08</v>
      </c>
    </row>
    <row r="74" spans="2:9">
      <c r="B74" s="1" t="s">
        <v>1037</v>
      </c>
      <c r="C74" s="9" t="s">
        <v>156</v>
      </c>
      <c r="D74" s="1" t="s">
        <v>675</v>
      </c>
      <c r="E74" s="1" t="s">
        <v>1038</v>
      </c>
      <c r="F74" s="4">
        <v>13001</v>
      </c>
      <c r="G74" s="4">
        <v>415.43</v>
      </c>
      <c r="H74" s="4">
        <v>0.04</v>
      </c>
    </row>
    <row r="75" spans="2:9">
      <c r="B75" s="1" t="s">
        <v>702</v>
      </c>
      <c r="C75" s="9" t="s">
        <v>156</v>
      </c>
      <c r="D75" s="1" t="s">
        <v>458</v>
      </c>
      <c r="E75" s="1" t="s">
        <v>703</v>
      </c>
      <c r="F75" s="4">
        <v>1400</v>
      </c>
      <c r="G75" s="4">
        <v>23.74</v>
      </c>
      <c r="H75" s="4">
        <v>0</v>
      </c>
      <c r="I75" s="1" t="s">
        <v>2180</v>
      </c>
    </row>
    <row r="76" spans="2:9">
      <c r="B76" s="1" t="s">
        <v>507</v>
      </c>
      <c r="C76" s="9" t="s">
        <v>156</v>
      </c>
      <c r="D76" s="1" t="s">
        <v>508</v>
      </c>
      <c r="E76" s="1" t="s">
        <v>509</v>
      </c>
      <c r="F76" s="4">
        <v>250</v>
      </c>
      <c r="G76" s="4">
        <v>4.09</v>
      </c>
      <c r="H76" s="4">
        <v>0</v>
      </c>
      <c r="I76" s="1" t="s">
        <v>2180</v>
      </c>
    </row>
    <row r="77" spans="2:9" ht="13">
      <c r="B77" s="2" t="s">
        <v>2181</v>
      </c>
      <c r="C77" s="9" t="s">
        <v>156</v>
      </c>
      <c r="D77" s="1" t="s">
        <v>458</v>
      </c>
      <c r="E77" s="1" t="s">
        <v>703</v>
      </c>
      <c r="F77" s="4">
        <v>-1400</v>
      </c>
      <c r="G77" s="4">
        <v>-23.79</v>
      </c>
      <c r="H77" s="4">
        <v>0</v>
      </c>
    </row>
    <row r="78" spans="2:9">
      <c r="B78" s="1" t="s">
        <v>2182</v>
      </c>
      <c r="C78" s="9" t="s">
        <v>156</v>
      </c>
      <c r="D78" s="1" t="s">
        <v>481</v>
      </c>
      <c r="E78" s="1" t="s">
        <v>1008</v>
      </c>
      <c r="F78" s="4">
        <v>-297825</v>
      </c>
      <c r="G78" s="4">
        <v>-1340.66</v>
      </c>
      <c r="H78" s="4">
        <v>-0.14000000000000001</v>
      </c>
    </row>
    <row r="79" spans="2:9">
      <c r="B79" s="1" t="s">
        <v>1980</v>
      </c>
      <c r="C79" s="9" t="s">
        <v>156</v>
      </c>
      <c r="D79" s="1" t="s">
        <v>517</v>
      </c>
      <c r="E79" s="1" t="s">
        <v>729</v>
      </c>
      <c r="F79" s="4">
        <v>-39900</v>
      </c>
      <c r="G79" s="4">
        <v>-1572.9</v>
      </c>
      <c r="H79" s="4">
        <v>-0.17</v>
      </c>
    </row>
    <row r="80" spans="2:9">
      <c r="B80" s="1" t="s">
        <v>2183</v>
      </c>
      <c r="C80" s="9" t="s">
        <v>156</v>
      </c>
      <c r="D80" s="1" t="s">
        <v>746</v>
      </c>
      <c r="E80" s="1" t="s">
        <v>747</v>
      </c>
      <c r="F80" s="4">
        <v>-214500</v>
      </c>
      <c r="G80" s="4">
        <v>-1573.36</v>
      </c>
      <c r="H80" s="4">
        <v>-0.17</v>
      </c>
    </row>
    <row r="81" spans="2:8">
      <c r="B81" s="1" t="s">
        <v>2184</v>
      </c>
      <c r="C81" s="9" t="s">
        <v>156</v>
      </c>
      <c r="D81" s="1" t="s">
        <v>592</v>
      </c>
      <c r="E81" s="1" t="s">
        <v>906</v>
      </c>
      <c r="F81" s="4">
        <v>-23625</v>
      </c>
      <c r="G81" s="4">
        <v>-1645.84</v>
      </c>
      <c r="H81" s="4">
        <v>-0.18</v>
      </c>
    </row>
    <row r="82" spans="2:8">
      <c r="B82" s="1" t="s">
        <v>2185</v>
      </c>
      <c r="C82" s="9" t="s">
        <v>156</v>
      </c>
      <c r="D82" s="1" t="s">
        <v>464</v>
      </c>
      <c r="E82" s="1" t="s">
        <v>492</v>
      </c>
      <c r="F82" s="4">
        <v>-752400</v>
      </c>
      <c r="G82" s="4">
        <v>-1915.23</v>
      </c>
      <c r="H82" s="4">
        <v>-0.2</v>
      </c>
    </row>
    <row r="83" spans="2:8">
      <c r="B83" s="1" t="s">
        <v>2186</v>
      </c>
      <c r="C83" s="9" t="s">
        <v>156</v>
      </c>
      <c r="D83" s="1" t="s">
        <v>508</v>
      </c>
      <c r="E83" s="1" t="s">
        <v>829</v>
      </c>
      <c r="F83" s="4">
        <v>-71750</v>
      </c>
      <c r="G83" s="4">
        <v>-2031.89</v>
      </c>
      <c r="H83" s="4">
        <v>-0.22</v>
      </c>
    </row>
    <row r="84" spans="2:8">
      <c r="B84" s="1" t="s">
        <v>1766</v>
      </c>
      <c r="C84" s="9" t="s">
        <v>156</v>
      </c>
      <c r="D84" s="1" t="s">
        <v>467</v>
      </c>
      <c r="E84" s="1" t="s">
        <v>468</v>
      </c>
      <c r="F84" s="4">
        <v>-675200</v>
      </c>
      <c r="G84" s="4">
        <v>-2186.64</v>
      </c>
      <c r="H84" s="4">
        <v>-0.23</v>
      </c>
    </row>
    <row r="85" spans="2:8">
      <c r="B85" s="1" t="s">
        <v>2187</v>
      </c>
      <c r="C85" s="9" t="s">
        <v>156</v>
      </c>
      <c r="D85" s="1" t="s">
        <v>508</v>
      </c>
      <c r="E85" s="1" t="s">
        <v>798</v>
      </c>
      <c r="F85" s="4">
        <v>-22300</v>
      </c>
      <c r="G85" s="4">
        <v>-2837.68</v>
      </c>
      <c r="H85" s="4">
        <v>-0.3</v>
      </c>
    </row>
    <row r="86" spans="2:8">
      <c r="B86" s="1" t="s">
        <v>1652</v>
      </c>
      <c r="C86" s="9" t="s">
        <v>156</v>
      </c>
      <c r="D86" s="1" t="s">
        <v>489</v>
      </c>
      <c r="E86" s="1" t="s">
        <v>725</v>
      </c>
      <c r="F86" s="4">
        <v>-1051200</v>
      </c>
      <c r="G86" s="4">
        <v>-3398</v>
      </c>
      <c r="H86" s="4">
        <v>-0.36</v>
      </c>
    </row>
    <row r="87" spans="2:8">
      <c r="B87" s="1" t="s">
        <v>1975</v>
      </c>
      <c r="C87" s="9" t="s">
        <v>156</v>
      </c>
      <c r="D87" s="1" t="s">
        <v>442</v>
      </c>
      <c r="E87" s="1" t="s">
        <v>695</v>
      </c>
      <c r="F87" s="4">
        <v>-245000</v>
      </c>
      <c r="G87" s="4">
        <v>-3428.78</v>
      </c>
      <c r="H87" s="4">
        <v>-0.36</v>
      </c>
    </row>
    <row r="88" spans="2:8">
      <c r="B88" s="1" t="s">
        <v>2188</v>
      </c>
      <c r="C88" s="9" t="s">
        <v>156</v>
      </c>
      <c r="D88" s="1" t="s">
        <v>464</v>
      </c>
      <c r="E88" s="1" t="s">
        <v>827</v>
      </c>
      <c r="F88" s="4">
        <v>-1093300</v>
      </c>
      <c r="G88" s="4">
        <v>-4012.41</v>
      </c>
      <c r="H88" s="4">
        <v>-0.43</v>
      </c>
    </row>
    <row r="89" spans="2:8">
      <c r="B89" s="1" t="s">
        <v>1651</v>
      </c>
      <c r="C89" s="9" t="s">
        <v>156</v>
      </c>
      <c r="D89" s="1" t="s">
        <v>445</v>
      </c>
      <c r="E89" s="1" t="s">
        <v>881</v>
      </c>
      <c r="F89" s="4">
        <v>-210900</v>
      </c>
      <c r="G89" s="4">
        <v>-4164.01</v>
      </c>
      <c r="H89" s="4">
        <v>-0.44</v>
      </c>
    </row>
    <row r="90" spans="2:8">
      <c r="B90" s="1" t="s">
        <v>1656</v>
      </c>
      <c r="C90" s="9" t="s">
        <v>156</v>
      </c>
      <c r="D90" s="1" t="s">
        <v>434</v>
      </c>
      <c r="E90" s="1" t="s">
        <v>1162</v>
      </c>
      <c r="F90" s="4">
        <v>-570500</v>
      </c>
      <c r="G90" s="4">
        <v>-5113.1099999999997</v>
      </c>
      <c r="H90" s="4">
        <v>-0.54</v>
      </c>
    </row>
    <row r="91" spans="2:8">
      <c r="B91" s="1" t="s">
        <v>2189</v>
      </c>
      <c r="C91" s="9" t="s">
        <v>156</v>
      </c>
      <c r="D91" s="1" t="s">
        <v>522</v>
      </c>
      <c r="E91" s="1" t="s">
        <v>711</v>
      </c>
      <c r="F91" s="4">
        <v>-74000</v>
      </c>
      <c r="G91" s="4">
        <v>-5201.09</v>
      </c>
      <c r="H91" s="4">
        <v>-0.55000000000000004</v>
      </c>
    </row>
    <row r="92" spans="2:8">
      <c r="B92" s="1" t="s">
        <v>2190</v>
      </c>
      <c r="C92" s="9" t="s">
        <v>156</v>
      </c>
      <c r="D92" s="1" t="s">
        <v>514</v>
      </c>
      <c r="E92" s="1" t="s">
        <v>1040</v>
      </c>
      <c r="F92" s="4">
        <v>-247500</v>
      </c>
      <c r="G92" s="4">
        <v>-5248.24</v>
      </c>
      <c r="H92" s="4">
        <v>-0.56000000000000005</v>
      </c>
    </row>
    <row r="93" spans="2:8">
      <c r="B93" s="1" t="s">
        <v>2191</v>
      </c>
      <c r="C93" s="9" t="s">
        <v>156</v>
      </c>
      <c r="D93" s="1" t="s">
        <v>592</v>
      </c>
      <c r="E93" s="1" t="s">
        <v>908</v>
      </c>
      <c r="F93" s="4">
        <v>-598500</v>
      </c>
      <c r="G93" s="4">
        <v>-5755.18</v>
      </c>
      <c r="H93" s="4">
        <v>-0.61</v>
      </c>
    </row>
    <row r="94" spans="2:8">
      <c r="B94" s="1" t="s">
        <v>1982</v>
      </c>
      <c r="C94" s="9" t="s">
        <v>156</v>
      </c>
      <c r="D94" s="1" t="s">
        <v>434</v>
      </c>
      <c r="E94" s="1" t="s">
        <v>440</v>
      </c>
      <c r="F94" s="4">
        <v>-809050</v>
      </c>
      <c r="G94" s="4">
        <v>-7555.31</v>
      </c>
      <c r="H94" s="4">
        <v>-0.8</v>
      </c>
    </row>
    <row r="95" spans="2:8">
      <c r="B95" s="1" t="s">
        <v>2192</v>
      </c>
      <c r="C95" s="9" t="s">
        <v>156</v>
      </c>
      <c r="D95" s="1" t="s">
        <v>458</v>
      </c>
      <c r="E95" s="1" t="s">
        <v>496</v>
      </c>
      <c r="F95" s="4">
        <v>-308875</v>
      </c>
      <c r="G95" s="4">
        <v>-9696.51</v>
      </c>
      <c r="H95" s="4">
        <v>-1.03</v>
      </c>
    </row>
    <row r="96" spans="2:8">
      <c r="B96" s="1" t="s">
        <v>2193</v>
      </c>
      <c r="C96" s="9" t="s">
        <v>156</v>
      </c>
      <c r="F96" s="4">
        <v>-39325</v>
      </c>
      <c r="G96" s="4">
        <v>-9995</v>
      </c>
      <c r="H96" s="4">
        <v>-1.06</v>
      </c>
    </row>
    <row r="97" spans="2:8">
      <c r="B97" s="1" t="s">
        <v>1658</v>
      </c>
      <c r="C97" s="9" t="s">
        <v>156</v>
      </c>
      <c r="D97" s="1" t="s">
        <v>434</v>
      </c>
      <c r="E97" s="1" t="s">
        <v>435</v>
      </c>
      <c r="F97" s="4">
        <v>-943600</v>
      </c>
      <c r="G97" s="4">
        <v>-12849</v>
      </c>
      <c r="H97" s="4">
        <v>-1.37</v>
      </c>
    </row>
    <row r="98" spans="2:8">
      <c r="B98" s="1" t="s">
        <v>1655</v>
      </c>
      <c r="C98" s="9" t="s">
        <v>156</v>
      </c>
      <c r="D98" s="1" t="s">
        <v>434</v>
      </c>
      <c r="E98" s="1" t="s">
        <v>476</v>
      </c>
      <c r="F98" s="4">
        <v>-1212000</v>
      </c>
      <c r="G98" s="4">
        <v>-13118.69</v>
      </c>
      <c r="H98" s="4">
        <v>-1.4</v>
      </c>
    </row>
    <row r="99" spans="2:8" ht="13">
      <c r="B99" s="2" t="s">
        <v>159</v>
      </c>
      <c r="G99" s="14">
        <f>SUM(G15:G76)</f>
        <v>613060.80000000028</v>
      </c>
      <c r="H99" s="14">
        <f>SUM(H15:H76)</f>
        <v>65.239999999999995</v>
      </c>
    </row>
    <row r="100" spans="2:8" ht="13">
      <c r="B100" s="2" t="s">
        <v>274</v>
      </c>
    </row>
    <row r="101" spans="2:8" ht="13">
      <c r="B101" s="2" t="s">
        <v>155</v>
      </c>
    </row>
    <row r="102" spans="2:8" ht="13">
      <c r="B102" s="2" t="s">
        <v>275</v>
      </c>
    </row>
    <row r="103" spans="2:8">
      <c r="B103" s="1" t="s">
        <v>4053</v>
      </c>
      <c r="C103" s="9">
        <v>7.43</v>
      </c>
      <c r="D103" s="1" t="s">
        <v>277</v>
      </c>
      <c r="E103" s="1" t="s">
        <v>2199</v>
      </c>
      <c r="F103" s="4">
        <v>19000000</v>
      </c>
      <c r="G103" s="4">
        <v>18787.240000000002</v>
      </c>
      <c r="H103" s="4">
        <v>2</v>
      </c>
    </row>
    <row r="104" spans="2:8">
      <c r="B104" s="1" t="s">
        <v>4046</v>
      </c>
      <c r="C104" s="9">
        <v>5.44</v>
      </c>
      <c r="D104" s="1" t="s">
        <v>277</v>
      </c>
      <c r="E104" s="1" t="s">
        <v>278</v>
      </c>
      <c r="F104" s="4">
        <v>16000000</v>
      </c>
      <c r="G104" s="4">
        <v>16007.7</v>
      </c>
      <c r="H104" s="4">
        <v>1.7</v>
      </c>
    </row>
    <row r="105" spans="2:8">
      <c r="B105" s="1" t="s">
        <v>2200</v>
      </c>
      <c r="C105" s="9">
        <v>6.61</v>
      </c>
      <c r="D105" s="1" t="s">
        <v>277</v>
      </c>
      <c r="E105" s="1" t="s">
        <v>2201</v>
      </c>
      <c r="F105" s="4">
        <v>16000000</v>
      </c>
      <c r="G105" s="4">
        <v>15944.4</v>
      </c>
      <c r="H105" s="4">
        <v>1.7</v>
      </c>
    </row>
    <row r="106" spans="2:8">
      <c r="B106" s="1" t="s">
        <v>2202</v>
      </c>
      <c r="C106" s="9">
        <v>7.08</v>
      </c>
      <c r="D106" s="1" t="s">
        <v>277</v>
      </c>
      <c r="E106" s="1" t="s">
        <v>2203</v>
      </c>
      <c r="F106" s="4">
        <v>15000000</v>
      </c>
      <c r="G106" s="4">
        <v>14793.51</v>
      </c>
      <c r="H106" s="4">
        <v>1.57</v>
      </c>
    </row>
    <row r="107" spans="2:8">
      <c r="B107" s="1" t="s">
        <v>4049</v>
      </c>
      <c r="C107" s="9">
        <v>7.38</v>
      </c>
      <c r="D107" s="1" t="s">
        <v>277</v>
      </c>
      <c r="E107" s="1" t="s">
        <v>2205</v>
      </c>
      <c r="F107" s="4">
        <v>15000000</v>
      </c>
      <c r="G107" s="4">
        <v>14489.9</v>
      </c>
      <c r="H107" s="4">
        <v>1.54</v>
      </c>
    </row>
    <row r="108" spans="2:8">
      <c r="B108" s="1" t="s">
        <v>2206</v>
      </c>
      <c r="C108" s="9">
        <v>7.51</v>
      </c>
      <c r="D108" s="1" t="s">
        <v>277</v>
      </c>
      <c r="E108" s="1" t="s">
        <v>2207</v>
      </c>
      <c r="F108" s="4">
        <v>10000000</v>
      </c>
      <c r="G108" s="4">
        <v>9509.48</v>
      </c>
      <c r="H108" s="4">
        <v>1.01</v>
      </c>
    </row>
    <row r="109" spans="2:8">
      <c r="B109" s="1" t="s">
        <v>4047</v>
      </c>
      <c r="C109" s="9">
        <v>5.43</v>
      </c>
      <c r="D109" s="1" t="s">
        <v>277</v>
      </c>
      <c r="E109" s="1" t="s">
        <v>1986</v>
      </c>
      <c r="F109" s="4">
        <v>8000000</v>
      </c>
      <c r="G109" s="4">
        <v>8018.14</v>
      </c>
      <c r="H109" s="4">
        <v>0.85</v>
      </c>
    </row>
    <row r="110" spans="2:8">
      <c r="B110" s="1" t="s">
        <v>4052</v>
      </c>
      <c r="C110" s="9">
        <v>6.41</v>
      </c>
      <c r="D110" s="1" t="s">
        <v>277</v>
      </c>
      <c r="E110" s="1" t="s">
        <v>2209</v>
      </c>
      <c r="F110" s="4">
        <v>7500000</v>
      </c>
      <c r="G110" s="4">
        <v>7775.18</v>
      </c>
      <c r="H110" s="4">
        <v>0.83</v>
      </c>
    </row>
    <row r="111" spans="2:8">
      <c r="B111" s="1" t="s">
        <v>769</v>
      </c>
      <c r="C111" s="9">
        <v>6.7</v>
      </c>
      <c r="D111" s="1" t="s">
        <v>277</v>
      </c>
      <c r="E111" s="1" t="s">
        <v>770</v>
      </c>
      <c r="F111" s="4">
        <v>7500000</v>
      </c>
      <c r="G111" s="4">
        <v>7385.45</v>
      </c>
      <c r="H111" s="4">
        <v>0.79</v>
      </c>
    </row>
    <row r="112" spans="2:8">
      <c r="B112" s="1" t="s">
        <v>2210</v>
      </c>
      <c r="C112" s="9">
        <v>6.89</v>
      </c>
      <c r="D112" s="1" t="s">
        <v>277</v>
      </c>
      <c r="E112" s="1" t="s">
        <v>2211</v>
      </c>
      <c r="F112" s="4">
        <v>5000000</v>
      </c>
      <c r="G112" s="4">
        <v>5134.62</v>
      </c>
      <c r="H112" s="4">
        <v>0.55000000000000004</v>
      </c>
    </row>
    <row r="113" spans="2:8">
      <c r="B113" s="1" t="s">
        <v>4050</v>
      </c>
      <c r="C113" s="9">
        <v>6.74</v>
      </c>
      <c r="D113" s="1" t="s">
        <v>277</v>
      </c>
      <c r="E113" s="1" t="s">
        <v>1663</v>
      </c>
      <c r="F113" s="4">
        <v>5000000</v>
      </c>
      <c r="G113" s="4">
        <v>5112.45</v>
      </c>
      <c r="H113" s="4">
        <v>0.54</v>
      </c>
    </row>
    <row r="114" spans="2:8">
      <c r="B114" s="1" t="s">
        <v>2212</v>
      </c>
      <c r="C114" s="9">
        <v>7.25</v>
      </c>
      <c r="D114" s="1" t="s">
        <v>277</v>
      </c>
      <c r="E114" s="1" t="s">
        <v>2213</v>
      </c>
      <c r="F114" s="4">
        <v>5000000</v>
      </c>
      <c r="G114" s="4">
        <v>5017.2700000000004</v>
      </c>
      <c r="H114" s="4">
        <v>0.53</v>
      </c>
    </row>
    <row r="115" spans="2:8">
      <c r="B115" s="1" t="s">
        <v>2214</v>
      </c>
      <c r="C115" s="9">
        <v>6.65</v>
      </c>
      <c r="D115" s="1" t="s">
        <v>277</v>
      </c>
      <c r="E115" s="1" t="s">
        <v>2215</v>
      </c>
      <c r="F115" s="4">
        <v>5000000</v>
      </c>
      <c r="G115" s="4">
        <v>4967.71</v>
      </c>
      <c r="H115" s="4">
        <v>0.53</v>
      </c>
    </row>
    <row r="116" spans="2:8">
      <c r="B116" s="1" t="s">
        <v>2216</v>
      </c>
      <c r="C116" s="9">
        <v>7</v>
      </c>
      <c r="D116" s="1" t="s">
        <v>277</v>
      </c>
      <c r="E116" s="1" t="s">
        <v>2217</v>
      </c>
      <c r="F116" s="4">
        <v>5000000</v>
      </c>
      <c r="G116" s="4">
        <v>4922.05</v>
      </c>
      <c r="H116" s="4">
        <v>0.52</v>
      </c>
    </row>
    <row r="117" spans="2:8">
      <c r="B117" s="1" t="s">
        <v>2218</v>
      </c>
      <c r="C117" s="9">
        <v>6.75</v>
      </c>
      <c r="D117" s="1" t="s">
        <v>277</v>
      </c>
      <c r="E117" s="1" t="s">
        <v>2219</v>
      </c>
      <c r="F117" s="4">
        <v>4500000</v>
      </c>
      <c r="G117" s="4">
        <v>4550.0600000000004</v>
      </c>
      <c r="H117" s="4">
        <v>0.48</v>
      </c>
    </row>
    <row r="118" spans="2:8">
      <c r="B118" s="1" t="s">
        <v>4051</v>
      </c>
      <c r="C118" s="9">
        <v>6.73</v>
      </c>
      <c r="D118" s="1" t="s">
        <v>277</v>
      </c>
      <c r="E118" s="1" t="s">
        <v>1667</v>
      </c>
      <c r="F118" s="4">
        <v>3500000</v>
      </c>
      <c r="G118" s="4">
        <v>3592.49</v>
      </c>
      <c r="H118" s="4">
        <v>0.38</v>
      </c>
    </row>
    <row r="119" spans="2:8">
      <c r="B119" s="1" t="s">
        <v>2220</v>
      </c>
      <c r="C119" s="9">
        <v>7.08</v>
      </c>
      <c r="D119" s="1" t="s">
        <v>277</v>
      </c>
      <c r="E119" s="1" t="s">
        <v>2221</v>
      </c>
      <c r="F119" s="4">
        <v>2500000</v>
      </c>
      <c r="G119" s="4">
        <v>2443.8200000000002</v>
      </c>
      <c r="H119" s="4">
        <v>0.26</v>
      </c>
    </row>
    <row r="120" spans="2:8">
      <c r="B120" s="1" t="s">
        <v>2222</v>
      </c>
      <c r="C120" s="9">
        <v>6.55</v>
      </c>
      <c r="D120" s="1" t="s">
        <v>277</v>
      </c>
      <c r="E120" s="1" t="s">
        <v>2223</v>
      </c>
      <c r="F120" s="4">
        <v>2000000</v>
      </c>
      <c r="G120" s="4">
        <v>2099.77</v>
      </c>
      <c r="H120" s="4">
        <v>0.22</v>
      </c>
    </row>
    <row r="121" spans="2:8">
      <c r="B121" s="1" t="s">
        <v>2224</v>
      </c>
      <c r="C121" s="9">
        <v>7.06</v>
      </c>
      <c r="D121" s="1" t="s">
        <v>277</v>
      </c>
      <c r="E121" s="1" t="s">
        <v>2225</v>
      </c>
      <c r="F121" s="4">
        <v>2000000</v>
      </c>
      <c r="G121" s="4">
        <v>2015.86</v>
      </c>
      <c r="H121" s="4">
        <v>0.21</v>
      </c>
    </row>
    <row r="122" spans="2:8">
      <c r="B122" s="1" t="s">
        <v>2226</v>
      </c>
      <c r="C122" s="9">
        <v>7.01</v>
      </c>
      <c r="D122" s="1" t="s">
        <v>277</v>
      </c>
      <c r="E122" s="1" t="s">
        <v>2227</v>
      </c>
      <c r="F122" s="4">
        <v>1500000</v>
      </c>
      <c r="G122" s="4">
        <v>1531.55</v>
      </c>
      <c r="H122" s="4">
        <v>0.16</v>
      </c>
    </row>
    <row r="123" spans="2:8">
      <c r="B123" s="1" t="s">
        <v>2228</v>
      </c>
      <c r="C123" s="9">
        <v>6.99</v>
      </c>
      <c r="D123" s="1" t="s">
        <v>277</v>
      </c>
      <c r="E123" s="1" t="s">
        <v>2229</v>
      </c>
      <c r="F123" s="4">
        <v>1500000</v>
      </c>
      <c r="G123" s="4">
        <v>1495.25</v>
      </c>
      <c r="H123" s="4">
        <v>0.16</v>
      </c>
    </row>
    <row r="124" spans="2:8">
      <c r="B124" s="1" t="s">
        <v>2230</v>
      </c>
      <c r="C124" s="9">
        <v>6.28</v>
      </c>
      <c r="D124" s="1" t="s">
        <v>277</v>
      </c>
      <c r="E124" s="1" t="s">
        <v>2231</v>
      </c>
      <c r="F124" s="4">
        <v>500000</v>
      </c>
      <c r="G124" s="4">
        <v>513.94000000000005</v>
      </c>
      <c r="H124" s="4">
        <v>0.05</v>
      </c>
    </row>
    <row r="125" spans="2:8">
      <c r="B125" s="1" t="s">
        <v>4048</v>
      </c>
      <c r="C125" s="9">
        <v>5.7</v>
      </c>
      <c r="D125" s="1" t="s">
        <v>277</v>
      </c>
      <c r="E125" s="1" t="s">
        <v>2233</v>
      </c>
      <c r="F125" s="4">
        <v>500000</v>
      </c>
      <c r="G125" s="4">
        <v>503.65</v>
      </c>
      <c r="H125" s="4">
        <v>0.05</v>
      </c>
    </row>
    <row r="126" spans="2:8">
      <c r="B126" s="1" t="s">
        <v>2234</v>
      </c>
      <c r="C126" s="9">
        <v>7.11</v>
      </c>
      <c r="D126" s="1" t="s">
        <v>277</v>
      </c>
      <c r="E126" s="1" t="s">
        <v>2235</v>
      </c>
      <c r="F126" s="4">
        <v>500000</v>
      </c>
      <c r="G126" s="4">
        <v>496.42</v>
      </c>
      <c r="H126" s="4">
        <v>0.05</v>
      </c>
    </row>
    <row r="127" spans="2:8">
      <c r="B127" s="1" t="s">
        <v>2236</v>
      </c>
      <c r="C127" s="9">
        <v>7.46</v>
      </c>
      <c r="D127" s="1" t="s">
        <v>277</v>
      </c>
      <c r="E127" s="1" t="s">
        <v>2237</v>
      </c>
      <c r="F127" s="4">
        <v>45800</v>
      </c>
      <c r="G127" s="4">
        <v>44.22</v>
      </c>
      <c r="H127" s="4">
        <v>0</v>
      </c>
    </row>
    <row r="128" spans="2:8">
      <c r="B128" s="1" t="s">
        <v>2238</v>
      </c>
      <c r="C128" s="9">
        <v>7.43</v>
      </c>
      <c r="D128" s="1" t="s">
        <v>277</v>
      </c>
      <c r="E128" s="1" t="s">
        <v>2239</v>
      </c>
      <c r="F128" s="4">
        <v>14900</v>
      </c>
      <c r="G128" s="4">
        <v>15.19</v>
      </c>
      <c r="H128" s="4">
        <v>0</v>
      </c>
    </row>
    <row r="129" spans="2:8">
      <c r="B129" s="1" t="s">
        <v>2240</v>
      </c>
      <c r="C129" s="9">
        <v>7.45</v>
      </c>
      <c r="D129" s="1" t="s">
        <v>277</v>
      </c>
      <c r="E129" s="1" t="s">
        <v>2241</v>
      </c>
      <c r="F129" s="4">
        <v>3400</v>
      </c>
      <c r="G129" s="4">
        <v>3.46</v>
      </c>
      <c r="H129" s="4">
        <v>0</v>
      </c>
    </row>
    <row r="130" spans="2:8">
      <c r="B130" s="1" t="s">
        <v>1688</v>
      </c>
      <c r="C130" s="9">
        <v>6.4</v>
      </c>
      <c r="D130" s="1" t="s">
        <v>277</v>
      </c>
      <c r="E130" s="1" t="s">
        <v>1689</v>
      </c>
      <c r="F130" s="4">
        <v>1700</v>
      </c>
      <c r="G130" s="4">
        <v>1.66</v>
      </c>
      <c r="H130" s="4">
        <v>0</v>
      </c>
    </row>
    <row r="131" spans="2:8" ht="13">
      <c r="B131" s="2" t="s">
        <v>283</v>
      </c>
      <c r="C131" s="12"/>
      <c r="D131" s="2"/>
      <c r="E131" s="2"/>
      <c r="F131" s="14"/>
      <c r="G131" s="14">
        <f>SUM(G100:G130)</f>
        <v>157172.43999999994</v>
      </c>
      <c r="H131" s="14">
        <f>SUM(H100:H130)</f>
        <v>16.680000000000003</v>
      </c>
    </row>
    <row r="132" spans="2:8" ht="13">
      <c r="B132" s="2" t="s">
        <v>2242</v>
      </c>
    </row>
    <row r="133" spans="2:8">
      <c r="B133" s="1" t="s">
        <v>2243</v>
      </c>
      <c r="C133" s="9">
        <v>7.47</v>
      </c>
      <c r="D133" s="1" t="s">
        <v>286</v>
      </c>
      <c r="E133" s="1" t="s">
        <v>2244</v>
      </c>
      <c r="F133" s="4">
        <v>10000</v>
      </c>
      <c r="G133" s="4">
        <v>9838.77</v>
      </c>
      <c r="H133" s="4">
        <v>1.05</v>
      </c>
    </row>
    <row r="134" spans="2:8">
      <c r="B134" s="1" t="s">
        <v>2245</v>
      </c>
      <c r="C134" s="9">
        <v>7.63</v>
      </c>
      <c r="D134" s="1" t="s">
        <v>2246</v>
      </c>
      <c r="E134" s="1" t="s">
        <v>2247</v>
      </c>
      <c r="F134" s="4">
        <v>7500</v>
      </c>
      <c r="G134" s="4">
        <v>7552.7</v>
      </c>
      <c r="H134" s="4">
        <v>0.8</v>
      </c>
    </row>
    <row r="135" spans="2:8">
      <c r="B135" s="1" t="s">
        <v>1699</v>
      </c>
      <c r="C135" s="9">
        <v>8.61</v>
      </c>
      <c r="D135" s="1" t="s">
        <v>1700</v>
      </c>
      <c r="E135" s="1" t="s">
        <v>1701</v>
      </c>
      <c r="F135" s="4">
        <v>7500</v>
      </c>
      <c r="G135" s="4">
        <v>7471.96</v>
      </c>
      <c r="H135" s="4">
        <v>0.79</v>
      </c>
    </row>
    <row r="136" spans="2:8">
      <c r="B136" s="1" t="s">
        <v>2248</v>
      </c>
      <c r="C136" s="9">
        <v>7.61</v>
      </c>
      <c r="D136" s="1" t="s">
        <v>286</v>
      </c>
      <c r="E136" s="1" t="s">
        <v>2249</v>
      </c>
      <c r="F136" s="4">
        <v>7500</v>
      </c>
      <c r="G136" s="4">
        <v>7439.25</v>
      </c>
      <c r="H136" s="4">
        <v>0.79</v>
      </c>
    </row>
    <row r="137" spans="2:8">
      <c r="B137" s="1" t="s">
        <v>2250</v>
      </c>
      <c r="C137" s="9">
        <v>7.83</v>
      </c>
      <c r="D137" s="1" t="s">
        <v>2251</v>
      </c>
      <c r="E137" s="1" t="s">
        <v>2252</v>
      </c>
      <c r="F137" s="4">
        <v>5000</v>
      </c>
      <c r="G137" s="4">
        <v>5004.2</v>
      </c>
      <c r="H137" s="4">
        <v>0.53</v>
      </c>
    </row>
    <row r="138" spans="2:8">
      <c r="B138" s="1" t="s">
        <v>2253</v>
      </c>
      <c r="C138" s="9">
        <v>7.64</v>
      </c>
      <c r="D138" s="1" t="s">
        <v>782</v>
      </c>
      <c r="E138" s="1" t="s">
        <v>2254</v>
      </c>
      <c r="F138" s="4">
        <v>5000</v>
      </c>
      <c r="G138" s="4">
        <v>4950.95</v>
      </c>
      <c r="H138" s="4">
        <v>0.53</v>
      </c>
    </row>
    <row r="139" spans="2:8">
      <c r="B139" s="1" t="s">
        <v>2255</v>
      </c>
      <c r="C139" s="9">
        <v>7.32</v>
      </c>
      <c r="D139" s="1" t="s">
        <v>286</v>
      </c>
      <c r="E139" s="1" t="s">
        <v>2256</v>
      </c>
      <c r="F139" s="4">
        <v>5000</v>
      </c>
      <c r="G139" s="4">
        <v>4858.21</v>
      </c>
      <c r="H139" s="4">
        <v>0.52</v>
      </c>
    </row>
    <row r="140" spans="2:8">
      <c r="B140" s="1" t="s">
        <v>2257</v>
      </c>
      <c r="C140" s="9">
        <v>7.69</v>
      </c>
      <c r="D140" s="1" t="s">
        <v>2246</v>
      </c>
      <c r="E140" s="1" t="s">
        <v>2258</v>
      </c>
      <c r="F140" s="4">
        <v>4000</v>
      </c>
      <c r="G140" s="4">
        <v>4050.35</v>
      </c>
      <c r="H140" s="4">
        <v>0.43</v>
      </c>
    </row>
    <row r="141" spans="2:8">
      <c r="B141" s="1" t="s">
        <v>2259</v>
      </c>
      <c r="C141" s="9">
        <v>7.62</v>
      </c>
      <c r="D141" s="1" t="s">
        <v>286</v>
      </c>
      <c r="E141" s="1" t="s">
        <v>2260</v>
      </c>
      <c r="F141" s="4">
        <v>4000</v>
      </c>
      <c r="G141" s="4">
        <v>3953.52</v>
      </c>
      <c r="H141" s="4">
        <v>0.42</v>
      </c>
    </row>
    <row r="142" spans="2:8">
      <c r="B142" s="1" t="s">
        <v>2261</v>
      </c>
      <c r="C142" s="9">
        <v>7.73</v>
      </c>
      <c r="D142" s="1" t="s">
        <v>286</v>
      </c>
      <c r="E142" s="1" t="s">
        <v>2262</v>
      </c>
      <c r="F142" s="4">
        <v>2500</v>
      </c>
      <c r="G142" s="4">
        <v>2535.06</v>
      </c>
      <c r="H142" s="4">
        <v>0.27</v>
      </c>
    </row>
    <row r="143" spans="2:8">
      <c r="B143" s="1" t="s">
        <v>2263</v>
      </c>
      <c r="C143" s="9">
        <v>7.31</v>
      </c>
      <c r="D143" s="1" t="s">
        <v>286</v>
      </c>
      <c r="E143" s="1" t="s">
        <v>2264</v>
      </c>
      <c r="F143" s="4">
        <v>2500</v>
      </c>
      <c r="G143" s="4">
        <v>2510.75</v>
      </c>
      <c r="H143" s="4">
        <v>0.27</v>
      </c>
    </row>
    <row r="144" spans="2:8">
      <c r="B144" s="1" t="s">
        <v>2265</v>
      </c>
      <c r="C144" s="9">
        <v>7.31</v>
      </c>
      <c r="D144" s="1" t="s">
        <v>286</v>
      </c>
      <c r="E144" s="1" t="s">
        <v>2266</v>
      </c>
      <c r="F144" s="4">
        <v>250</v>
      </c>
      <c r="G144" s="4">
        <v>2507.98</v>
      </c>
      <c r="H144" s="4">
        <v>0.27</v>
      </c>
    </row>
    <row r="145" spans="2:8">
      <c r="B145" s="1" t="s">
        <v>2267</v>
      </c>
      <c r="C145" s="9">
        <v>7.71</v>
      </c>
      <c r="D145" s="1" t="s">
        <v>286</v>
      </c>
      <c r="E145" s="1" t="s">
        <v>2268</v>
      </c>
      <c r="F145" s="4">
        <v>2500</v>
      </c>
      <c r="G145" s="4">
        <v>2496.5700000000002</v>
      </c>
      <c r="H145" s="4">
        <v>0.27</v>
      </c>
    </row>
    <row r="146" spans="2:8">
      <c r="B146" s="1" t="s">
        <v>2269</v>
      </c>
      <c r="C146" s="9">
        <v>7.76</v>
      </c>
      <c r="D146" s="1" t="s">
        <v>286</v>
      </c>
      <c r="E146" s="1" t="s">
        <v>2270</v>
      </c>
      <c r="F146" s="4">
        <v>2500</v>
      </c>
      <c r="G146" s="4">
        <v>2493.6999999999998</v>
      </c>
      <c r="H146" s="4">
        <v>0.27</v>
      </c>
    </row>
    <row r="147" spans="2:8">
      <c r="B147" s="1" t="s">
        <v>1690</v>
      </c>
      <c r="C147" s="9">
        <v>10.48</v>
      </c>
      <c r="D147" s="1" t="s">
        <v>1691</v>
      </c>
      <c r="E147" s="1" t="s">
        <v>1692</v>
      </c>
      <c r="F147" s="4">
        <v>2000</v>
      </c>
      <c r="G147" s="4">
        <v>2045.15</v>
      </c>
      <c r="H147" s="4">
        <v>0.22</v>
      </c>
    </row>
    <row r="148" spans="2:8">
      <c r="B148" s="1" t="s">
        <v>2271</v>
      </c>
      <c r="C148" s="9">
        <v>7.94</v>
      </c>
      <c r="D148" s="1" t="s">
        <v>1700</v>
      </c>
      <c r="E148" s="1" t="s">
        <v>2272</v>
      </c>
      <c r="F148" s="4">
        <v>2000</v>
      </c>
      <c r="G148" s="4">
        <v>2012</v>
      </c>
      <c r="H148" s="4">
        <v>0.21</v>
      </c>
    </row>
    <row r="149" spans="2:8">
      <c r="B149" s="1" t="s">
        <v>2273</v>
      </c>
      <c r="C149" s="9">
        <v>8.5500000000000007</v>
      </c>
      <c r="D149" s="1" t="s">
        <v>2274</v>
      </c>
      <c r="E149" s="1" t="s">
        <v>2275</v>
      </c>
      <c r="F149" s="4">
        <v>1600</v>
      </c>
      <c r="G149" s="4">
        <v>1603.58</v>
      </c>
      <c r="H149" s="4">
        <v>0.17</v>
      </c>
    </row>
    <row r="150" spans="2:8">
      <c r="B150" s="1" t="s">
        <v>2276</v>
      </c>
      <c r="C150" s="9">
        <v>7.02</v>
      </c>
      <c r="D150" s="1" t="s">
        <v>782</v>
      </c>
      <c r="E150" s="1" t="s">
        <v>2277</v>
      </c>
      <c r="F150" s="4">
        <v>250</v>
      </c>
      <c r="G150" s="4">
        <v>500.99</v>
      </c>
      <c r="H150" s="4">
        <v>0.05</v>
      </c>
    </row>
    <row r="151" spans="2:8">
      <c r="B151" s="1" t="s">
        <v>2278</v>
      </c>
      <c r="C151" s="9">
        <v>6.8</v>
      </c>
      <c r="D151" s="1" t="s">
        <v>286</v>
      </c>
      <c r="E151" s="1" t="s">
        <v>2279</v>
      </c>
      <c r="F151" s="4">
        <v>650</v>
      </c>
      <c r="G151" s="4">
        <v>340.56</v>
      </c>
      <c r="H151" s="4">
        <v>0.04</v>
      </c>
    </row>
    <row r="152" spans="2:8">
      <c r="B152" s="1" t="s">
        <v>2280</v>
      </c>
      <c r="C152" s="9">
        <v>7.21</v>
      </c>
      <c r="D152" s="1" t="s">
        <v>286</v>
      </c>
      <c r="E152" s="1" t="s">
        <v>2281</v>
      </c>
      <c r="F152" s="4">
        <v>275</v>
      </c>
      <c r="G152" s="4">
        <v>274.33999999999997</v>
      </c>
      <c r="H152" s="4">
        <v>0.03</v>
      </c>
    </row>
    <row r="153" spans="2:8" ht="13">
      <c r="B153" s="2" t="s">
        <v>290</v>
      </c>
      <c r="C153" s="12"/>
      <c r="D153" s="2"/>
      <c r="E153" s="2"/>
      <c r="F153" s="14"/>
      <c r="G153" s="14">
        <f>SUM(G132:G152)</f>
        <v>74440.589999999982</v>
      </c>
      <c r="H153" s="14">
        <f>SUM(H132:H152)</f>
        <v>7.9299999999999971</v>
      </c>
    </row>
    <row r="154" spans="2:8" ht="13">
      <c r="B154" s="2" t="s">
        <v>4043</v>
      </c>
    </row>
    <row r="155" spans="2:8">
      <c r="B155" s="1" t="s">
        <v>3946</v>
      </c>
      <c r="C155" s="9">
        <v>9.1300000000000008</v>
      </c>
      <c r="D155" s="1" t="s">
        <v>2282</v>
      </c>
      <c r="E155" s="1" t="s">
        <v>2283</v>
      </c>
      <c r="F155" s="4">
        <v>450000000</v>
      </c>
      <c r="G155" s="4">
        <v>4496.8500000000004</v>
      </c>
      <c r="H155" s="4">
        <v>0.48</v>
      </c>
    </row>
    <row r="156" spans="2:8">
      <c r="B156" s="1" t="s">
        <v>4007</v>
      </c>
      <c r="C156" s="9">
        <v>8.2200000000000006</v>
      </c>
      <c r="D156" s="1" t="s">
        <v>2284</v>
      </c>
      <c r="E156" s="1" t="s">
        <v>2285</v>
      </c>
      <c r="F156" s="4">
        <v>46</v>
      </c>
      <c r="G156" s="4">
        <v>4196.16</v>
      </c>
      <c r="H156" s="4">
        <v>0.45</v>
      </c>
    </row>
    <row r="157" spans="2:8">
      <c r="B157" s="1" t="s">
        <v>3781</v>
      </c>
      <c r="C157" s="9">
        <v>8.93</v>
      </c>
      <c r="D157" s="1" t="s">
        <v>2282</v>
      </c>
      <c r="E157" s="1" t="s">
        <v>2286</v>
      </c>
      <c r="F157" s="4">
        <v>1000000000</v>
      </c>
      <c r="G157" s="4">
        <v>3348</v>
      </c>
      <c r="H157" s="4">
        <v>0.36</v>
      </c>
    </row>
    <row r="158" spans="2:8">
      <c r="B158" s="1" t="s">
        <v>4008</v>
      </c>
      <c r="C158" s="9">
        <v>8.2200000000000006</v>
      </c>
      <c r="D158" s="1" t="s">
        <v>2282</v>
      </c>
      <c r="E158" s="1" t="s">
        <v>2287</v>
      </c>
      <c r="F158" s="4">
        <v>7</v>
      </c>
      <c r="G158" s="4">
        <v>663.76</v>
      </c>
      <c r="H158" s="4">
        <v>7.0000000000000007E-2</v>
      </c>
    </row>
    <row r="159" spans="2:8">
      <c r="B159" s="1" t="s">
        <v>3732</v>
      </c>
      <c r="C159" s="9">
        <v>8.2100000000000009</v>
      </c>
      <c r="D159" s="1" t="s">
        <v>2282</v>
      </c>
      <c r="E159" s="1" t="s">
        <v>2288</v>
      </c>
      <c r="F159" s="4">
        <v>16</v>
      </c>
      <c r="G159" s="4">
        <v>489.36</v>
      </c>
      <c r="H159" s="4">
        <v>0.05</v>
      </c>
    </row>
    <row r="160" spans="2:8" ht="13">
      <c r="B160" s="2" t="s">
        <v>4044</v>
      </c>
      <c r="C160" s="12"/>
      <c r="D160" s="2"/>
      <c r="E160" s="2"/>
      <c r="F160" s="14"/>
      <c r="G160" s="14">
        <f>SUM(G154:G159)</f>
        <v>13194.130000000001</v>
      </c>
      <c r="H160" s="14">
        <f>SUM(H154:H159)</f>
        <v>1.4100000000000001</v>
      </c>
    </row>
    <row r="161" spans="2:8" ht="13">
      <c r="B161" s="2" t="s">
        <v>2289</v>
      </c>
    </row>
    <row r="162" spans="2:8">
      <c r="B162" s="1" t="s">
        <v>2290</v>
      </c>
      <c r="C162" s="9">
        <v>7.83</v>
      </c>
      <c r="D162" s="1" t="s">
        <v>310</v>
      </c>
      <c r="E162" s="1" t="s">
        <v>2291</v>
      </c>
      <c r="F162" s="4">
        <v>500</v>
      </c>
      <c r="G162" s="4">
        <v>2483.4899999999998</v>
      </c>
      <c r="H162" s="4">
        <v>0.26</v>
      </c>
    </row>
    <row r="163" spans="2:8">
      <c r="B163" s="1" t="s">
        <v>2292</v>
      </c>
      <c r="C163" s="9">
        <v>7.73</v>
      </c>
      <c r="D163" s="1" t="s">
        <v>295</v>
      </c>
      <c r="E163" s="1" t="s">
        <v>2293</v>
      </c>
      <c r="F163" s="4">
        <v>500</v>
      </c>
      <c r="G163" s="4">
        <v>2436.0700000000002</v>
      </c>
      <c r="H163" s="4">
        <v>0.26</v>
      </c>
    </row>
    <row r="164" spans="2:8" ht="13">
      <c r="B164" s="2" t="s">
        <v>385</v>
      </c>
      <c r="C164" s="12"/>
      <c r="D164" s="2"/>
      <c r="E164" s="2"/>
      <c r="F164" s="14"/>
      <c r="G164" s="14">
        <f>SUM(G161:G163)</f>
        <v>4919.5599999999995</v>
      </c>
      <c r="H164" s="14">
        <f>SUM(H161:H163)</f>
        <v>0.52</v>
      </c>
    </row>
    <row r="165" spans="2:8" ht="13">
      <c r="B165" s="2" t="s">
        <v>2294</v>
      </c>
      <c r="C165" s="12"/>
      <c r="D165" s="2"/>
      <c r="E165" s="2"/>
      <c r="F165" s="14"/>
      <c r="G165" s="14">
        <v>2499.67</v>
      </c>
      <c r="H165" s="14">
        <v>0.27</v>
      </c>
    </row>
    <row r="166" spans="2:8" ht="13">
      <c r="B166" s="2" t="s">
        <v>2295</v>
      </c>
      <c r="C166" s="12"/>
      <c r="D166" s="2"/>
      <c r="E166" s="2"/>
      <c r="F166" s="14"/>
      <c r="G166" s="14">
        <v>21136</v>
      </c>
      <c r="H166" s="14">
        <v>2.25</v>
      </c>
    </row>
    <row r="167" spans="2:8" ht="13">
      <c r="B167" s="2" t="s">
        <v>4086</v>
      </c>
    </row>
    <row r="168" spans="2:8">
      <c r="B168" s="1" t="s">
        <v>1825</v>
      </c>
      <c r="C168" s="9" t="s">
        <v>156</v>
      </c>
      <c r="D168" s="1" t="s">
        <v>573</v>
      </c>
      <c r="E168" s="1" t="s">
        <v>1826</v>
      </c>
      <c r="F168" s="4">
        <v>4142469</v>
      </c>
      <c r="G168" s="4">
        <v>14619.6</v>
      </c>
      <c r="H168" s="4">
        <v>1.56</v>
      </c>
    </row>
    <row r="169" spans="2:8">
      <c r="B169" s="1" t="s">
        <v>2194</v>
      </c>
      <c r="C169" s="9" t="s">
        <v>156</v>
      </c>
      <c r="D169" s="1" t="s">
        <v>573</v>
      </c>
      <c r="E169" s="1" t="s">
        <v>2195</v>
      </c>
      <c r="F169" s="4">
        <v>6024875</v>
      </c>
      <c r="G169" s="4">
        <v>9300</v>
      </c>
      <c r="H169" s="4">
        <v>0.99</v>
      </c>
    </row>
    <row r="170" spans="2:8">
      <c r="B170" s="1" t="s">
        <v>2196</v>
      </c>
      <c r="C170" s="9" t="s">
        <v>156</v>
      </c>
      <c r="D170" s="1" t="s">
        <v>445</v>
      </c>
      <c r="E170" s="1" t="s">
        <v>2197</v>
      </c>
      <c r="F170" s="4">
        <v>5000000</v>
      </c>
      <c r="G170" s="4">
        <v>7850</v>
      </c>
      <c r="H170" s="4">
        <v>0.83</v>
      </c>
    </row>
    <row r="171" spans="2:8" ht="13">
      <c r="B171" s="2" t="s">
        <v>4087</v>
      </c>
      <c r="G171" s="14">
        <f>SUM(G168:G170)</f>
        <v>31769.599999999999</v>
      </c>
      <c r="H171" s="14">
        <f>SUM(H168:H170)</f>
        <v>3.38</v>
      </c>
    </row>
    <row r="172" spans="2:8" ht="13">
      <c r="B172" s="2" t="s">
        <v>4088</v>
      </c>
      <c r="G172" s="14"/>
      <c r="H172" s="14"/>
    </row>
    <row r="173" spans="2:8">
      <c r="B173" s="1" t="s">
        <v>1542</v>
      </c>
      <c r="C173" s="9" t="s">
        <v>156</v>
      </c>
      <c r="D173" s="1" t="s">
        <v>461</v>
      </c>
      <c r="E173" s="1" t="s">
        <v>1543</v>
      </c>
      <c r="F173" s="4">
        <v>1275796</v>
      </c>
      <c r="G173" s="4">
        <v>130.43</v>
      </c>
      <c r="H173" s="4">
        <v>0.01</v>
      </c>
    </row>
    <row r="174" spans="2:8" ht="13">
      <c r="B174" s="2" t="s">
        <v>4014</v>
      </c>
      <c r="C174" s="12"/>
      <c r="D174" s="2"/>
      <c r="E174" s="2"/>
      <c r="F174" s="14"/>
      <c r="G174" s="14">
        <f>G173</f>
        <v>130.43</v>
      </c>
      <c r="H174" s="14">
        <f>H173</f>
        <v>0.01</v>
      </c>
    </row>
    <row r="175" spans="2:8" ht="13">
      <c r="B175" s="2" t="s">
        <v>246</v>
      </c>
    </row>
    <row r="176" spans="2:8">
      <c r="B176" s="1" t="s">
        <v>6</v>
      </c>
      <c r="C176" s="9" t="s">
        <v>156</v>
      </c>
      <c r="D176" s="1" t="s">
        <v>157</v>
      </c>
      <c r="E176" s="1" t="s">
        <v>247</v>
      </c>
      <c r="F176" s="4">
        <v>42248314.314000003</v>
      </c>
      <c r="G176" s="4">
        <v>5487.3</v>
      </c>
      <c r="H176" s="4">
        <v>0.57999999999999996</v>
      </c>
    </row>
    <row r="177" spans="2:8" ht="13">
      <c r="B177" s="2" t="s">
        <v>249</v>
      </c>
      <c r="C177" s="12"/>
      <c r="D177" s="2"/>
      <c r="E177" s="2"/>
      <c r="F177" s="14"/>
      <c r="G177" s="14">
        <f>SUM(G175:G176)</f>
        <v>5487.3</v>
      </c>
      <c r="H177" s="14">
        <f>SUM(H175:H176)</f>
        <v>0.57999999999999996</v>
      </c>
    </row>
    <row r="178" spans="2:8" ht="13">
      <c r="B178" s="2" t="s">
        <v>161</v>
      </c>
      <c r="C178" s="12"/>
      <c r="D178" s="2"/>
      <c r="E178" s="2"/>
      <c r="F178" s="14"/>
      <c r="G178" s="14">
        <f>G177+G174+G171+G166+G165+G164+G160+G153+G131+G99</f>
        <v>923810.52000000025</v>
      </c>
      <c r="H178" s="14">
        <f>H177+H174+H171+H166+H165+H164+H160+H153+H131+H99</f>
        <v>98.27</v>
      </c>
    </row>
    <row r="179" spans="2:8" ht="13">
      <c r="B179" s="2" t="s">
        <v>409</v>
      </c>
      <c r="C179" s="12"/>
      <c r="D179" s="2"/>
      <c r="E179" s="2"/>
      <c r="F179" s="14"/>
      <c r="G179" s="14">
        <f>G180-G178</f>
        <v>16339.308308789739</v>
      </c>
      <c r="H179" s="14">
        <f>H180-H178</f>
        <v>1.730000000000004</v>
      </c>
    </row>
    <row r="180" spans="2:8" ht="13">
      <c r="B180" s="2" t="s">
        <v>168</v>
      </c>
      <c r="C180" s="12"/>
      <c r="D180" s="2"/>
      <c r="E180" s="2"/>
      <c r="F180" s="14"/>
      <c r="G180" s="14">
        <v>940149.82830878999</v>
      </c>
      <c r="H180" s="14">
        <v>100</v>
      </c>
    </row>
    <row r="181" spans="2:8">
      <c r="B181" s="1" t="s">
        <v>169</v>
      </c>
    </row>
    <row r="182" spans="2:8" ht="13">
      <c r="B182" s="2" t="s">
        <v>170</v>
      </c>
    </row>
    <row r="183" spans="2:8" ht="13">
      <c r="B183" s="2" t="s">
        <v>171</v>
      </c>
      <c r="C183" s="9" t="s">
        <v>172</v>
      </c>
    </row>
    <row r="184" spans="2:8" ht="13">
      <c r="B184" s="2" t="s">
        <v>175</v>
      </c>
      <c r="C184" s="9" t="s">
        <v>174</v>
      </c>
    </row>
    <row r="185" spans="2:8" ht="13">
      <c r="B185" s="2" t="s">
        <v>176</v>
      </c>
      <c r="C185" s="9" t="s">
        <v>174</v>
      </c>
    </row>
    <row r="186" spans="2:8" ht="13">
      <c r="B186" s="2" t="s">
        <v>177</v>
      </c>
      <c r="C186" s="9" t="s">
        <v>178</v>
      </c>
    </row>
    <row r="187" spans="2:8" ht="13">
      <c r="B187" s="2" t="s">
        <v>2296</v>
      </c>
      <c r="C187" s="12"/>
    </row>
    <row r="188" spans="2:8" ht="13">
      <c r="B188" s="2" t="s">
        <v>2297</v>
      </c>
      <c r="C188" s="12"/>
    </row>
    <row r="189" spans="2:8" ht="13">
      <c r="B189" s="2" t="s">
        <v>2298</v>
      </c>
      <c r="C189" s="12"/>
    </row>
    <row r="190" spans="2:8" ht="13">
      <c r="B190" s="2" t="s">
        <v>2299</v>
      </c>
      <c r="C190" s="12"/>
    </row>
    <row r="191" spans="2:8" ht="13">
      <c r="B191" s="2" t="s">
        <v>2300</v>
      </c>
      <c r="C191" s="12"/>
    </row>
    <row r="192" spans="2:8" ht="13">
      <c r="B192" s="2" t="s">
        <v>2301</v>
      </c>
      <c r="C192" s="12"/>
    </row>
    <row r="193" spans="2:3" ht="13">
      <c r="B193" s="2" t="s">
        <v>2302</v>
      </c>
      <c r="C193" s="12"/>
    </row>
    <row r="194" spans="2:3" ht="13">
      <c r="B194" s="2" t="s">
        <v>2303</v>
      </c>
      <c r="C194" s="12"/>
    </row>
    <row r="195" spans="2:3" ht="13">
      <c r="B195" s="2" t="s">
        <v>2304</v>
      </c>
      <c r="C195" s="12"/>
    </row>
    <row r="196" spans="2:3">
      <c r="B196" s="1" t="s">
        <v>4057</v>
      </c>
    </row>
    <row r="197" spans="2:3">
      <c r="B197" s="1" t="s">
        <v>188</v>
      </c>
    </row>
    <row r="198" spans="2:3">
      <c r="B198" s="1" t="s">
        <v>412</v>
      </c>
    </row>
    <row r="199" spans="2:3" ht="13">
      <c r="B199" s="2" t="s">
        <v>4045</v>
      </c>
    </row>
    <row r="201" spans="2:3" ht="14.5">
      <c r="B201" s="43" t="s">
        <v>413</v>
      </c>
      <c r="C201" s="45"/>
    </row>
    <row r="202" spans="2:3" ht="14.5">
      <c r="B202" s="43" t="s">
        <v>4098</v>
      </c>
      <c r="C202" s="46" t="s">
        <v>414</v>
      </c>
    </row>
    <row r="203" spans="2:3" ht="14.5">
      <c r="B203" s="16" t="s">
        <v>415</v>
      </c>
      <c r="C203" s="17">
        <v>2500</v>
      </c>
    </row>
    <row r="204" spans="2:3" ht="14.5">
      <c r="B204" s="16" t="s">
        <v>417</v>
      </c>
      <c r="C204" s="17">
        <v>0</v>
      </c>
    </row>
    <row r="205" spans="2:3" ht="14.5">
      <c r="B205" s="16" t="s">
        <v>418</v>
      </c>
      <c r="C205" s="17">
        <v>53000</v>
      </c>
    </row>
    <row r="206" spans="2:3" ht="14.5">
      <c r="B206" s="16" t="s">
        <v>419</v>
      </c>
      <c r="C206" s="17">
        <v>0</v>
      </c>
    </row>
    <row r="207" spans="2:3" ht="14.5">
      <c r="B207" s="16" t="s">
        <v>420</v>
      </c>
      <c r="C207" s="17">
        <v>0</v>
      </c>
    </row>
    <row r="208" spans="2:3" ht="14.5">
      <c r="B208" s="16" t="s">
        <v>421</v>
      </c>
      <c r="C208" s="17">
        <v>0</v>
      </c>
    </row>
    <row r="209" spans="2:7" ht="14.5">
      <c r="B209" s="43" t="s">
        <v>422</v>
      </c>
      <c r="C209" s="45">
        <v>55500</v>
      </c>
    </row>
    <row r="211" spans="2:7" ht="14.5">
      <c r="B211" s="16" t="s">
        <v>197</v>
      </c>
      <c r="C211" s="17"/>
      <c r="D211" s="16"/>
    </row>
    <row r="212" spans="2:7" ht="29">
      <c r="B212" s="19" t="s">
        <v>198</v>
      </c>
      <c r="C212" s="18" t="s">
        <v>199</v>
      </c>
      <c r="D212" s="19" t="s">
        <v>200</v>
      </c>
    </row>
    <row r="213" spans="2:7" ht="14.5">
      <c r="B213" s="16" t="s">
        <v>174</v>
      </c>
      <c r="C213" s="17" t="s">
        <v>174</v>
      </c>
      <c r="D213" s="16" t="s">
        <v>174</v>
      </c>
    </row>
    <row r="215" spans="2:7" ht="13">
      <c r="B215" s="2" t="s">
        <v>201</v>
      </c>
      <c r="C215" s="49">
        <v>46053</v>
      </c>
    </row>
    <row r="216" spans="2:7" ht="13">
      <c r="B216" s="20" t="s">
        <v>202</v>
      </c>
      <c r="C216" s="25" t="s">
        <v>203</v>
      </c>
      <c r="D216" s="20" t="s">
        <v>204</v>
      </c>
      <c r="E216" s="26" t="s">
        <v>205</v>
      </c>
      <c r="F216" s="50" t="s">
        <v>206</v>
      </c>
      <c r="G216" s="14"/>
    </row>
    <row r="217" spans="2:7">
      <c r="B217" s="22" t="s">
        <v>2305</v>
      </c>
      <c r="C217" s="32">
        <v>-23625</v>
      </c>
      <c r="D217" s="22">
        <v>6864.21</v>
      </c>
      <c r="E217" s="23">
        <v>6966.5</v>
      </c>
      <c r="F217" s="24" t="s">
        <v>4101</v>
      </c>
    </row>
    <row r="218" spans="2:7">
      <c r="B218" s="22" t="s">
        <v>2306</v>
      </c>
      <c r="C218" s="32">
        <v>-297825</v>
      </c>
      <c r="D218" s="22">
        <v>412.16</v>
      </c>
      <c r="E218" s="23">
        <v>450.15</v>
      </c>
      <c r="F218" s="51"/>
    </row>
    <row r="219" spans="2:7">
      <c r="B219" s="22" t="s">
        <v>1712</v>
      </c>
      <c r="C219" s="32">
        <v>-210900</v>
      </c>
      <c r="D219" s="22">
        <v>1999.68</v>
      </c>
      <c r="E219" s="23">
        <v>1974.4</v>
      </c>
      <c r="F219" s="51"/>
    </row>
    <row r="220" spans="2:7">
      <c r="B220" s="22" t="s">
        <v>1713</v>
      </c>
      <c r="C220" s="32">
        <v>-1051200</v>
      </c>
      <c r="D220" s="22">
        <v>326.44</v>
      </c>
      <c r="E220" s="23">
        <v>323.25</v>
      </c>
      <c r="F220" s="51"/>
    </row>
    <row r="221" spans="2:7">
      <c r="B221" s="22" t="s">
        <v>2307</v>
      </c>
      <c r="C221" s="32">
        <v>-71750</v>
      </c>
      <c r="D221" s="22">
        <v>2780.65</v>
      </c>
      <c r="E221" s="23">
        <v>2831.9</v>
      </c>
      <c r="F221" s="51"/>
    </row>
    <row r="222" spans="2:7">
      <c r="B222" s="22" t="s">
        <v>2308</v>
      </c>
      <c r="C222" s="32">
        <v>-1400</v>
      </c>
      <c r="D222" s="22">
        <v>1698.6</v>
      </c>
      <c r="E222" s="23">
        <v>1699</v>
      </c>
      <c r="F222" s="51"/>
    </row>
    <row r="223" spans="2:7">
      <c r="B223" s="22" t="s">
        <v>2003</v>
      </c>
      <c r="C223" s="32">
        <v>-809050</v>
      </c>
      <c r="D223" s="22">
        <v>930.12</v>
      </c>
      <c r="E223" s="23">
        <v>933.85</v>
      </c>
      <c r="F223" s="51"/>
    </row>
    <row r="224" spans="2:7">
      <c r="B224" s="22" t="s">
        <v>2309</v>
      </c>
      <c r="C224" s="32">
        <v>-214500</v>
      </c>
      <c r="D224" s="22">
        <v>718.47</v>
      </c>
      <c r="E224" s="23">
        <v>733.5</v>
      </c>
      <c r="F224" s="51"/>
    </row>
    <row r="225" spans="2:6">
      <c r="B225" s="22" t="s">
        <v>1714</v>
      </c>
      <c r="C225" s="32">
        <v>-943600</v>
      </c>
      <c r="D225" s="22">
        <v>1355.01</v>
      </c>
      <c r="E225" s="23">
        <v>1361.7</v>
      </c>
      <c r="F225" s="51"/>
    </row>
    <row r="226" spans="2:6">
      <c r="B226" s="22" t="s">
        <v>1715</v>
      </c>
      <c r="C226" s="32">
        <v>-570500</v>
      </c>
      <c r="D226" s="22">
        <v>902.14</v>
      </c>
      <c r="E226" s="23">
        <v>896.25</v>
      </c>
      <c r="F226" s="51"/>
    </row>
    <row r="227" spans="2:6">
      <c r="B227" s="22" t="s">
        <v>1775</v>
      </c>
      <c r="C227" s="32">
        <v>-675200</v>
      </c>
      <c r="D227" s="22">
        <v>326.51</v>
      </c>
      <c r="E227" s="23">
        <v>323.85000000000002</v>
      </c>
      <c r="F227" s="51"/>
    </row>
    <row r="228" spans="2:6">
      <c r="B228" s="22" t="s">
        <v>2004</v>
      </c>
      <c r="C228" s="32">
        <v>-39900</v>
      </c>
      <c r="D228" s="22">
        <v>3805.96</v>
      </c>
      <c r="E228" s="23">
        <v>3942.1</v>
      </c>
      <c r="F228" s="51"/>
    </row>
    <row r="229" spans="2:6">
      <c r="B229" s="22" t="s">
        <v>2310</v>
      </c>
      <c r="C229" s="32">
        <v>-247500</v>
      </c>
      <c r="D229" s="22">
        <v>2144.75</v>
      </c>
      <c r="E229" s="23">
        <v>2120.5</v>
      </c>
      <c r="F229" s="51"/>
    </row>
    <row r="230" spans="2:6">
      <c r="B230" s="22" t="s">
        <v>2311</v>
      </c>
      <c r="C230" s="32">
        <v>-598500</v>
      </c>
      <c r="D230" s="22">
        <v>996.92</v>
      </c>
      <c r="E230" s="23">
        <v>961.6</v>
      </c>
      <c r="F230" s="51"/>
    </row>
    <row r="231" spans="2:6">
      <c r="B231" s="22" t="s">
        <v>2312</v>
      </c>
      <c r="C231" s="32">
        <v>-74000</v>
      </c>
      <c r="D231" s="22">
        <v>6966.6</v>
      </c>
      <c r="E231" s="23">
        <v>7028.5</v>
      </c>
      <c r="F231" s="51"/>
    </row>
    <row r="232" spans="2:6">
      <c r="B232" s="22" t="s">
        <v>2313</v>
      </c>
      <c r="C232" s="32">
        <v>-752400</v>
      </c>
      <c r="D232" s="22">
        <v>252.23</v>
      </c>
      <c r="E232" s="23">
        <v>254.55</v>
      </c>
      <c r="F232" s="51"/>
    </row>
    <row r="233" spans="2:6">
      <c r="B233" s="22" t="s">
        <v>2006</v>
      </c>
      <c r="C233" s="32">
        <v>-245000</v>
      </c>
      <c r="D233" s="22">
        <v>1401.85</v>
      </c>
      <c r="E233" s="23">
        <v>1399.5</v>
      </c>
      <c r="F233" s="51"/>
    </row>
    <row r="234" spans="2:6">
      <c r="B234" s="22" t="s">
        <v>1717</v>
      </c>
      <c r="C234" s="32">
        <v>-1212000</v>
      </c>
      <c r="D234" s="22">
        <v>1043.71</v>
      </c>
      <c r="E234" s="23">
        <v>1082.4000000000001</v>
      </c>
      <c r="F234" s="51"/>
    </row>
    <row r="235" spans="2:6">
      <c r="B235" s="22" t="s">
        <v>2314</v>
      </c>
      <c r="C235" s="32">
        <v>-308875</v>
      </c>
      <c r="D235" s="22">
        <v>3178.44</v>
      </c>
      <c r="E235" s="23">
        <v>3139.3</v>
      </c>
      <c r="F235" s="51"/>
    </row>
    <row r="236" spans="2:6">
      <c r="B236" s="22" t="s">
        <v>2315</v>
      </c>
      <c r="C236" s="32">
        <v>-1093300</v>
      </c>
      <c r="D236" s="22">
        <v>348.8</v>
      </c>
      <c r="E236" s="23">
        <v>367</v>
      </c>
      <c r="F236" s="51"/>
    </row>
    <row r="237" spans="2:6">
      <c r="B237" s="22" t="s">
        <v>2316</v>
      </c>
      <c r="C237" s="32">
        <v>-22300</v>
      </c>
      <c r="D237" s="22">
        <v>12418.85</v>
      </c>
      <c r="E237" s="23">
        <v>12725</v>
      </c>
      <c r="F237" s="31"/>
    </row>
    <row r="239" spans="2:6">
      <c r="B239" s="1" t="s">
        <v>4100</v>
      </c>
    </row>
    <row r="241" spans="2:4" ht="13">
      <c r="B241" s="2" t="s">
        <v>207</v>
      </c>
      <c r="C241" s="181">
        <v>0.10059999999999999</v>
      </c>
    </row>
    <row r="242" spans="2:4" ht="13">
      <c r="B242" s="2"/>
    </row>
    <row r="243" spans="2:4" ht="13">
      <c r="B243" s="2" t="s">
        <v>208</v>
      </c>
    </row>
    <row r="244" spans="2:4" ht="13">
      <c r="B244" s="26" t="s">
        <v>209</v>
      </c>
      <c r="C244" s="25" t="s">
        <v>210</v>
      </c>
      <c r="D244" s="2"/>
    </row>
    <row r="245" spans="2:4">
      <c r="B245" s="23" t="s">
        <v>2317</v>
      </c>
      <c r="C245" s="32">
        <v>189</v>
      </c>
    </row>
    <row r="246" spans="2:4">
      <c r="B246" s="23" t="s">
        <v>2318</v>
      </c>
      <c r="C246" s="32">
        <v>209</v>
      </c>
    </row>
    <row r="247" spans="2:4">
      <c r="B247" s="23" t="s">
        <v>1721</v>
      </c>
      <c r="C247" s="32">
        <v>339</v>
      </c>
    </row>
    <row r="248" spans="2:4">
      <c r="B248" s="23" t="s">
        <v>1722</v>
      </c>
      <c r="C248" s="32">
        <v>584</v>
      </c>
    </row>
    <row r="249" spans="2:4">
      <c r="B249" s="23" t="s">
        <v>2319</v>
      </c>
      <c r="C249" s="32">
        <v>287</v>
      </c>
    </row>
    <row r="250" spans="2:4">
      <c r="B250" s="23" t="s">
        <v>2320</v>
      </c>
      <c r="C250" s="32">
        <v>4</v>
      </c>
    </row>
    <row r="251" spans="2:4">
      <c r="B251" s="23" t="s">
        <v>2321</v>
      </c>
      <c r="C251" s="32">
        <v>195</v>
      </c>
    </row>
    <row r="252" spans="2:4">
      <c r="B252" s="23" t="s">
        <v>1724</v>
      </c>
      <c r="C252" s="32">
        <v>1348</v>
      </c>
    </row>
    <row r="253" spans="2:4">
      <c r="B253" s="23" t="s">
        <v>1725</v>
      </c>
      <c r="C253" s="32">
        <v>815</v>
      </c>
    </row>
    <row r="254" spans="2:4">
      <c r="B254" s="23" t="s">
        <v>2322</v>
      </c>
      <c r="C254" s="32">
        <v>422</v>
      </c>
    </row>
    <row r="255" spans="2:4">
      <c r="B255" s="23" t="s">
        <v>2011</v>
      </c>
      <c r="C255" s="32">
        <v>228</v>
      </c>
    </row>
    <row r="256" spans="2:4">
      <c r="B256" s="23" t="s">
        <v>2323</v>
      </c>
      <c r="C256" s="32">
        <v>1100</v>
      </c>
    </row>
    <row r="257" spans="2:3">
      <c r="B257" s="23" t="s">
        <v>2324</v>
      </c>
      <c r="C257" s="32">
        <v>1140</v>
      </c>
    </row>
    <row r="258" spans="2:3">
      <c r="B258" s="23" t="s">
        <v>2325</v>
      </c>
      <c r="C258" s="32">
        <v>639</v>
      </c>
    </row>
    <row r="259" spans="2:3">
      <c r="B259" s="23" t="s">
        <v>2326</v>
      </c>
      <c r="C259" s="32">
        <v>592</v>
      </c>
    </row>
    <row r="260" spans="2:3">
      <c r="B260" s="23" t="s">
        <v>2327</v>
      </c>
      <c r="C260" s="32">
        <v>396</v>
      </c>
    </row>
    <row r="261" spans="2:3">
      <c r="B261" s="23" t="s">
        <v>2328</v>
      </c>
      <c r="C261" s="32">
        <v>242</v>
      </c>
    </row>
    <row r="262" spans="2:3">
      <c r="B262" s="23" t="s">
        <v>1728</v>
      </c>
      <c r="C262" s="32">
        <v>1749</v>
      </c>
    </row>
    <row r="263" spans="2:3">
      <c r="B263" s="23" t="s">
        <v>2329</v>
      </c>
      <c r="C263" s="32">
        <v>754</v>
      </c>
    </row>
    <row r="264" spans="2:3">
      <c r="B264" s="23" t="s">
        <v>1731</v>
      </c>
      <c r="C264" s="32">
        <v>446</v>
      </c>
    </row>
    <row r="266" spans="2:3" ht="13">
      <c r="B266" s="26" t="s">
        <v>211</v>
      </c>
      <c r="C266" s="25" t="s">
        <v>210</v>
      </c>
    </row>
    <row r="267" spans="2:3">
      <c r="B267" s="23" t="s">
        <v>2317</v>
      </c>
      <c r="C267" s="32">
        <v>189</v>
      </c>
    </row>
    <row r="268" spans="2:3">
      <c r="B268" s="23" t="s">
        <v>2318</v>
      </c>
      <c r="C268" s="32">
        <v>209</v>
      </c>
    </row>
    <row r="269" spans="2:3">
      <c r="B269" s="23" t="s">
        <v>1721</v>
      </c>
      <c r="C269" s="32">
        <v>339</v>
      </c>
    </row>
    <row r="270" spans="2:3">
      <c r="B270" s="23" t="s">
        <v>1722</v>
      </c>
      <c r="C270" s="32">
        <v>584</v>
      </c>
    </row>
    <row r="271" spans="2:3">
      <c r="B271" s="23" t="s">
        <v>2319</v>
      </c>
      <c r="C271" s="32">
        <v>287</v>
      </c>
    </row>
    <row r="272" spans="2:3">
      <c r="B272" s="23" t="s">
        <v>2320</v>
      </c>
      <c r="C272" s="32">
        <v>4</v>
      </c>
    </row>
    <row r="273" spans="2:3">
      <c r="B273" s="23" t="s">
        <v>2321</v>
      </c>
      <c r="C273" s="32">
        <v>195</v>
      </c>
    </row>
    <row r="274" spans="2:3">
      <c r="B274" s="23" t="s">
        <v>1724</v>
      </c>
      <c r="C274" s="32">
        <v>1348</v>
      </c>
    </row>
    <row r="275" spans="2:3">
      <c r="B275" s="23" t="s">
        <v>1725</v>
      </c>
      <c r="C275" s="32">
        <v>815</v>
      </c>
    </row>
    <row r="276" spans="2:3">
      <c r="B276" s="23" t="s">
        <v>2322</v>
      </c>
      <c r="C276" s="32">
        <v>422</v>
      </c>
    </row>
    <row r="277" spans="2:3">
      <c r="B277" s="23" t="s">
        <v>2011</v>
      </c>
      <c r="C277" s="32">
        <v>228</v>
      </c>
    </row>
    <row r="278" spans="2:3">
      <c r="B278" s="23" t="s">
        <v>2323</v>
      </c>
      <c r="C278" s="32">
        <v>1100</v>
      </c>
    </row>
    <row r="279" spans="2:3">
      <c r="B279" s="23" t="s">
        <v>2324</v>
      </c>
      <c r="C279" s="32">
        <v>1140</v>
      </c>
    </row>
    <row r="280" spans="2:3">
      <c r="B280" s="23" t="s">
        <v>2325</v>
      </c>
      <c r="C280" s="32">
        <v>639</v>
      </c>
    </row>
    <row r="281" spans="2:3">
      <c r="B281" s="23" t="s">
        <v>2326</v>
      </c>
      <c r="C281" s="32">
        <v>592</v>
      </c>
    </row>
    <row r="282" spans="2:3">
      <c r="B282" s="23" t="s">
        <v>2327</v>
      </c>
      <c r="C282" s="32">
        <v>396</v>
      </c>
    </row>
    <row r="283" spans="2:3">
      <c r="B283" s="23" t="s">
        <v>2328</v>
      </c>
      <c r="C283" s="32">
        <v>242</v>
      </c>
    </row>
    <row r="284" spans="2:3">
      <c r="B284" s="23" t="s">
        <v>1728</v>
      </c>
      <c r="C284" s="32">
        <v>1749</v>
      </c>
    </row>
    <row r="285" spans="2:3">
      <c r="B285" s="23" t="s">
        <v>2329</v>
      </c>
      <c r="C285" s="32">
        <v>754</v>
      </c>
    </row>
    <row r="286" spans="2:3">
      <c r="B286" s="23" t="s">
        <v>1731</v>
      </c>
      <c r="C286" s="32">
        <v>446</v>
      </c>
    </row>
    <row r="289" spans="2:3" ht="13">
      <c r="B289" s="26" t="s">
        <v>212</v>
      </c>
      <c r="C289" s="25" t="s">
        <v>213</v>
      </c>
    </row>
    <row r="290" spans="2:3">
      <c r="B290" s="23" t="s">
        <v>2317</v>
      </c>
      <c r="C290" s="32">
        <v>161480187.25999999</v>
      </c>
    </row>
    <row r="291" spans="2:3">
      <c r="B291" s="23" t="s">
        <v>2318</v>
      </c>
      <c r="C291" s="32">
        <v>122125418.26000001</v>
      </c>
    </row>
    <row r="292" spans="2:3">
      <c r="B292" s="23" t="s">
        <v>1721</v>
      </c>
      <c r="C292" s="32">
        <v>321760161.75</v>
      </c>
    </row>
    <row r="293" spans="2:3">
      <c r="B293" s="23" t="s">
        <v>1722</v>
      </c>
      <c r="C293" s="32">
        <v>341392036.5</v>
      </c>
    </row>
    <row r="294" spans="2:3">
      <c r="B294" s="23" t="s">
        <v>2319</v>
      </c>
      <c r="C294" s="32">
        <v>198423951.03</v>
      </c>
    </row>
    <row r="295" spans="2:3">
      <c r="B295" s="23" t="s">
        <v>2320</v>
      </c>
      <c r="C295" s="32">
        <v>2364600</v>
      </c>
    </row>
    <row r="296" spans="2:3">
      <c r="B296" s="23" t="s">
        <v>2321</v>
      </c>
      <c r="C296" s="32">
        <v>153427506.87</v>
      </c>
    </row>
    <row r="297" spans="2:3">
      <c r="B297" s="23" t="s">
        <v>1724</v>
      </c>
      <c r="C297" s="32">
        <v>1271702755.6099999</v>
      </c>
    </row>
    <row r="298" spans="2:3">
      <c r="B298" s="23" t="s">
        <v>1725</v>
      </c>
      <c r="C298" s="32">
        <v>511972441.32999998</v>
      </c>
    </row>
    <row r="299" spans="2:3">
      <c r="B299" s="23" t="s">
        <v>2322</v>
      </c>
      <c r="C299" s="32">
        <v>219944159.84</v>
      </c>
    </row>
    <row r="300" spans="2:3">
      <c r="B300" s="23" t="s">
        <v>2011</v>
      </c>
      <c r="C300" s="32">
        <v>151040329.83000001</v>
      </c>
    </row>
    <row r="301" spans="2:3">
      <c r="B301" s="23" t="s">
        <v>2323</v>
      </c>
      <c r="C301" s="32">
        <v>529004272.5</v>
      </c>
    </row>
    <row r="302" spans="2:3">
      <c r="B302" s="23" t="s">
        <v>2324</v>
      </c>
      <c r="C302" s="32">
        <v>593630154.75999999</v>
      </c>
    </row>
    <row r="303" spans="2:3">
      <c r="B303" s="23" t="s">
        <v>2325</v>
      </c>
      <c r="C303" s="32">
        <v>359847022.81999999</v>
      </c>
    </row>
    <row r="304" spans="2:3">
      <c r="B304" s="23" t="s">
        <v>2326</v>
      </c>
      <c r="C304" s="32">
        <v>512786686.35000002</v>
      </c>
    </row>
    <row r="305" spans="2:3">
      <c r="B305" s="23" t="s">
        <v>2327</v>
      </c>
      <c r="C305" s="32">
        <v>191229687.97999999</v>
      </c>
    </row>
    <row r="306" spans="2:3">
      <c r="B306" s="23" t="s">
        <v>2328</v>
      </c>
      <c r="C306" s="32">
        <v>0</v>
      </c>
    </row>
    <row r="307" spans="2:3">
      <c r="B307" s="23" t="s">
        <v>1728</v>
      </c>
      <c r="C307" s="32">
        <v>1358138958.3099999</v>
      </c>
    </row>
    <row r="308" spans="2:3">
      <c r="B308" s="23" t="s">
        <v>2329</v>
      </c>
      <c r="C308" s="32">
        <v>379488909.19999999</v>
      </c>
    </row>
    <row r="309" spans="2:3">
      <c r="B309" s="23" t="s">
        <v>1731</v>
      </c>
      <c r="C309" s="32">
        <v>275467600</v>
      </c>
    </row>
    <row r="310" spans="2:3" ht="13">
      <c r="C310" s="25">
        <f>SUM(C289:C309)</f>
        <v>7655226840.1999998</v>
      </c>
    </row>
    <row r="312" spans="2:3" ht="13">
      <c r="B312" s="26" t="s">
        <v>214</v>
      </c>
      <c r="C312" s="25" t="s">
        <v>213</v>
      </c>
    </row>
    <row r="313" spans="2:3">
      <c r="B313" s="23" t="s">
        <v>2317</v>
      </c>
      <c r="C313" s="32">
        <v>169218125.18000001</v>
      </c>
    </row>
    <row r="314" spans="2:3">
      <c r="B314" s="23" t="s">
        <v>2318</v>
      </c>
      <c r="C314" s="32">
        <v>118313903.5</v>
      </c>
    </row>
    <row r="315" spans="2:3">
      <c r="B315" s="23" t="s">
        <v>1721</v>
      </c>
      <c r="C315" s="32">
        <v>341345163.58999997</v>
      </c>
    </row>
    <row r="316" spans="2:3">
      <c r="B316" s="23" t="s">
        <v>1722</v>
      </c>
      <c r="C316" s="32">
        <v>385517791.07999998</v>
      </c>
    </row>
    <row r="317" spans="2:3">
      <c r="B317" s="23" t="s">
        <v>2319</v>
      </c>
      <c r="C317" s="32">
        <v>204751400.28</v>
      </c>
    </row>
    <row r="318" spans="2:3">
      <c r="B318" s="23" t="s">
        <v>2320</v>
      </c>
      <c r="C318" s="32">
        <v>2337300</v>
      </c>
    </row>
    <row r="319" spans="2:3">
      <c r="B319" s="23" t="s">
        <v>2321</v>
      </c>
      <c r="C319" s="32">
        <v>164112898.94999999</v>
      </c>
    </row>
    <row r="320" spans="2:3">
      <c r="B320" s="23" t="s">
        <v>1724</v>
      </c>
      <c r="C320" s="32">
        <v>1285714430.0699999</v>
      </c>
    </row>
    <row r="321" spans="2:3">
      <c r="B321" s="23" t="s">
        <v>1725</v>
      </c>
      <c r="C321" s="32">
        <v>486273655</v>
      </c>
    </row>
    <row r="322" spans="2:3">
      <c r="B322" s="23" t="s">
        <v>2322</v>
      </c>
      <c r="C322" s="32">
        <v>247248861.59999999</v>
      </c>
    </row>
    <row r="323" spans="2:3">
      <c r="B323" s="23" t="s">
        <v>2011</v>
      </c>
      <c r="C323" s="32">
        <v>161578884.38999999</v>
      </c>
    </row>
    <row r="324" spans="2:3">
      <c r="B324" s="23" t="s">
        <v>2323</v>
      </c>
      <c r="C324" s="32">
        <v>550915521.82000005</v>
      </c>
    </row>
    <row r="325" spans="2:3">
      <c r="B325" s="23" t="s">
        <v>2324</v>
      </c>
      <c r="C325" s="32">
        <v>610960809.89999998</v>
      </c>
    </row>
    <row r="326" spans="2:3">
      <c r="B326" s="23" t="s">
        <v>2325</v>
      </c>
      <c r="C326" s="32">
        <v>358151466.17000002</v>
      </c>
    </row>
    <row r="327" spans="2:3">
      <c r="B327" s="23" t="s">
        <v>2326</v>
      </c>
      <c r="C327" s="32">
        <v>567476813.51999998</v>
      </c>
    </row>
    <row r="328" spans="2:3">
      <c r="B328" s="23" t="s">
        <v>2327</v>
      </c>
      <c r="C328" s="32">
        <v>199803707.78</v>
      </c>
    </row>
    <row r="329" spans="2:3">
      <c r="B329" s="23" t="s">
        <v>2328</v>
      </c>
      <c r="C329" s="32">
        <v>2172152.0699999998</v>
      </c>
    </row>
    <row r="330" spans="2:3">
      <c r="B330" s="23" t="s">
        <v>1728</v>
      </c>
      <c r="C330" s="32">
        <v>1278894197.26</v>
      </c>
    </row>
    <row r="331" spans="2:3">
      <c r="B331" s="23" t="s">
        <v>2329</v>
      </c>
      <c r="C331" s="32">
        <v>413027320.60000002</v>
      </c>
    </row>
    <row r="332" spans="2:3">
      <c r="B332" s="23" t="s">
        <v>1731</v>
      </c>
      <c r="C332" s="32">
        <v>265059099.88999999</v>
      </c>
    </row>
    <row r="333" spans="2:3" ht="13">
      <c r="C333" s="25">
        <f>SUM(C312:C332)</f>
        <v>7812873502.6499996</v>
      </c>
    </row>
    <row r="336" spans="2:3" ht="13">
      <c r="B336" s="20" t="s">
        <v>215</v>
      </c>
      <c r="C336" s="25">
        <f xml:space="preserve"> C333-C310</f>
        <v>157646662.44999981</v>
      </c>
    </row>
    <row r="338" spans="2:7" ht="13">
      <c r="B338" s="2" t="s">
        <v>216</v>
      </c>
      <c r="C338" s="49">
        <v>46053</v>
      </c>
    </row>
    <row r="339" spans="2:7" ht="13">
      <c r="B339" s="20" t="s">
        <v>202</v>
      </c>
      <c r="C339" s="25" t="s">
        <v>203</v>
      </c>
      <c r="D339" s="20" t="s">
        <v>204</v>
      </c>
      <c r="E339" s="26" t="s">
        <v>205</v>
      </c>
      <c r="F339" s="50" t="s">
        <v>206</v>
      </c>
      <c r="G339" s="14"/>
    </row>
    <row r="340" spans="2:7">
      <c r="B340" s="22" t="s">
        <v>2330</v>
      </c>
      <c r="C340" s="32">
        <v>-39325</v>
      </c>
      <c r="D340" s="22">
        <v>25262.93</v>
      </c>
      <c r="E340" s="23">
        <v>25416.400000000001</v>
      </c>
      <c r="F340" s="33"/>
    </row>
    <row r="343" spans="2:7" ht="13">
      <c r="B343" s="2" t="s">
        <v>207</v>
      </c>
      <c r="C343" s="181">
        <v>1.06E-2</v>
      </c>
    </row>
    <row r="344" spans="2:7" ht="13">
      <c r="B344" s="2"/>
    </row>
    <row r="345" spans="2:7" ht="13">
      <c r="B345" s="2" t="s">
        <v>208</v>
      </c>
    </row>
    <row r="346" spans="2:7" ht="13">
      <c r="B346" s="26" t="s">
        <v>209</v>
      </c>
      <c r="C346" s="25" t="s">
        <v>210</v>
      </c>
      <c r="D346" s="2"/>
    </row>
    <row r="347" spans="2:7">
      <c r="B347" s="23" t="s">
        <v>2331</v>
      </c>
      <c r="C347" s="32">
        <v>1018</v>
      </c>
    </row>
    <row r="348" spans="2:7">
      <c r="B348" s="23" t="s">
        <v>2332</v>
      </c>
      <c r="C348" s="32">
        <v>615</v>
      </c>
    </row>
    <row r="350" spans="2:7" ht="13">
      <c r="B350" s="26" t="s">
        <v>211</v>
      </c>
      <c r="C350" s="25" t="s">
        <v>210</v>
      </c>
    </row>
    <row r="351" spans="2:7">
      <c r="B351" s="23" t="s">
        <v>2331</v>
      </c>
      <c r="C351" s="32">
        <v>1018</v>
      </c>
    </row>
    <row r="352" spans="2:7">
      <c r="B352" s="23" t="s">
        <v>2332</v>
      </c>
      <c r="C352" s="32">
        <v>615</v>
      </c>
    </row>
    <row r="355" spans="2:3" ht="13">
      <c r="B355" s="26" t="s">
        <v>212</v>
      </c>
      <c r="C355" s="25" t="s">
        <v>213</v>
      </c>
    </row>
    <row r="356" spans="2:3">
      <c r="B356" s="23" t="s">
        <v>2331</v>
      </c>
      <c r="C356" s="32">
        <v>1675776655.04</v>
      </c>
    </row>
    <row r="357" spans="2:3">
      <c r="B357" s="23" t="s">
        <v>2332</v>
      </c>
      <c r="C357" s="32">
        <v>10731028.91</v>
      </c>
    </row>
    <row r="358" spans="2:3" ht="13">
      <c r="C358" s="25">
        <f>SUM(C355:C357)</f>
        <v>1686507683.95</v>
      </c>
    </row>
    <row r="360" spans="2:3" ht="13">
      <c r="B360" s="26" t="s">
        <v>214</v>
      </c>
      <c r="C360" s="25" t="s">
        <v>213</v>
      </c>
    </row>
    <row r="361" spans="2:3">
      <c r="B361" s="23" t="s">
        <v>2331</v>
      </c>
      <c r="C361" s="32">
        <v>1737499015.0599999</v>
      </c>
    </row>
    <row r="362" spans="2:3">
      <c r="B362" s="23" t="s">
        <v>2332</v>
      </c>
      <c r="C362" s="32">
        <v>18061912.239999998</v>
      </c>
    </row>
    <row r="363" spans="2:3" ht="13">
      <c r="C363" s="25">
        <f>SUM(C360:C362)</f>
        <v>1755560927.3</v>
      </c>
    </row>
    <row r="366" spans="2:3" ht="13">
      <c r="B366" s="20" t="s">
        <v>215</v>
      </c>
      <c r="C366" s="25">
        <f xml:space="preserve"> C363-C358</f>
        <v>69053243.349999905</v>
      </c>
    </row>
    <row r="369" spans="2:80" ht="13">
      <c r="B369" s="2" t="s">
        <v>217</v>
      </c>
    </row>
    <row r="371" spans="2:80" ht="13">
      <c r="B371" s="20" t="s">
        <v>202</v>
      </c>
      <c r="C371" s="25" t="s">
        <v>218</v>
      </c>
      <c r="D371" s="20" t="s">
        <v>219</v>
      </c>
      <c r="E371" s="20" t="s">
        <v>220</v>
      </c>
      <c r="F371" s="14"/>
    </row>
    <row r="372" spans="2:80">
      <c r="B372" s="22" t="s">
        <v>174</v>
      </c>
      <c r="C372" s="32" t="s">
        <v>174</v>
      </c>
      <c r="D372" s="22" t="s">
        <v>174</v>
      </c>
      <c r="E372" s="22" t="s">
        <v>174</v>
      </c>
    </row>
    <row r="375" spans="2:80" ht="13">
      <c r="B375" s="2" t="s">
        <v>221</v>
      </c>
      <c r="C375" s="12" t="s">
        <v>174</v>
      </c>
      <c r="D375" s="2"/>
      <c r="E375" s="2"/>
      <c r="F375" s="14"/>
      <c r="G375" s="14"/>
      <c r="H375" s="14"/>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row>
    <row r="377" spans="2:80" ht="13">
      <c r="B377" s="2" t="s">
        <v>222</v>
      </c>
    </row>
    <row r="379" spans="2:80" ht="13">
      <c r="B379" s="20" t="s">
        <v>223</v>
      </c>
      <c r="C379" s="25" t="s">
        <v>210</v>
      </c>
      <c r="D379" s="2"/>
    </row>
    <row r="380" spans="2:80">
      <c r="B380" s="22" t="s">
        <v>174</v>
      </c>
      <c r="C380" s="32" t="s">
        <v>174</v>
      </c>
    </row>
    <row r="383" spans="2:80" ht="13">
      <c r="B383" s="20" t="s">
        <v>224</v>
      </c>
      <c r="C383" s="25" t="s">
        <v>225</v>
      </c>
      <c r="D383" s="2"/>
    </row>
    <row r="384" spans="2:80">
      <c r="B384" s="22" t="s">
        <v>174</v>
      </c>
      <c r="C384" s="32" t="s">
        <v>174</v>
      </c>
    </row>
    <row r="387" spans="2:80" ht="13">
      <c r="B387" s="2" t="s">
        <v>226</v>
      </c>
    </row>
    <row r="390" spans="2:80" ht="13">
      <c r="B390" s="2" t="s">
        <v>227</v>
      </c>
    </row>
    <row r="392" spans="2:80" ht="13">
      <c r="B392" s="20" t="s">
        <v>202</v>
      </c>
      <c r="C392" s="25" t="s">
        <v>228</v>
      </c>
      <c r="D392" s="20" t="s">
        <v>218</v>
      </c>
      <c r="E392" s="20" t="s">
        <v>219</v>
      </c>
      <c r="F392" s="27" t="s">
        <v>220</v>
      </c>
      <c r="G392" s="14"/>
    </row>
    <row r="393" spans="2:80">
      <c r="B393" s="22" t="s">
        <v>174</v>
      </c>
      <c r="C393" s="32" t="s">
        <v>174</v>
      </c>
      <c r="D393" s="22" t="s">
        <v>174</v>
      </c>
      <c r="E393" s="22" t="s">
        <v>174</v>
      </c>
      <c r="F393" s="33" t="s">
        <v>174</v>
      </c>
    </row>
    <row r="396" spans="2:80" ht="13">
      <c r="B396" s="2" t="s">
        <v>221</v>
      </c>
      <c r="C396" s="12" t="s">
        <v>174</v>
      </c>
      <c r="D396" s="2"/>
      <c r="E396" s="2"/>
      <c r="F396" s="14"/>
      <c r="G396" s="14"/>
      <c r="H396" s="14"/>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row>
    <row r="398" spans="2:80" ht="13">
      <c r="B398" s="2" t="s">
        <v>222</v>
      </c>
    </row>
    <row r="400" spans="2:80" ht="13">
      <c r="B400" s="20" t="s">
        <v>223</v>
      </c>
      <c r="C400" s="25" t="s">
        <v>210</v>
      </c>
      <c r="D400" s="2"/>
    </row>
    <row r="401" spans="2:7">
      <c r="B401" s="22" t="s">
        <v>174</v>
      </c>
      <c r="C401" s="32" t="s">
        <v>174</v>
      </c>
    </row>
    <row r="404" spans="2:7" ht="13">
      <c r="B404" s="20" t="s">
        <v>224</v>
      </c>
      <c r="C404" s="25" t="s">
        <v>225</v>
      </c>
      <c r="D404" s="2"/>
    </row>
    <row r="405" spans="2:7">
      <c r="B405" s="22" t="s">
        <v>174</v>
      </c>
      <c r="C405" s="32" t="s">
        <v>174</v>
      </c>
    </row>
    <row r="408" spans="2:7" ht="13">
      <c r="B408" s="2" t="s">
        <v>226</v>
      </c>
    </row>
    <row r="411" spans="2:7" ht="13">
      <c r="B411" s="2" t="s">
        <v>229</v>
      </c>
    </row>
    <row r="412" spans="2:7" ht="13">
      <c r="B412" s="20" t="s">
        <v>202</v>
      </c>
      <c r="C412" s="25" t="s">
        <v>230</v>
      </c>
      <c r="D412" s="20" t="s">
        <v>231</v>
      </c>
      <c r="E412" s="20" t="s">
        <v>3673</v>
      </c>
      <c r="F412" s="27" t="s">
        <v>232</v>
      </c>
      <c r="G412" s="14"/>
    </row>
    <row r="413" spans="2:7">
      <c r="B413" s="22" t="s">
        <v>174</v>
      </c>
      <c r="C413" s="32" t="s">
        <v>174</v>
      </c>
      <c r="D413" s="22" t="s">
        <v>174</v>
      </c>
      <c r="E413" s="22" t="s">
        <v>174</v>
      </c>
      <c r="F413" s="33" t="s">
        <v>174</v>
      </c>
    </row>
    <row r="414" spans="2:7">
      <c r="B414" s="1" t="s">
        <v>3674</v>
      </c>
    </row>
  </sheetData>
  <mergeCells count="3">
    <mergeCell ref="B1:E1"/>
    <mergeCell ref="C3:C8"/>
    <mergeCell ref="D3:D8"/>
  </mergeCells>
  <hyperlinks>
    <hyperlink ref="A1" location="Index!A1" display="Index" xr:uid="{EB62A978-7DDD-4EFE-9787-818EAF42F043}"/>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6045E-86C5-48BF-9DBA-D0846D84A9DE}">
  <sheetPr codeName="Sheet21"/>
  <dimension ref="A1:CB1765"/>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9" width="1.54296875" style="1" bestFit="1" customWidth="1"/>
    <col min="10"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265" width="1.54296875" style="1" bestFit="1" customWidth="1"/>
    <col min="266"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521" width="1.54296875" style="1" bestFit="1" customWidth="1"/>
    <col min="522"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777" width="1.54296875" style="1" bestFit="1" customWidth="1"/>
    <col min="778"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033" width="1.54296875" style="1" bestFit="1" customWidth="1"/>
    <col min="1034"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289" width="1.54296875" style="1" bestFit="1" customWidth="1"/>
    <col min="1290"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545" width="1.54296875" style="1" bestFit="1" customWidth="1"/>
    <col min="1546"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1801" width="1.54296875" style="1" bestFit="1" customWidth="1"/>
    <col min="1802"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057" width="1.54296875" style="1" bestFit="1" customWidth="1"/>
    <col min="2058"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313" width="1.54296875" style="1" bestFit="1" customWidth="1"/>
    <col min="2314"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569" width="1.54296875" style="1" bestFit="1" customWidth="1"/>
    <col min="2570"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2825" width="1.54296875" style="1" bestFit="1" customWidth="1"/>
    <col min="2826"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081" width="1.54296875" style="1" bestFit="1" customWidth="1"/>
    <col min="3082"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337" width="1.54296875" style="1" bestFit="1" customWidth="1"/>
    <col min="3338"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593" width="1.54296875" style="1" bestFit="1" customWidth="1"/>
    <col min="3594"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3849" width="1.54296875" style="1" bestFit="1" customWidth="1"/>
    <col min="3850"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105" width="1.54296875" style="1" bestFit="1" customWidth="1"/>
    <col min="4106"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361" width="1.54296875" style="1" bestFit="1" customWidth="1"/>
    <col min="4362"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617" width="1.54296875" style="1" bestFit="1" customWidth="1"/>
    <col min="4618"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4873" width="1.54296875" style="1" bestFit="1" customWidth="1"/>
    <col min="4874"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129" width="1.54296875" style="1" bestFit="1" customWidth="1"/>
    <col min="5130"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385" width="1.54296875" style="1" bestFit="1" customWidth="1"/>
    <col min="5386"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641" width="1.54296875" style="1" bestFit="1" customWidth="1"/>
    <col min="5642"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5897" width="1.54296875" style="1" bestFit="1" customWidth="1"/>
    <col min="5898"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153" width="1.54296875" style="1" bestFit="1" customWidth="1"/>
    <col min="6154"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409" width="1.54296875" style="1" bestFit="1" customWidth="1"/>
    <col min="6410"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665" width="1.54296875" style="1" bestFit="1" customWidth="1"/>
    <col min="6666"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6921" width="1.54296875" style="1" bestFit="1" customWidth="1"/>
    <col min="6922"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177" width="1.54296875" style="1" bestFit="1" customWidth="1"/>
    <col min="7178"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433" width="1.54296875" style="1" bestFit="1" customWidth="1"/>
    <col min="7434"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689" width="1.54296875" style="1" bestFit="1" customWidth="1"/>
    <col min="7690"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7945" width="1.54296875" style="1" bestFit="1" customWidth="1"/>
    <col min="7946"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201" width="1.54296875" style="1" bestFit="1" customWidth="1"/>
    <col min="8202"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457" width="1.54296875" style="1" bestFit="1" customWidth="1"/>
    <col min="8458"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713" width="1.54296875" style="1" bestFit="1" customWidth="1"/>
    <col min="8714"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8969" width="1.54296875" style="1" bestFit="1" customWidth="1"/>
    <col min="8970"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225" width="1.54296875" style="1" bestFit="1" customWidth="1"/>
    <col min="9226"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481" width="1.54296875" style="1" bestFit="1" customWidth="1"/>
    <col min="9482"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737" width="1.54296875" style="1" bestFit="1" customWidth="1"/>
    <col min="9738"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9993" width="1.54296875" style="1" bestFit="1" customWidth="1"/>
    <col min="9994"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249" width="1.54296875" style="1" bestFit="1" customWidth="1"/>
    <col min="10250"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505" width="1.54296875" style="1" bestFit="1" customWidth="1"/>
    <col min="10506"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0761" width="1.54296875" style="1" bestFit="1" customWidth="1"/>
    <col min="10762"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017" width="1.54296875" style="1" bestFit="1" customWidth="1"/>
    <col min="11018"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273" width="1.54296875" style="1" bestFit="1" customWidth="1"/>
    <col min="11274"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529" width="1.54296875" style="1" bestFit="1" customWidth="1"/>
    <col min="11530"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1785" width="1.54296875" style="1" bestFit="1" customWidth="1"/>
    <col min="11786"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041" width="1.54296875" style="1" bestFit="1" customWidth="1"/>
    <col min="12042"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297" width="1.54296875" style="1" bestFit="1" customWidth="1"/>
    <col min="12298"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553" width="1.54296875" style="1" bestFit="1" customWidth="1"/>
    <col min="12554"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2809" width="1.54296875" style="1" bestFit="1" customWidth="1"/>
    <col min="12810"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065" width="1.54296875" style="1" bestFit="1" customWidth="1"/>
    <col min="13066"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321" width="1.54296875" style="1" bestFit="1" customWidth="1"/>
    <col min="13322"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577" width="1.54296875" style="1" bestFit="1" customWidth="1"/>
    <col min="13578"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3833" width="1.54296875" style="1" bestFit="1" customWidth="1"/>
    <col min="13834"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089" width="1.54296875" style="1" bestFit="1" customWidth="1"/>
    <col min="14090"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345" width="1.54296875" style="1" bestFit="1" customWidth="1"/>
    <col min="14346"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601" width="1.54296875" style="1" bestFit="1" customWidth="1"/>
    <col min="14602"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4857" width="1.54296875" style="1" bestFit="1" customWidth="1"/>
    <col min="14858"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113" width="1.54296875" style="1" bestFit="1" customWidth="1"/>
    <col min="15114"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369" width="1.54296875" style="1" bestFit="1" customWidth="1"/>
    <col min="15370"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625" width="1.54296875" style="1" bestFit="1" customWidth="1"/>
    <col min="15626"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5881" width="1.54296875" style="1" bestFit="1" customWidth="1"/>
    <col min="15882"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137" width="1.54296875" style="1" bestFit="1" customWidth="1"/>
    <col min="16138" max="16384" width="8.7265625" style="1"/>
  </cols>
  <sheetData>
    <row r="1" spans="1:9" ht="13">
      <c r="A1" s="3" t="s">
        <v>0</v>
      </c>
      <c r="B1" s="229" t="s">
        <v>35</v>
      </c>
      <c r="C1" s="229"/>
      <c r="D1" s="229"/>
      <c r="E1" s="229"/>
    </row>
    <row r="3" spans="1:9" ht="14.5">
      <c r="B3" s="5" t="s">
        <v>2333</v>
      </c>
      <c r="C3" s="230"/>
      <c r="D3" s="231"/>
      <c r="E3" s="6"/>
    </row>
    <row r="4" spans="1:9" ht="14.5">
      <c r="B4" s="35" t="s">
        <v>2334</v>
      </c>
      <c r="C4" s="230"/>
      <c r="D4" s="231"/>
      <c r="E4" s="6"/>
    </row>
    <row r="5" spans="1:9" ht="14.5">
      <c r="B5" s="7" t="s">
        <v>144</v>
      </c>
      <c r="C5" s="230"/>
      <c r="D5" s="231"/>
      <c r="E5" s="6"/>
    </row>
    <row r="6" spans="1:9" ht="14.5">
      <c r="B6" s="7" t="s">
        <v>2335</v>
      </c>
      <c r="C6" s="230"/>
      <c r="D6" s="231"/>
      <c r="E6" s="6"/>
    </row>
    <row r="7" spans="1:9" ht="29">
      <c r="B7" s="7" t="s">
        <v>2336</v>
      </c>
      <c r="C7" s="230"/>
      <c r="D7" s="231"/>
      <c r="E7" s="6"/>
    </row>
    <row r="8" spans="1:9" ht="29">
      <c r="B8" s="7" t="s">
        <v>147</v>
      </c>
      <c r="C8" s="8" t="s">
        <v>148</v>
      </c>
      <c r="D8" s="8" t="s">
        <v>149</v>
      </c>
      <c r="E8" s="6"/>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439</v>
      </c>
      <c r="C15" s="9" t="s">
        <v>156</v>
      </c>
      <c r="D15" s="1" t="s">
        <v>434</v>
      </c>
      <c r="E15" s="1" t="s">
        <v>440</v>
      </c>
      <c r="F15" s="4">
        <v>11337700</v>
      </c>
      <c r="G15" s="4">
        <v>105355.58</v>
      </c>
      <c r="H15" s="4">
        <v>5.12</v>
      </c>
    </row>
    <row r="16" spans="1:9">
      <c r="B16" s="1" t="s">
        <v>433</v>
      </c>
      <c r="C16" s="9" t="s">
        <v>156</v>
      </c>
      <c r="D16" s="1" t="s">
        <v>434</v>
      </c>
      <c r="E16" s="1" t="s">
        <v>435</v>
      </c>
      <c r="F16" s="4">
        <v>4796400</v>
      </c>
      <c r="G16" s="4">
        <v>64991.22</v>
      </c>
      <c r="H16" s="4">
        <v>3.16</v>
      </c>
    </row>
    <row r="17" spans="2:8">
      <c r="B17" s="1" t="s">
        <v>880</v>
      </c>
      <c r="C17" s="9" t="s">
        <v>156</v>
      </c>
      <c r="D17" s="1" t="s">
        <v>445</v>
      </c>
      <c r="E17" s="1" t="s">
        <v>881</v>
      </c>
      <c r="F17" s="4">
        <v>2686125</v>
      </c>
      <c r="G17" s="4">
        <v>52881.74</v>
      </c>
      <c r="H17" s="4">
        <v>2.57</v>
      </c>
    </row>
    <row r="18" spans="2:8">
      <c r="B18" s="1" t="s">
        <v>485</v>
      </c>
      <c r="C18" s="9" t="s">
        <v>156</v>
      </c>
      <c r="D18" s="1" t="s">
        <v>486</v>
      </c>
      <c r="E18" s="1" t="s">
        <v>487</v>
      </c>
      <c r="F18" s="4">
        <v>17234475</v>
      </c>
      <c r="G18" s="4">
        <v>47153.52</v>
      </c>
      <c r="H18" s="4">
        <v>2.29</v>
      </c>
    </row>
    <row r="19" spans="2:8">
      <c r="B19" s="1" t="s">
        <v>466</v>
      </c>
      <c r="C19" s="9" t="s">
        <v>156</v>
      </c>
      <c r="D19" s="1" t="s">
        <v>467</v>
      </c>
      <c r="E19" s="1" t="s">
        <v>468</v>
      </c>
      <c r="F19" s="4">
        <v>12827200</v>
      </c>
      <c r="G19" s="4">
        <v>41322.82</v>
      </c>
      <c r="H19" s="4">
        <v>2.0099999999999998</v>
      </c>
    </row>
    <row r="20" spans="2:8">
      <c r="B20" s="1" t="s">
        <v>436</v>
      </c>
      <c r="C20" s="9" t="s">
        <v>156</v>
      </c>
      <c r="D20" s="1" t="s">
        <v>437</v>
      </c>
      <c r="E20" s="1" t="s">
        <v>438</v>
      </c>
      <c r="F20" s="4">
        <v>3926175</v>
      </c>
      <c r="G20" s="4">
        <v>40046.99</v>
      </c>
      <c r="H20" s="4">
        <v>1.95</v>
      </c>
    </row>
    <row r="21" spans="2:8">
      <c r="B21" s="1" t="s">
        <v>694</v>
      </c>
      <c r="C21" s="9" t="s">
        <v>156</v>
      </c>
      <c r="D21" s="1" t="s">
        <v>442</v>
      </c>
      <c r="E21" s="1" t="s">
        <v>695</v>
      </c>
      <c r="F21" s="4">
        <v>2782500</v>
      </c>
      <c r="G21" s="4">
        <v>38827.01</v>
      </c>
      <c r="H21" s="4">
        <v>1.89</v>
      </c>
    </row>
    <row r="22" spans="2:8">
      <c r="B22" s="1" t="s">
        <v>808</v>
      </c>
      <c r="C22" s="9" t="s">
        <v>156</v>
      </c>
      <c r="D22" s="1" t="s">
        <v>800</v>
      </c>
      <c r="E22" s="1" t="s">
        <v>809</v>
      </c>
      <c r="F22" s="4">
        <v>2982150</v>
      </c>
      <c r="G22" s="4">
        <v>36215.230000000003</v>
      </c>
      <c r="H22" s="4">
        <v>1.76</v>
      </c>
    </row>
    <row r="23" spans="2:8">
      <c r="B23" s="1" t="s">
        <v>472</v>
      </c>
      <c r="C23" s="9" t="s">
        <v>156</v>
      </c>
      <c r="D23" s="1" t="s">
        <v>473</v>
      </c>
      <c r="E23" s="1" t="s">
        <v>474</v>
      </c>
      <c r="F23" s="4">
        <v>4744900</v>
      </c>
      <c r="G23" s="4">
        <v>32338.87</v>
      </c>
      <c r="H23" s="4">
        <v>1.57</v>
      </c>
    </row>
    <row r="24" spans="2:8">
      <c r="B24" s="1" t="s">
        <v>1007</v>
      </c>
      <c r="C24" s="9" t="s">
        <v>156</v>
      </c>
      <c r="D24" s="1" t="s">
        <v>481</v>
      </c>
      <c r="E24" s="1" t="s">
        <v>1008</v>
      </c>
      <c r="F24" s="4">
        <v>6801525</v>
      </c>
      <c r="G24" s="4">
        <v>30538.85</v>
      </c>
      <c r="H24" s="4">
        <v>1.49</v>
      </c>
    </row>
    <row r="25" spans="2:8">
      <c r="B25" s="1" t="s">
        <v>1503</v>
      </c>
      <c r="C25" s="9" t="s">
        <v>156</v>
      </c>
      <c r="D25" s="1" t="s">
        <v>437</v>
      </c>
      <c r="E25" s="1" t="s">
        <v>1504</v>
      </c>
      <c r="F25" s="4">
        <v>11550250</v>
      </c>
      <c r="G25" s="4">
        <v>29395.39</v>
      </c>
      <c r="H25" s="4">
        <v>1.43</v>
      </c>
    </row>
    <row r="26" spans="2:8">
      <c r="B26" s="1" t="s">
        <v>1137</v>
      </c>
      <c r="C26" s="9" t="s">
        <v>156</v>
      </c>
      <c r="D26" s="1" t="s">
        <v>573</v>
      </c>
      <c r="E26" s="1" t="s">
        <v>1138</v>
      </c>
      <c r="F26" s="4">
        <v>4415400</v>
      </c>
      <c r="G26" s="4">
        <v>28070.91</v>
      </c>
      <c r="H26" s="4">
        <v>1.37</v>
      </c>
    </row>
    <row r="27" spans="2:8">
      <c r="B27" s="1" t="s">
        <v>903</v>
      </c>
      <c r="C27" s="9" t="s">
        <v>156</v>
      </c>
      <c r="D27" s="1" t="s">
        <v>445</v>
      </c>
      <c r="E27" s="1" t="s">
        <v>904</v>
      </c>
      <c r="F27" s="4">
        <v>246874650</v>
      </c>
      <c r="G27" s="4">
        <v>27575.9</v>
      </c>
      <c r="H27" s="4">
        <v>1.34</v>
      </c>
    </row>
    <row r="28" spans="2:8">
      <c r="B28" s="1" t="s">
        <v>449</v>
      </c>
      <c r="C28" s="9" t="s">
        <v>156</v>
      </c>
      <c r="D28" s="1" t="s">
        <v>434</v>
      </c>
      <c r="E28" s="1" t="s">
        <v>450</v>
      </c>
      <c r="F28" s="4">
        <v>6502000</v>
      </c>
      <c r="G28" s="4">
        <v>26528.16</v>
      </c>
      <c r="H28" s="4">
        <v>1.29</v>
      </c>
    </row>
    <row r="29" spans="2:8">
      <c r="B29" s="1" t="s">
        <v>1123</v>
      </c>
      <c r="C29" s="9" t="s">
        <v>156</v>
      </c>
      <c r="D29" s="1" t="s">
        <v>455</v>
      </c>
      <c r="E29" s="1" t="s">
        <v>1124</v>
      </c>
      <c r="F29" s="4">
        <v>1037700</v>
      </c>
      <c r="G29" s="4">
        <v>26105.42</v>
      </c>
      <c r="H29" s="4">
        <v>1.27</v>
      </c>
    </row>
    <row r="30" spans="2:8">
      <c r="B30" s="1" t="s">
        <v>480</v>
      </c>
      <c r="C30" s="9" t="s">
        <v>156</v>
      </c>
      <c r="D30" s="1" t="s">
        <v>481</v>
      </c>
      <c r="E30" s="1" t="s">
        <v>482</v>
      </c>
      <c r="F30" s="4">
        <v>555750</v>
      </c>
      <c r="G30" s="4">
        <v>25672.32</v>
      </c>
      <c r="H30" s="4">
        <v>1.25</v>
      </c>
    </row>
    <row r="31" spans="2:8">
      <c r="B31" s="1" t="s">
        <v>1157</v>
      </c>
      <c r="C31" s="9" t="s">
        <v>156</v>
      </c>
      <c r="D31" s="1" t="s">
        <v>434</v>
      </c>
      <c r="E31" s="1" t="s">
        <v>1158</v>
      </c>
      <c r="F31" s="4">
        <v>1863125</v>
      </c>
      <c r="G31" s="4">
        <v>25532.27</v>
      </c>
      <c r="H31" s="4">
        <v>1.24</v>
      </c>
    </row>
    <row r="32" spans="2:8">
      <c r="B32" s="1" t="s">
        <v>1177</v>
      </c>
      <c r="C32" s="9" t="s">
        <v>156</v>
      </c>
      <c r="D32" s="1" t="s">
        <v>470</v>
      </c>
      <c r="E32" s="1" t="s">
        <v>1178</v>
      </c>
      <c r="F32" s="4">
        <v>4638375</v>
      </c>
      <c r="G32" s="4">
        <v>21858.34</v>
      </c>
      <c r="H32" s="4">
        <v>1.06</v>
      </c>
    </row>
    <row r="33" spans="2:8">
      <c r="B33" s="1" t="s">
        <v>1105</v>
      </c>
      <c r="C33" s="9" t="s">
        <v>156</v>
      </c>
      <c r="D33" s="1" t="s">
        <v>746</v>
      </c>
      <c r="E33" s="1" t="s">
        <v>1106</v>
      </c>
      <c r="F33" s="4">
        <v>1271600</v>
      </c>
      <c r="G33" s="4">
        <v>20518.54</v>
      </c>
      <c r="H33" s="4">
        <v>1</v>
      </c>
    </row>
    <row r="34" spans="2:8">
      <c r="B34" s="1" t="s">
        <v>891</v>
      </c>
      <c r="C34" s="9" t="s">
        <v>156</v>
      </c>
      <c r="D34" s="1" t="s">
        <v>632</v>
      </c>
      <c r="E34" s="1" t="s">
        <v>892</v>
      </c>
      <c r="F34" s="4">
        <v>441600</v>
      </c>
      <c r="G34" s="4">
        <v>20298.14</v>
      </c>
      <c r="H34" s="4">
        <v>0.99</v>
      </c>
    </row>
    <row r="35" spans="2:8">
      <c r="B35" s="1" t="s">
        <v>1285</v>
      </c>
      <c r="C35" s="9" t="s">
        <v>156</v>
      </c>
      <c r="D35" s="1" t="s">
        <v>621</v>
      </c>
      <c r="E35" s="1" t="s">
        <v>1286</v>
      </c>
      <c r="F35" s="4">
        <v>2755200</v>
      </c>
      <c r="G35" s="4">
        <v>20107.45</v>
      </c>
      <c r="H35" s="4">
        <v>0.98</v>
      </c>
    </row>
    <row r="36" spans="2:8">
      <c r="B36" s="1" t="s">
        <v>475</v>
      </c>
      <c r="C36" s="9" t="s">
        <v>156</v>
      </c>
      <c r="D36" s="1" t="s">
        <v>434</v>
      </c>
      <c r="E36" s="1" t="s">
        <v>476</v>
      </c>
      <c r="F36" s="4">
        <v>1806000</v>
      </c>
      <c r="G36" s="4">
        <v>19453.330000000002</v>
      </c>
      <c r="H36" s="4">
        <v>0.95</v>
      </c>
    </row>
    <row r="37" spans="2:8">
      <c r="B37" s="1" t="s">
        <v>739</v>
      </c>
      <c r="C37" s="9" t="s">
        <v>156</v>
      </c>
      <c r="D37" s="1" t="s">
        <v>573</v>
      </c>
      <c r="E37" s="1" t="s">
        <v>740</v>
      </c>
      <c r="F37" s="4">
        <v>1219075</v>
      </c>
      <c r="G37" s="4">
        <v>19222.37</v>
      </c>
      <c r="H37" s="4">
        <v>0.93</v>
      </c>
    </row>
    <row r="38" spans="2:8">
      <c r="B38" s="1" t="s">
        <v>710</v>
      </c>
      <c r="C38" s="9" t="s">
        <v>156</v>
      </c>
      <c r="D38" s="1" t="s">
        <v>522</v>
      </c>
      <c r="E38" s="1" t="s">
        <v>711</v>
      </c>
      <c r="F38" s="4">
        <v>258000</v>
      </c>
      <c r="G38" s="4">
        <v>18094.830000000002</v>
      </c>
      <c r="H38" s="4">
        <v>0.88</v>
      </c>
    </row>
    <row r="39" spans="2:8">
      <c r="B39" s="1" t="s">
        <v>941</v>
      </c>
      <c r="C39" s="9" t="s">
        <v>156</v>
      </c>
      <c r="D39" s="1" t="s">
        <v>632</v>
      </c>
      <c r="E39" s="1" t="s">
        <v>942</v>
      </c>
      <c r="F39" s="4">
        <v>3401250</v>
      </c>
      <c r="G39" s="4">
        <v>17082.78</v>
      </c>
      <c r="H39" s="4">
        <v>0.83</v>
      </c>
    </row>
    <row r="40" spans="2:8">
      <c r="B40" s="1" t="s">
        <v>722</v>
      </c>
      <c r="C40" s="9" t="s">
        <v>156</v>
      </c>
      <c r="D40" s="1" t="s">
        <v>525</v>
      </c>
      <c r="E40" s="1" t="s">
        <v>723</v>
      </c>
      <c r="F40" s="4">
        <v>1229500</v>
      </c>
      <c r="G40" s="4">
        <v>16381.86</v>
      </c>
      <c r="H40" s="4">
        <v>0.8</v>
      </c>
    </row>
    <row r="41" spans="2:8">
      <c r="B41" s="1" t="s">
        <v>444</v>
      </c>
      <c r="C41" s="9" t="s">
        <v>156</v>
      </c>
      <c r="D41" s="1" t="s">
        <v>445</v>
      </c>
      <c r="E41" s="1" t="s">
        <v>446</v>
      </c>
      <c r="F41" s="4">
        <v>3522400</v>
      </c>
      <c r="G41" s="4">
        <v>15650.02</v>
      </c>
      <c r="H41" s="4">
        <v>0.76</v>
      </c>
    </row>
    <row r="42" spans="2:8">
      <c r="B42" s="1" t="s">
        <v>500</v>
      </c>
      <c r="C42" s="9" t="s">
        <v>156</v>
      </c>
      <c r="D42" s="1" t="s">
        <v>437</v>
      </c>
      <c r="E42" s="1" t="s">
        <v>501</v>
      </c>
      <c r="F42" s="4">
        <v>4040400</v>
      </c>
      <c r="G42" s="4">
        <v>15327.26</v>
      </c>
      <c r="H42" s="4">
        <v>0.75</v>
      </c>
    </row>
    <row r="43" spans="2:8">
      <c r="B43" s="1" t="s">
        <v>1029</v>
      </c>
      <c r="C43" s="9" t="s">
        <v>156</v>
      </c>
      <c r="D43" s="1" t="s">
        <v>514</v>
      </c>
      <c r="E43" s="1" t="s">
        <v>1030</v>
      </c>
      <c r="F43" s="4">
        <v>1267750</v>
      </c>
      <c r="G43" s="4">
        <v>15310.62</v>
      </c>
      <c r="H43" s="4">
        <v>0.74</v>
      </c>
    </row>
    <row r="44" spans="2:8">
      <c r="B44" s="1" t="s">
        <v>1333</v>
      </c>
      <c r="C44" s="9" t="s">
        <v>156</v>
      </c>
      <c r="D44" s="1" t="s">
        <v>800</v>
      </c>
      <c r="E44" s="1" t="s">
        <v>1334</v>
      </c>
      <c r="F44" s="4">
        <v>10062700</v>
      </c>
      <c r="G44" s="4">
        <v>15207.76</v>
      </c>
      <c r="H44" s="4">
        <v>0.74</v>
      </c>
    </row>
    <row r="45" spans="2:8">
      <c r="B45" s="1" t="s">
        <v>1101</v>
      </c>
      <c r="C45" s="9" t="s">
        <v>156</v>
      </c>
      <c r="D45" s="1" t="s">
        <v>437</v>
      </c>
      <c r="E45" s="1" t="s">
        <v>1102</v>
      </c>
      <c r="F45" s="4">
        <v>4321400</v>
      </c>
      <c r="G45" s="4">
        <v>14684.12</v>
      </c>
      <c r="H45" s="4">
        <v>0.71</v>
      </c>
    </row>
    <row r="46" spans="2:8">
      <c r="B46" s="1" t="s">
        <v>1033</v>
      </c>
      <c r="C46" s="9" t="s">
        <v>156</v>
      </c>
      <c r="D46" s="1" t="s">
        <v>514</v>
      </c>
      <c r="E46" s="1" t="s">
        <v>1034</v>
      </c>
      <c r="F46" s="4">
        <v>725250</v>
      </c>
      <c r="G46" s="4">
        <v>14620.31</v>
      </c>
      <c r="H46" s="4">
        <v>0.71</v>
      </c>
    </row>
    <row r="47" spans="2:8">
      <c r="B47" s="1" t="s">
        <v>799</v>
      </c>
      <c r="C47" s="9" t="s">
        <v>156</v>
      </c>
      <c r="D47" s="1" t="s">
        <v>800</v>
      </c>
      <c r="E47" s="1" t="s">
        <v>801</v>
      </c>
      <c r="F47" s="4">
        <v>7441500</v>
      </c>
      <c r="G47" s="4">
        <v>14371.77</v>
      </c>
      <c r="H47" s="4">
        <v>0.7</v>
      </c>
    </row>
    <row r="48" spans="2:8">
      <c r="B48" s="1" t="s">
        <v>1192</v>
      </c>
      <c r="C48" s="9" t="s">
        <v>156</v>
      </c>
      <c r="D48" s="1" t="s">
        <v>437</v>
      </c>
      <c r="E48" s="1" t="s">
        <v>1193</v>
      </c>
      <c r="F48" s="4">
        <v>3637200</v>
      </c>
      <c r="G48" s="4">
        <v>13243.05</v>
      </c>
      <c r="H48" s="4">
        <v>0.64</v>
      </c>
    </row>
    <row r="49" spans="2:8">
      <c r="B49" s="1" t="s">
        <v>907</v>
      </c>
      <c r="C49" s="9" t="s">
        <v>156</v>
      </c>
      <c r="D49" s="1" t="s">
        <v>592</v>
      </c>
      <c r="E49" s="1" t="s">
        <v>908</v>
      </c>
      <c r="F49" s="4">
        <v>1356075</v>
      </c>
      <c r="G49" s="4">
        <v>12974.93</v>
      </c>
      <c r="H49" s="4">
        <v>0.63</v>
      </c>
    </row>
    <row r="50" spans="2:8">
      <c r="B50" s="1" t="s">
        <v>1183</v>
      </c>
      <c r="C50" s="9" t="s">
        <v>156</v>
      </c>
      <c r="D50" s="1" t="s">
        <v>489</v>
      </c>
      <c r="E50" s="1" t="s">
        <v>1184</v>
      </c>
      <c r="F50" s="4">
        <v>11322150</v>
      </c>
      <c r="G50" s="4">
        <v>12782.71</v>
      </c>
      <c r="H50" s="4">
        <v>0.62</v>
      </c>
    </row>
    <row r="51" spans="2:8">
      <c r="B51" s="1" t="s">
        <v>696</v>
      </c>
      <c r="C51" s="9" t="s">
        <v>156</v>
      </c>
      <c r="D51" s="1" t="s">
        <v>551</v>
      </c>
      <c r="E51" s="1" t="s">
        <v>697</v>
      </c>
      <c r="F51" s="4">
        <v>91350</v>
      </c>
      <c r="G51" s="4">
        <v>12313.98</v>
      </c>
      <c r="H51" s="4">
        <v>0.6</v>
      </c>
    </row>
    <row r="52" spans="2:8">
      <c r="B52" s="1" t="s">
        <v>734</v>
      </c>
      <c r="C52" s="9" t="s">
        <v>156</v>
      </c>
      <c r="D52" s="1" t="s">
        <v>434</v>
      </c>
      <c r="E52" s="1" t="s">
        <v>735</v>
      </c>
      <c r="F52" s="4">
        <v>4089150</v>
      </c>
      <c r="G52" s="4">
        <v>12242.92</v>
      </c>
      <c r="H52" s="4">
        <v>0.6</v>
      </c>
    </row>
    <row r="53" spans="2:8">
      <c r="B53" s="1" t="s">
        <v>2337</v>
      </c>
      <c r="C53" s="9" t="s">
        <v>156</v>
      </c>
      <c r="D53" s="1" t="s">
        <v>437</v>
      </c>
      <c r="E53" s="1" t="s">
        <v>2338</v>
      </c>
      <c r="F53" s="4">
        <v>8122700</v>
      </c>
      <c r="G53" s="4">
        <v>12241.72</v>
      </c>
      <c r="H53" s="4">
        <v>0.6</v>
      </c>
    </row>
    <row r="54" spans="2:8">
      <c r="B54" s="1" t="s">
        <v>1242</v>
      </c>
      <c r="C54" s="9" t="s">
        <v>156</v>
      </c>
      <c r="D54" s="1" t="s">
        <v>514</v>
      </c>
      <c r="E54" s="1" t="s">
        <v>1243</v>
      </c>
      <c r="F54" s="4">
        <v>3290000</v>
      </c>
      <c r="G54" s="4">
        <v>12067.72</v>
      </c>
      <c r="H54" s="4">
        <v>0.59</v>
      </c>
    </row>
    <row r="55" spans="2:8">
      <c r="B55" s="1" t="s">
        <v>1559</v>
      </c>
      <c r="C55" s="9" t="s">
        <v>156</v>
      </c>
      <c r="D55" s="1" t="s">
        <v>486</v>
      </c>
      <c r="E55" s="1" t="s">
        <v>1560</v>
      </c>
      <c r="F55" s="4">
        <v>316800</v>
      </c>
      <c r="G55" s="4">
        <v>11992.46</v>
      </c>
      <c r="H55" s="4">
        <v>0.57999999999999996</v>
      </c>
    </row>
    <row r="56" spans="2:8">
      <c r="B56" s="1" t="s">
        <v>822</v>
      </c>
      <c r="C56" s="9" t="s">
        <v>156</v>
      </c>
      <c r="D56" s="1" t="s">
        <v>464</v>
      </c>
      <c r="E56" s="1" t="s">
        <v>823</v>
      </c>
      <c r="F56" s="4">
        <v>1323000</v>
      </c>
      <c r="G56" s="4">
        <v>11838.2</v>
      </c>
      <c r="H56" s="4">
        <v>0.57999999999999996</v>
      </c>
    </row>
    <row r="57" spans="2:8">
      <c r="B57" s="1" t="s">
        <v>846</v>
      </c>
      <c r="C57" s="9" t="s">
        <v>156</v>
      </c>
      <c r="D57" s="1" t="s">
        <v>522</v>
      </c>
      <c r="E57" s="1" t="s">
        <v>847</v>
      </c>
      <c r="F57" s="4">
        <v>574000</v>
      </c>
      <c r="G57" s="4">
        <v>11742.32</v>
      </c>
      <c r="H57" s="4">
        <v>0.56999999999999995</v>
      </c>
    </row>
    <row r="58" spans="2:8">
      <c r="B58" s="1" t="s">
        <v>840</v>
      </c>
      <c r="C58" s="9" t="s">
        <v>156</v>
      </c>
      <c r="D58" s="1" t="s">
        <v>442</v>
      </c>
      <c r="E58" s="1" t="s">
        <v>841</v>
      </c>
      <c r="F58" s="4">
        <v>7093125</v>
      </c>
      <c r="G58" s="4">
        <v>11578.82</v>
      </c>
      <c r="H58" s="4">
        <v>0.56000000000000005</v>
      </c>
    </row>
    <row r="59" spans="2:8">
      <c r="B59" s="1" t="s">
        <v>802</v>
      </c>
      <c r="C59" s="9" t="s">
        <v>156</v>
      </c>
      <c r="D59" s="1" t="s">
        <v>508</v>
      </c>
      <c r="E59" s="1" t="s">
        <v>803</v>
      </c>
      <c r="F59" s="4">
        <v>2208150</v>
      </c>
      <c r="G59" s="4">
        <v>11264.88</v>
      </c>
      <c r="H59" s="4">
        <v>0.55000000000000004</v>
      </c>
    </row>
    <row r="60" spans="2:8">
      <c r="B60" s="1" t="s">
        <v>1167</v>
      </c>
      <c r="C60" s="9" t="s">
        <v>156</v>
      </c>
      <c r="D60" s="1" t="s">
        <v>434</v>
      </c>
      <c r="E60" s="1" t="s">
        <v>1168</v>
      </c>
      <c r="F60" s="4">
        <v>7207200</v>
      </c>
      <c r="G60" s="4">
        <v>11145.93</v>
      </c>
      <c r="H60" s="4">
        <v>0.54</v>
      </c>
    </row>
    <row r="61" spans="2:8">
      <c r="B61" s="1" t="s">
        <v>1013</v>
      </c>
      <c r="C61" s="9" t="s">
        <v>156</v>
      </c>
      <c r="D61" s="1" t="s">
        <v>514</v>
      </c>
      <c r="E61" s="1" t="s">
        <v>1014</v>
      </c>
      <c r="F61" s="4">
        <v>1131350</v>
      </c>
      <c r="G61" s="4">
        <v>10917.53</v>
      </c>
      <c r="H61" s="4">
        <v>0.53</v>
      </c>
    </row>
    <row r="62" spans="2:8">
      <c r="B62" s="1" t="s">
        <v>1200</v>
      </c>
      <c r="C62" s="9" t="s">
        <v>156</v>
      </c>
      <c r="D62" s="1" t="s">
        <v>434</v>
      </c>
      <c r="E62" s="1" t="s">
        <v>1201</v>
      </c>
      <c r="F62" s="4">
        <v>8696000</v>
      </c>
      <c r="G62" s="4">
        <v>10886.52</v>
      </c>
      <c r="H62" s="4">
        <v>0.53</v>
      </c>
    </row>
    <row r="63" spans="2:8">
      <c r="B63" s="1" t="s">
        <v>1113</v>
      </c>
      <c r="C63" s="9" t="s">
        <v>156</v>
      </c>
      <c r="D63" s="1" t="s">
        <v>461</v>
      </c>
      <c r="E63" s="1" t="s">
        <v>1114</v>
      </c>
      <c r="F63" s="4">
        <v>288925</v>
      </c>
      <c r="G63" s="4">
        <v>10624.93</v>
      </c>
      <c r="H63" s="4">
        <v>0.52</v>
      </c>
    </row>
    <row r="64" spans="2:8">
      <c r="B64" s="1" t="s">
        <v>504</v>
      </c>
      <c r="C64" s="9" t="s">
        <v>156</v>
      </c>
      <c r="D64" s="1" t="s">
        <v>505</v>
      </c>
      <c r="E64" s="1" t="s">
        <v>506</v>
      </c>
      <c r="F64" s="4">
        <v>13081500</v>
      </c>
      <c r="G64" s="4">
        <v>10623.49</v>
      </c>
      <c r="H64" s="4">
        <v>0.52</v>
      </c>
    </row>
    <row r="65" spans="2:8">
      <c r="B65" s="1" t="s">
        <v>1121</v>
      </c>
      <c r="C65" s="9" t="s">
        <v>156</v>
      </c>
      <c r="D65" s="1" t="s">
        <v>434</v>
      </c>
      <c r="E65" s="1" t="s">
        <v>1122</v>
      </c>
      <c r="F65" s="4">
        <v>6468800</v>
      </c>
      <c r="G65" s="4">
        <v>10615.3</v>
      </c>
      <c r="H65" s="4">
        <v>0.52</v>
      </c>
    </row>
    <row r="66" spans="2:8">
      <c r="B66" s="1" t="s">
        <v>741</v>
      </c>
      <c r="C66" s="9" t="s">
        <v>156</v>
      </c>
      <c r="D66" s="1" t="s">
        <v>437</v>
      </c>
      <c r="E66" s="1" t="s">
        <v>742</v>
      </c>
      <c r="F66" s="4">
        <v>3687000</v>
      </c>
      <c r="G66" s="4">
        <v>10495.05</v>
      </c>
      <c r="H66" s="4">
        <v>0.51</v>
      </c>
    </row>
    <row r="67" spans="2:8">
      <c r="B67" s="1" t="s">
        <v>1204</v>
      </c>
      <c r="C67" s="9" t="s">
        <v>156</v>
      </c>
      <c r="D67" s="1" t="s">
        <v>470</v>
      </c>
      <c r="E67" s="1" t="s">
        <v>1205</v>
      </c>
      <c r="F67" s="4">
        <v>735200</v>
      </c>
      <c r="G67" s="4">
        <v>10017.84</v>
      </c>
      <c r="H67" s="4">
        <v>0.49</v>
      </c>
    </row>
    <row r="68" spans="2:8">
      <c r="B68" s="1" t="s">
        <v>1347</v>
      </c>
      <c r="C68" s="9" t="s">
        <v>156</v>
      </c>
      <c r="D68" s="1" t="s">
        <v>621</v>
      </c>
      <c r="E68" s="1" t="s">
        <v>1348</v>
      </c>
      <c r="F68" s="4">
        <v>1997100</v>
      </c>
      <c r="G68" s="4">
        <v>9993.49</v>
      </c>
      <c r="H68" s="4">
        <v>0.49</v>
      </c>
    </row>
    <row r="69" spans="2:8">
      <c r="B69" s="1" t="s">
        <v>700</v>
      </c>
      <c r="C69" s="9" t="s">
        <v>156</v>
      </c>
      <c r="D69" s="1" t="s">
        <v>455</v>
      </c>
      <c r="E69" s="1" t="s">
        <v>701</v>
      </c>
      <c r="F69" s="4">
        <v>374375</v>
      </c>
      <c r="G69" s="4">
        <v>9464.2000000000007</v>
      </c>
      <c r="H69" s="4">
        <v>0.46</v>
      </c>
    </row>
    <row r="70" spans="2:8">
      <c r="B70" s="1" t="s">
        <v>1165</v>
      </c>
      <c r="C70" s="9" t="s">
        <v>156</v>
      </c>
      <c r="D70" s="1" t="s">
        <v>434</v>
      </c>
      <c r="E70" s="1" t="s">
        <v>1166</v>
      </c>
      <c r="F70" s="4">
        <v>3165475</v>
      </c>
      <c r="G70" s="4">
        <v>9456.86</v>
      </c>
      <c r="H70" s="4">
        <v>0.46</v>
      </c>
    </row>
    <row r="71" spans="2:8">
      <c r="B71" s="1" t="s">
        <v>1327</v>
      </c>
      <c r="C71" s="9" t="s">
        <v>156</v>
      </c>
      <c r="D71" s="1" t="s">
        <v>746</v>
      </c>
      <c r="E71" s="1" t="s">
        <v>1328</v>
      </c>
      <c r="F71" s="4">
        <v>1479075</v>
      </c>
      <c r="G71" s="4">
        <v>9419.49</v>
      </c>
      <c r="H71" s="4">
        <v>0.46</v>
      </c>
    </row>
    <row r="72" spans="2:8">
      <c r="B72" s="1" t="s">
        <v>897</v>
      </c>
      <c r="C72" s="9" t="s">
        <v>156</v>
      </c>
      <c r="D72" s="1" t="s">
        <v>751</v>
      </c>
      <c r="E72" s="1" t="s">
        <v>898</v>
      </c>
      <c r="F72" s="4">
        <v>3567375</v>
      </c>
      <c r="G72" s="4">
        <v>9371.49</v>
      </c>
      <c r="H72" s="4">
        <v>0.46</v>
      </c>
    </row>
    <row r="73" spans="2:8">
      <c r="B73" s="1" t="s">
        <v>1353</v>
      </c>
      <c r="C73" s="9" t="s">
        <v>156</v>
      </c>
      <c r="D73" s="1" t="s">
        <v>437</v>
      </c>
      <c r="E73" s="1" t="s">
        <v>1354</v>
      </c>
      <c r="F73" s="4">
        <v>1760000</v>
      </c>
      <c r="G73" s="4">
        <v>9262.8799999999992</v>
      </c>
      <c r="H73" s="4">
        <v>0.45</v>
      </c>
    </row>
    <row r="74" spans="2:8">
      <c r="B74" s="1" t="s">
        <v>921</v>
      </c>
      <c r="C74" s="9" t="s">
        <v>156</v>
      </c>
      <c r="D74" s="1" t="s">
        <v>737</v>
      </c>
      <c r="E74" s="1" t="s">
        <v>922</v>
      </c>
      <c r="F74" s="4">
        <v>3169200</v>
      </c>
      <c r="G74" s="4">
        <v>9182.76</v>
      </c>
      <c r="H74" s="4">
        <v>0.45</v>
      </c>
    </row>
    <row r="75" spans="2:8">
      <c r="B75" s="1" t="s">
        <v>1315</v>
      </c>
      <c r="C75" s="9" t="s">
        <v>156</v>
      </c>
      <c r="D75" s="1" t="s">
        <v>434</v>
      </c>
      <c r="E75" s="1" t="s">
        <v>1316</v>
      </c>
      <c r="F75" s="4">
        <v>5031225</v>
      </c>
      <c r="G75" s="4">
        <v>9094.44</v>
      </c>
      <c r="H75" s="4">
        <v>0.44</v>
      </c>
    </row>
    <row r="76" spans="2:8">
      <c r="B76" s="1" t="s">
        <v>730</v>
      </c>
      <c r="C76" s="9" t="s">
        <v>156</v>
      </c>
      <c r="D76" s="1" t="s">
        <v>595</v>
      </c>
      <c r="E76" s="1" t="s">
        <v>731</v>
      </c>
      <c r="F76" s="4">
        <v>627950</v>
      </c>
      <c r="G76" s="4">
        <v>8915.6299999999992</v>
      </c>
      <c r="H76" s="4">
        <v>0.43</v>
      </c>
    </row>
    <row r="77" spans="2:8">
      <c r="B77" s="1" t="s">
        <v>915</v>
      </c>
      <c r="C77" s="9" t="s">
        <v>156</v>
      </c>
      <c r="D77" s="1" t="s">
        <v>570</v>
      </c>
      <c r="E77" s="1" t="s">
        <v>916</v>
      </c>
      <c r="F77" s="4">
        <v>1307000</v>
      </c>
      <c r="G77" s="4">
        <v>8811.14</v>
      </c>
      <c r="H77" s="4">
        <v>0.43</v>
      </c>
    </row>
    <row r="78" spans="2:8">
      <c r="B78" s="1" t="s">
        <v>1220</v>
      </c>
      <c r="C78" s="9" t="s">
        <v>156</v>
      </c>
      <c r="D78" s="1" t="s">
        <v>464</v>
      </c>
      <c r="E78" s="1" t="s">
        <v>1221</v>
      </c>
      <c r="F78" s="4">
        <v>1010400</v>
      </c>
      <c r="G78" s="4">
        <v>8611.64</v>
      </c>
      <c r="H78" s="4">
        <v>0.42</v>
      </c>
    </row>
    <row r="79" spans="2:8">
      <c r="B79" s="1" t="s">
        <v>1206</v>
      </c>
      <c r="C79" s="9" t="s">
        <v>156</v>
      </c>
      <c r="D79" s="1" t="s">
        <v>751</v>
      </c>
      <c r="E79" s="1" t="s">
        <v>1207</v>
      </c>
      <c r="F79" s="4">
        <v>1439050</v>
      </c>
      <c r="G79" s="4">
        <v>8404.77</v>
      </c>
      <c r="H79" s="4">
        <v>0.41</v>
      </c>
    </row>
    <row r="80" spans="2:8">
      <c r="B80" s="1" t="s">
        <v>828</v>
      </c>
      <c r="C80" s="9" t="s">
        <v>156</v>
      </c>
      <c r="D80" s="1" t="s">
        <v>508</v>
      </c>
      <c r="E80" s="1" t="s">
        <v>829</v>
      </c>
      <c r="F80" s="4">
        <v>295500</v>
      </c>
      <c r="G80" s="4">
        <v>8330.15</v>
      </c>
      <c r="H80" s="4">
        <v>0.41</v>
      </c>
    </row>
    <row r="81" spans="2:8">
      <c r="B81" s="1" t="s">
        <v>957</v>
      </c>
      <c r="C81" s="9" t="s">
        <v>156</v>
      </c>
      <c r="D81" s="1" t="s">
        <v>517</v>
      </c>
      <c r="E81" s="1" t="s">
        <v>958</v>
      </c>
      <c r="F81" s="4">
        <v>8118500</v>
      </c>
      <c r="G81" s="4">
        <v>8025.95</v>
      </c>
      <c r="H81" s="4">
        <v>0.39</v>
      </c>
    </row>
    <row r="82" spans="2:8">
      <c r="B82" s="1" t="s">
        <v>1001</v>
      </c>
      <c r="C82" s="9" t="s">
        <v>156</v>
      </c>
      <c r="D82" s="1" t="s">
        <v>461</v>
      </c>
      <c r="E82" s="1" t="s">
        <v>1002</v>
      </c>
      <c r="F82" s="4">
        <v>233000</v>
      </c>
      <c r="G82" s="4">
        <v>7996.09</v>
      </c>
      <c r="H82" s="4">
        <v>0.39</v>
      </c>
    </row>
    <row r="83" spans="2:8">
      <c r="B83" s="1" t="s">
        <v>1222</v>
      </c>
      <c r="C83" s="9" t="s">
        <v>156</v>
      </c>
      <c r="D83" s="1" t="s">
        <v>464</v>
      </c>
      <c r="E83" s="1" t="s">
        <v>1223</v>
      </c>
      <c r="F83" s="4">
        <v>1669000</v>
      </c>
      <c r="G83" s="4">
        <v>7674.06</v>
      </c>
      <c r="H83" s="4">
        <v>0.37</v>
      </c>
    </row>
    <row r="84" spans="2:8">
      <c r="B84" s="1" t="s">
        <v>1047</v>
      </c>
      <c r="C84" s="9" t="s">
        <v>156</v>
      </c>
      <c r="D84" s="1" t="s">
        <v>598</v>
      </c>
      <c r="E84" s="1" t="s">
        <v>1048</v>
      </c>
      <c r="F84" s="4">
        <v>3465000</v>
      </c>
      <c r="G84" s="4">
        <v>7673.24</v>
      </c>
      <c r="H84" s="4">
        <v>0.37</v>
      </c>
    </row>
    <row r="85" spans="2:8">
      <c r="B85" s="1" t="s">
        <v>1099</v>
      </c>
      <c r="C85" s="9" t="s">
        <v>156</v>
      </c>
      <c r="D85" s="1" t="s">
        <v>437</v>
      </c>
      <c r="E85" s="1" t="s">
        <v>1100</v>
      </c>
      <c r="F85" s="4">
        <v>809250</v>
      </c>
      <c r="G85" s="4">
        <v>7524.81</v>
      </c>
      <c r="H85" s="4">
        <v>0.37</v>
      </c>
    </row>
    <row r="86" spans="2:8">
      <c r="B86" s="1" t="s">
        <v>913</v>
      </c>
      <c r="C86" s="9" t="s">
        <v>156</v>
      </c>
      <c r="D86" s="1" t="s">
        <v>573</v>
      </c>
      <c r="E86" s="1" t="s">
        <v>914</v>
      </c>
      <c r="F86" s="4">
        <v>494100</v>
      </c>
      <c r="G86" s="4">
        <v>7221.27</v>
      </c>
      <c r="H86" s="4">
        <v>0.35</v>
      </c>
    </row>
    <row r="87" spans="2:8">
      <c r="B87" s="1" t="s">
        <v>1161</v>
      </c>
      <c r="C87" s="9" t="s">
        <v>156</v>
      </c>
      <c r="D87" s="1" t="s">
        <v>434</v>
      </c>
      <c r="E87" s="1" t="s">
        <v>1162</v>
      </c>
      <c r="F87" s="4">
        <v>804300</v>
      </c>
      <c r="G87" s="4">
        <v>7207.33</v>
      </c>
      <c r="H87" s="4">
        <v>0.35</v>
      </c>
    </row>
    <row r="88" spans="2:8">
      <c r="B88" s="1" t="s">
        <v>463</v>
      </c>
      <c r="C88" s="9" t="s">
        <v>156</v>
      </c>
      <c r="D88" s="1" t="s">
        <v>464</v>
      </c>
      <c r="E88" s="1" t="s">
        <v>465</v>
      </c>
      <c r="F88" s="4">
        <v>1993500</v>
      </c>
      <c r="G88" s="4">
        <v>7096.86</v>
      </c>
      <c r="H88" s="4">
        <v>0.35</v>
      </c>
    </row>
    <row r="89" spans="2:8">
      <c r="B89" s="1" t="s">
        <v>1163</v>
      </c>
      <c r="C89" s="9" t="s">
        <v>156</v>
      </c>
      <c r="D89" s="1" t="s">
        <v>434</v>
      </c>
      <c r="E89" s="1" t="s">
        <v>1164</v>
      </c>
      <c r="F89" s="4">
        <v>32250700</v>
      </c>
      <c r="G89" s="4">
        <v>6904.87</v>
      </c>
      <c r="H89" s="4">
        <v>0.34</v>
      </c>
    </row>
    <row r="90" spans="2:8">
      <c r="B90" s="1" t="s">
        <v>483</v>
      </c>
      <c r="C90" s="9" t="s">
        <v>156</v>
      </c>
      <c r="D90" s="1" t="s">
        <v>437</v>
      </c>
      <c r="E90" s="1" t="s">
        <v>484</v>
      </c>
      <c r="F90" s="4">
        <v>838500</v>
      </c>
      <c r="G90" s="4">
        <v>6895.82</v>
      </c>
      <c r="H90" s="4">
        <v>0.34</v>
      </c>
    </row>
    <row r="91" spans="2:8">
      <c r="B91" s="1" t="s">
        <v>1365</v>
      </c>
      <c r="C91" s="9" t="s">
        <v>156</v>
      </c>
      <c r="D91" s="1" t="s">
        <v>598</v>
      </c>
      <c r="E91" s="1" t="s">
        <v>1366</v>
      </c>
      <c r="F91" s="4">
        <v>1884700</v>
      </c>
      <c r="G91" s="4">
        <v>6816.02</v>
      </c>
      <c r="H91" s="4">
        <v>0.33</v>
      </c>
    </row>
    <row r="92" spans="2:8">
      <c r="B92" s="1" t="s">
        <v>810</v>
      </c>
      <c r="C92" s="9" t="s">
        <v>156</v>
      </c>
      <c r="D92" s="1" t="s">
        <v>675</v>
      </c>
      <c r="E92" s="1" t="s">
        <v>811</v>
      </c>
      <c r="F92" s="4">
        <v>962050</v>
      </c>
      <c r="G92" s="4">
        <v>6772.35</v>
      </c>
      <c r="H92" s="4">
        <v>0.33</v>
      </c>
    </row>
    <row r="93" spans="2:8">
      <c r="B93" s="1" t="s">
        <v>1095</v>
      </c>
      <c r="C93" s="9" t="s">
        <v>156</v>
      </c>
      <c r="D93" s="1" t="s">
        <v>434</v>
      </c>
      <c r="E93" s="1" t="s">
        <v>1096</v>
      </c>
      <c r="F93" s="4">
        <v>681000</v>
      </c>
      <c r="G93" s="4">
        <v>6689.8</v>
      </c>
      <c r="H93" s="4">
        <v>0.33</v>
      </c>
    </row>
    <row r="94" spans="2:8">
      <c r="B94" s="1" t="s">
        <v>698</v>
      </c>
      <c r="C94" s="9" t="s">
        <v>156</v>
      </c>
      <c r="D94" s="1" t="s">
        <v>455</v>
      </c>
      <c r="E94" s="1" t="s">
        <v>699</v>
      </c>
      <c r="F94" s="4">
        <v>238875</v>
      </c>
      <c r="G94" s="4">
        <v>6681.33</v>
      </c>
      <c r="H94" s="4">
        <v>0.32</v>
      </c>
    </row>
    <row r="95" spans="2:8">
      <c r="B95" s="1" t="s">
        <v>1293</v>
      </c>
      <c r="C95" s="9" t="s">
        <v>156</v>
      </c>
      <c r="D95" s="1" t="s">
        <v>508</v>
      </c>
      <c r="E95" s="1" t="s">
        <v>1294</v>
      </c>
      <c r="F95" s="4">
        <v>292175</v>
      </c>
      <c r="G95" s="4">
        <v>6034.87</v>
      </c>
      <c r="H95" s="4">
        <v>0.28999999999999998</v>
      </c>
    </row>
    <row r="96" spans="2:8">
      <c r="B96" s="1" t="s">
        <v>1003</v>
      </c>
      <c r="C96" s="9" t="s">
        <v>156</v>
      </c>
      <c r="D96" s="1" t="s">
        <v>461</v>
      </c>
      <c r="E96" s="1" t="s">
        <v>1004</v>
      </c>
      <c r="F96" s="4">
        <v>40200</v>
      </c>
      <c r="G96" s="4">
        <v>5868.8</v>
      </c>
      <c r="H96" s="4">
        <v>0.28999999999999998</v>
      </c>
    </row>
    <row r="97" spans="2:8">
      <c r="B97" s="1" t="s">
        <v>491</v>
      </c>
      <c r="C97" s="9" t="s">
        <v>156</v>
      </c>
      <c r="D97" s="1" t="s">
        <v>464</v>
      </c>
      <c r="E97" s="1" t="s">
        <v>492</v>
      </c>
      <c r="F97" s="4">
        <v>2280000</v>
      </c>
      <c r="G97" s="4">
        <v>5848.2</v>
      </c>
      <c r="H97" s="4">
        <v>0.28000000000000003</v>
      </c>
    </row>
    <row r="98" spans="2:8">
      <c r="B98" s="1" t="s">
        <v>804</v>
      </c>
      <c r="C98" s="9" t="s">
        <v>156</v>
      </c>
      <c r="D98" s="1" t="s">
        <v>800</v>
      </c>
      <c r="E98" s="1" t="s">
        <v>805</v>
      </c>
      <c r="F98" s="4">
        <v>475000</v>
      </c>
      <c r="G98" s="4">
        <v>5377</v>
      </c>
      <c r="H98" s="4">
        <v>0.26</v>
      </c>
    </row>
    <row r="99" spans="2:8">
      <c r="B99" s="1" t="s">
        <v>1025</v>
      </c>
      <c r="C99" s="9" t="s">
        <v>156</v>
      </c>
      <c r="D99" s="1" t="s">
        <v>598</v>
      </c>
      <c r="E99" s="1" t="s">
        <v>1026</v>
      </c>
      <c r="F99" s="4">
        <v>51400</v>
      </c>
      <c r="G99" s="4">
        <v>5369.24</v>
      </c>
      <c r="H99" s="4">
        <v>0.26</v>
      </c>
    </row>
    <row r="100" spans="2:8">
      <c r="B100" s="1" t="s">
        <v>1281</v>
      </c>
      <c r="C100" s="9" t="s">
        <v>156</v>
      </c>
      <c r="D100" s="1" t="s">
        <v>831</v>
      </c>
      <c r="E100" s="1" t="s">
        <v>1282</v>
      </c>
      <c r="F100" s="4">
        <v>1320000</v>
      </c>
      <c r="G100" s="4">
        <v>5087.9399999999996</v>
      </c>
      <c r="H100" s="4">
        <v>0.25</v>
      </c>
    </row>
    <row r="101" spans="2:8">
      <c r="B101" s="1" t="s">
        <v>911</v>
      </c>
      <c r="C101" s="9" t="s">
        <v>156</v>
      </c>
      <c r="D101" s="1" t="s">
        <v>489</v>
      </c>
      <c r="E101" s="1" t="s">
        <v>912</v>
      </c>
      <c r="F101" s="4">
        <v>210600</v>
      </c>
      <c r="G101" s="4">
        <v>4917.72</v>
      </c>
      <c r="H101" s="4">
        <v>0.24</v>
      </c>
    </row>
    <row r="102" spans="2:8">
      <c r="B102" s="1" t="s">
        <v>882</v>
      </c>
      <c r="C102" s="9" t="s">
        <v>156</v>
      </c>
      <c r="D102" s="1" t="s">
        <v>751</v>
      </c>
      <c r="E102" s="1" t="s">
        <v>883</v>
      </c>
      <c r="F102" s="4">
        <v>10252400</v>
      </c>
      <c r="G102" s="4">
        <v>4887.32</v>
      </c>
      <c r="H102" s="4">
        <v>0.24</v>
      </c>
    </row>
    <row r="103" spans="2:8">
      <c r="B103" s="1" t="s">
        <v>899</v>
      </c>
      <c r="C103" s="9" t="s">
        <v>156</v>
      </c>
      <c r="D103" s="1" t="s">
        <v>595</v>
      </c>
      <c r="E103" s="1" t="s">
        <v>900</v>
      </c>
      <c r="F103" s="4">
        <v>5119650</v>
      </c>
      <c r="G103" s="4">
        <v>4806.84</v>
      </c>
      <c r="H103" s="4">
        <v>0.23</v>
      </c>
    </row>
    <row r="104" spans="2:8">
      <c r="B104" s="1" t="s">
        <v>724</v>
      </c>
      <c r="C104" s="9" t="s">
        <v>156</v>
      </c>
      <c r="D104" s="1" t="s">
        <v>489</v>
      </c>
      <c r="E104" s="1" t="s">
        <v>725</v>
      </c>
      <c r="F104" s="4">
        <v>1382400</v>
      </c>
      <c r="G104" s="4">
        <v>4445.8</v>
      </c>
      <c r="H104" s="4">
        <v>0.22</v>
      </c>
    </row>
    <row r="105" spans="2:8">
      <c r="B105" s="1" t="s">
        <v>447</v>
      </c>
      <c r="C105" s="9" t="s">
        <v>156</v>
      </c>
      <c r="D105" s="1" t="s">
        <v>437</v>
      </c>
      <c r="E105" s="1" t="s">
        <v>448</v>
      </c>
      <c r="F105" s="4">
        <v>114675</v>
      </c>
      <c r="G105" s="4">
        <v>4391.59</v>
      </c>
      <c r="H105" s="4">
        <v>0.21</v>
      </c>
    </row>
    <row r="106" spans="2:8">
      <c r="B106" s="1" t="s">
        <v>826</v>
      </c>
      <c r="C106" s="9" t="s">
        <v>156</v>
      </c>
      <c r="D106" s="1" t="s">
        <v>464</v>
      </c>
      <c r="E106" s="1" t="s">
        <v>827</v>
      </c>
      <c r="F106" s="4">
        <v>1181750</v>
      </c>
      <c r="G106" s="4">
        <v>4328.75</v>
      </c>
      <c r="H106" s="4">
        <v>0.21</v>
      </c>
    </row>
    <row r="107" spans="2:8">
      <c r="B107" s="1" t="s">
        <v>1218</v>
      </c>
      <c r="C107" s="9" t="s">
        <v>156</v>
      </c>
      <c r="D107" s="1" t="s">
        <v>831</v>
      </c>
      <c r="E107" s="1" t="s">
        <v>1219</v>
      </c>
      <c r="F107" s="4">
        <v>661500</v>
      </c>
      <c r="G107" s="4">
        <v>4157.53</v>
      </c>
      <c r="H107" s="4">
        <v>0.2</v>
      </c>
    </row>
    <row r="108" spans="2:8">
      <c r="B108" s="1" t="s">
        <v>1224</v>
      </c>
      <c r="C108" s="9" t="s">
        <v>156</v>
      </c>
      <c r="D108" s="1" t="s">
        <v>514</v>
      </c>
      <c r="E108" s="1" t="s">
        <v>1225</v>
      </c>
      <c r="F108" s="4">
        <v>448200</v>
      </c>
      <c r="G108" s="4">
        <v>3967.91</v>
      </c>
      <c r="H108" s="4">
        <v>0.19</v>
      </c>
    </row>
    <row r="109" spans="2:8">
      <c r="B109" s="1" t="s">
        <v>1317</v>
      </c>
      <c r="C109" s="9" t="s">
        <v>156</v>
      </c>
      <c r="D109" s="1" t="s">
        <v>458</v>
      </c>
      <c r="E109" s="1" t="s">
        <v>1318</v>
      </c>
      <c r="F109" s="4">
        <v>134750</v>
      </c>
      <c r="G109" s="4">
        <v>3717.75</v>
      </c>
      <c r="H109" s="4">
        <v>0.18</v>
      </c>
    </row>
    <row r="110" spans="2:8">
      <c r="B110" s="1" t="s">
        <v>895</v>
      </c>
      <c r="C110" s="9" t="s">
        <v>156</v>
      </c>
      <c r="D110" s="1" t="s">
        <v>632</v>
      </c>
      <c r="E110" s="1" t="s">
        <v>896</v>
      </c>
      <c r="F110" s="4">
        <v>875650</v>
      </c>
      <c r="G110" s="4">
        <v>3703.56</v>
      </c>
      <c r="H110" s="4">
        <v>0.18</v>
      </c>
    </row>
    <row r="111" spans="2:8">
      <c r="B111" s="1" t="s">
        <v>953</v>
      </c>
      <c r="C111" s="9" t="s">
        <v>156</v>
      </c>
      <c r="D111" s="1" t="s">
        <v>751</v>
      </c>
      <c r="E111" s="1" t="s">
        <v>954</v>
      </c>
      <c r="F111" s="4">
        <v>3228225</v>
      </c>
      <c r="G111" s="4">
        <v>3484.55</v>
      </c>
      <c r="H111" s="4">
        <v>0.17</v>
      </c>
    </row>
    <row r="112" spans="2:8">
      <c r="B112" s="1" t="s">
        <v>1473</v>
      </c>
      <c r="C112" s="9" t="s">
        <v>156</v>
      </c>
      <c r="D112" s="1" t="s">
        <v>458</v>
      </c>
      <c r="E112" s="1" t="s">
        <v>1474</v>
      </c>
      <c r="F112" s="4">
        <v>183000</v>
      </c>
      <c r="G112" s="4">
        <v>3189.87</v>
      </c>
      <c r="H112" s="4">
        <v>0.16</v>
      </c>
    </row>
    <row r="113" spans="2:8">
      <c r="B113" s="1" t="s">
        <v>1230</v>
      </c>
      <c r="C113" s="9" t="s">
        <v>156</v>
      </c>
      <c r="D113" s="1" t="s">
        <v>554</v>
      </c>
      <c r="E113" s="1" t="s">
        <v>1231</v>
      </c>
      <c r="F113" s="4">
        <v>111200</v>
      </c>
      <c r="G113" s="4">
        <v>2861.06</v>
      </c>
      <c r="H113" s="4">
        <v>0.14000000000000001</v>
      </c>
    </row>
    <row r="114" spans="2:8">
      <c r="B114" s="1" t="s">
        <v>1277</v>
      </c>
      <c r="C114" s="9" t="s">
        <v>156</v>
      </c>
      <c r="D114" s="1" t="s">
        <v>458</v>
      </c>
      <c r="E114" s="1" t="s">
        <v>1278</v>
      </c>
      <c r="F114" s="4">
        <v>45900</v>
      </c>
      <c r="G114" s="4">
        <v>2770.07</v>
      </c>
      <c r="H114" s="4">
        <v>0.13</v>
      </c>
    </row>
    <row r="115" spans="2:8">
      <c r="B115" s="1" t="s">
        <v>901</v>
      </c>
      <c r="C115" s="9" t="s">
        <v>156</v>
      </c>
      <c r="D115" s="1" t="s">
        <v>573</v>
      </c>
      <c r="E115" s="1" t="s">
        <v>902</v>
      </c>
      <c r="F115" s="4">
        <v>164150</v>
      </c>
      <c r="G115" s="4">
        <v>2742.45</v>
      </c>
      <c r="H115" s="4">
        <v>0.13</v>
      </c>
    </row>
    <row r="116" spans="2:8">
      <c r="B116" s="1" t="s">
        <v>905</v>
      </c>
      <c r="C116" s="9" t="s">
        <v>156</v>
      </c>
      <c r="D116" s="1" t="s">
        <v>592</v>
      </c>
      <c r="E116" s="1" t="s">
        <v>906</v>
      </c>
      <c r="F116" s="4">
        <v>38250</v>
      </c>
      <c r="G116" s="4">
        <v>2662.39</v>
      </c>
      <c r="H116" s="4">
        <v>0.13</v>
      </c>
    </row>
    <row r="117" spans="2:8">
      <c r="B117" s="1" t="s">
        <v>728</v>
      </c>
      <c r="C117" s="9" t="s">
        <v>156</v>
      </c>
      <c r="D117" s="1" t="s">
        <v>517</v>
      </c>
      <c r="E117" s="1" t="s">
        <v>729</v>
      </c>
      <c r="F117" s="4">
        <v>66850</v>
      </c>
      <c r="G117" s="4">
        <v>2628.74</v>
      </c>
      <c r="H117" s="4">
        <v>0.13</v>
      </c>
    </row>
    <row r="118" spans="2:8">
      <c r="B118" s="1" t="s">
        <v>1208</v>
      </c>
      <c r="C118" s="9" t="s">
        <v>156</v>
      </c>
      <c r="D118" s="1" t="s">
        <v>598</v>
      </c>
      <c r="E118" s="1" t="s">
        <v>1209</v>
      </c>
      <c r="F118" s="4">
        <v>186500</v>
      </c>
      <c r="G118" s="4">
        <v>2396.5300000000002</v>
      </c>
      <c r="H118" s="4">
        <v>0.12</v>
      </c>
    </row>
    <row r="119" spans="2:8">
      <c r="B119" s="1" t="s">
        <v>1115</v>
      </c>
      <c r="C119" s="9" t="s">
        <v>156</v>
      </c>
      <c r="D119" s="1" t="s">
        <v>511</v>
      </c>
      <c r="E119" s="1" t="s">
        <v>1116</v>
      </c>
      <c r="F119" s="4">
        <v>205900</v>
      </c>
      <c r="G119" s="4">
        <v>2342.11</v>
      </c>
      <c r="H119" s="4">
        <v>0.11</v>
      </c>
    </row>
    <row r="120" spans="2:8">
      <c r="B120" s="1" t="s">
        <v>712</v>
      </c>
      <c r="C120" s="9" t="s">
        <v>156</v>
      </c>
      <c r="D120" s="1" t="s">
        <v>621</v>
      </c>
      <c r="E120" s="1" t="s">
        <v>713</v>
      </c>
      <c r="F120" s="4">
        <v>194700</v>
      </c>
      <c r="G120" s="4">
        <v>2207.6999999999998</v>
      </c>
      <c r="H120" s="4">
        <v>0.11</v>
      </c>
    </row>
    <row r="121" spans="2:8">
      <c r="B121" s="1" t="s">
        <v>1194</v>
      </c>
      <c r="C121" s="9" t="s">
        <v>156</v>
      </c>
      <c r="D121" s="1" t="s">
        <v>737</v>
      </c>
      <c r="E121" s="1" t="s">
        <v>1195</v>
      </c>
      <c r="F121" s="4">
        <v>1237950</v>
      </c>
      <c r="G121" s="4">
        <v>2070.9699999999998</v>
      </c>
      <c r="H121" s="4">
        <v>0.1</v>
      </c>
    </row>
    <row r="122" spans="2:8">
      <c r="B122" s="1" t="s">
        <v>1319</v>
      </c>
      <c r="C122" s="9" t="s">
        <v>156</v>
      </c>
      <c r="D122" s="1" t="s">
        <v>1190</v>
      </c>
      <c r="E122" s="1" t="s">
        <v>1320</v>
      </c>
      <c r="F122" s="4">
        <v>391250</v>
      </c>
      <c r="G122" s="4">
        <v>1982.07</v>
      </c>
      <c r="H122" s="4">
        <v>0.1</v>
      </c>
    </row>
    <row r="123" spans="2:8">
      <c r="B123" s="1" t="s">
        <v>1409</v>
      </c>
      <c r="C123" s="9" t="s">
        <v>156</v>
      </c>
      <c r="D123" s="1" t="s">
        <v>751</v>
      </c>
      <c r="E123" s="1" t="s">
        <v>1410</v>
      </c>
      <c r="F123" s="4">
        <v>248400</v>
      </c>
      <c r="G123" s="4">
        <v>1788.23</v>
      </c>
      <c r="H123" s="4">
        <v>0.09</v>
      </c>
    </row>
    <row r="124" spans="2:8">
      <c r="B124" s="1" t="s">
        <v>889</v>
      </c>
      <c r="C124" s="9" t="s">
        <v>156</v>
      </c>
      <c r="D124" s="1" t="s">
        <v>592</v>
      </c>
      <c r="E124" s="1" t="s">
        <v>890</v>
      </c>
      <c r="F124" s="4">
        <v>187550</v>
      </c>
      <c r="G124" s="4">
        <v>1596.99</v>
      </c>
      <c r="H124" s="4">
        <v>0.08</v>
      </c>
    </row>
    <row r="125" spans="2:8">
      <c r="B125" s="1" t="s">
        <v>1232</v>
      </c>
      <c r="C125" s="9" t="s">
        <v>156</v>
      </c>
      <c r="D125" s="1" t="s">
        <v>746</v>
      </c>
      <c r="E125" s="1" t="s">
        <v>1233</v>
      </c>
      <c r="F125" s="4">
        <v>191800</v>
      </c>
      <c r="G125" s="4">
        <v>1581.39</v>
      </c>
      <c r="H125" s="4">
        <v>0.08</v>
      </c>
    </row>
    <row r="126" spans="2:8">
      <c r="B126" s="1" t="s">
        <v>1515</v>
      </c>
      <c r="C126" s="9" t="s">
        <v>156</v>
      </c>
      <c r="D126" s="1" t="s">
        <v>455</v>
      </c>
      <c r="E126" s="1" t="s">
        <v>1516</v>
      </c>
      <c r="F126" s="4">
        <v>115900</v>
      </c>
      <c r="G126" s="4">
        <v>1530.11</v>
      </c>
      <c r="H126" s="4">
        <v>7.0000000000000007E-2</v>
      </c>
    </row>
    <row r="127" spans="2:8">
      <c r="B127" s="1" t="s">
        <v>830</v>
      </c>
      <c r="C127" s="9" t="s">
        <v>156</v>
      </c>
      <c r="D127" s="1" t="s">
        <v>831</v>
      </c>
      <c r="E127" s="1" t="s">
        <v>832</v>
      </c>
      <c r="F127" s="4">
        <v>156100</v>
      </c>
      <c r="G127" s="4">
        <v>1502.62</v>
      </c>
      <c r="H127" s="4">
        <v>7.0000000000000007E-2</v>
      </c>
    </row>
    <row r="128" spans="2:8">
      <c r="B128" s="1" t="s">
        <v>1117</v>
      </c>
      <c r="C128" s="9" t="s">
        <v>156</v>
      </c>
      <c r="D128" s="1" t="s">
        <v>437</v>
      </c>
      <c r="E128" s="1" t="s">
        <v>1118</v>
      </c>
      <c r="F128" s="4">
        <v>89375</v>
      </c>
      <c r="G128" s="4">
        <v>1458.24</v>
      </c>
      <c r="H128" s="4">
        <v>7.0000000000000007E-2</v>
      </c>
    </row>
    <row r="129" spans="2:8">
      <c r="B129" s="1" t="s">
        <v>1210</v>
      </c>
      <c r="C129" s="9" t="s">
        <v>156</v>
      </c>
      <c r="D129" s="1" t="s">
        <v>489</v>
      </c>
      <c r="E129" s="1" t="s">
        <v>1211</v>
      </c>
      <c r="F129" s="4">
        <v>3975</v>
      </c>
      <c r="G129" s="4">
        <v>1452.07</v>
      </c>
      <c r="H129" s="4">
        <v>7.0000000000000007E-2</v>
      </c>
    </row>
    <row r="130" spans="2:8">
      <c r="B130" s="1" t="s">
        <v>1343</v>
      </c>
      <c r="C130" s="9" t="s">
        <v>156</v>
      </c>
      <c r="D130" s="1" t="s">
        <v>458</v>
      </c>
      <c r="E130" s="1" t="s">
        <v>1344</v>
      </c>
      <c r="F130" s="4">
        <v>27200</v>
      </c>
      <c r="G130" s="4">
        <v>1447.99</v>
      </c>
      <c r="H130" s="4">
        <v>7.0000000000000007E-2</v>
      </c>
    </row>
    <row r="131" spans="2:8">
      <c r="B131" s="1" t="s">
        <v>1015</v>
      </c>
      <c r="C131" s="9" t="s">
        <v>156</v>
      </c>
      <c r="D131" s="1" t="s">
        <v>514</v>
      </c>
      <c r="E131" s="1" t="s">
        <v>1016</v>
      </c>
      <c r="F131" s="4">
        <v>23400</v>
      </c>
      <c r="G131" s="4">
        <v>1415.93</v>
      </c>
      <c r="H131" s="4">
        <v>7.0000000000000007E-2</v>
      </c>
    </row>
    <row r="132" spans="2:8">
      <c r="B132" s="1" t="s">
        <v>1175</v>
      </c>
      <c r="C132" s="9" t="s">
        <v>156</v>
      </c>
      <c r="D132" s="1" t="s">
        <v>525</v>
      </c>
      <c r="E132" s="1" t="s">
        <v>1176</v>
      </c>
      <c r="F132" s="4">
        <v>24125</v>
      </c>
      <c r="G132" s="4">
        <v>1413.85</v>
      </c>
      <c r="H132" s="4">
        <v>7.0000000000000007E-2</v>
      </c>
    </row>
    <row r="133" spans="2:8">
      <c r="B133" s="1" t="s">
        <v>460</v>
      </c>
      <c r="C133" s="9" t="s">
        <v>156</v>
      </c>
      <c r="D133" s="1" t="s">
        <v>461</v>
      </c>
      <c r="E133" s="1" t="s">
        <v>462</v>
      </c>
      <c r="F133" s="4">
        <v>24450</v>
      </c>
      <c r="G133" s="4">
        <v>1353.06</v>
      </c>
      <c r="H133" s="4">
        <v>7.0000000000000007E-2</v>
      </c>
    </row>
    <row r="134" spans="2:8">
      <c r="B134" s="1" t="s">
        <v>1401</v>
      </c>
      <c r="C134" s="9" t="s">
        <v>156</v>
      </c>
      <c r="D134" s="1" t="s">
        <v>437</v>
      </c>
      <c r="E134" s="1" t="s">
        <v>1402</v>
      </c>
      <c r="F134" s="4">
        <v>674325</v>
      </c>
      <c r="G134" s="4">
        <v>1292.3399999999999</v>
      </c>
      <c r="H134" s="4">
        <v>0.06</v>
      </c>
    </row>
    <row r="135" spans="2:8">
      <c r="B135" s="1" t="s">
        <v>1501</v>
      </c>
      <c r="C135" s="9" t="s">
        <v>156</v>
      </c>
      <c r="D135" s="1" t="s">
        <v>437</v>
      </c>
      <c r="E135" s="1" t="s">
        <v>1502</v>
      </c>
      <c r="F135" s="4">
        <v>63000</v>
      </c>
      <c r="G135" s="4">
        <v>1230.1400000000001</v>
      </c>
      <c r="H135" s="4">
        <v>0.06</v>
      </c>
    </row>
    <row r="136" spans="2:8">
      <c r="B136" s="1" t="s">
        <v>502</v>
      </c>
      <c r="C136" s="9" t="s">
        <v>156</v>
      </c>
      <c r="D136" s="1" t="s">
        <v>458</v>
      </c>
      <c r="E136" s="1" t="s">
        <v>503</v>
      </c>
      <c r="F136" s="4">
        <v>66400</v>
      </c>
      <c r="G136" s="4">
        <v>1089.6199999999999</v>
      </c>
      <c r="H136" s="4">
        <v>0.05</v>
      </c>
    </row>
    <row r="137" spans="2:8">
      <c r="B137" s="1" t="s">
        <v>856</v>
      </c>
      <c r="C137" s="9" t="s">
        <v>156</v>
      </c>
      <c r="D137" s="1" t="s">
        <v>551</v>
      </c>
      <c r="E137" s="1" t="s">
        <v>857</v>
      </c>
      <c r="F137" s="4">
        <v>38200</v>
      </c>
      <c r="G137" s="4">
        <v>1075.83</v>
      </c>
      <c r="H137" s="4">
        <v>0.05</v>
      </c>
    </row>
    <row r="138" spans="2:8">
      <c r="B138" s="1" t="s">
        <v>1023</v>
      </c>
      <c r="C138" s="9" t="s">
        <v>156</v>
      </c>
      <c r="D138" s="1" t="s">
        <v>461</v>
      </c>
      <c r="E138" s="1" t="s">
        <v>1024</v>
      </c>
      <c r="F138" s="4">
        <v>304000</v>
      </c>
      <c r="G138" s="4">
        <v>1064.1500000000001</v>
      </c>
      <c r="H138" s="4">
        <v>0.05</v>
      </c>
    </row>
    <row r="139" spans="2:8">
      <c r="B139" s="1" t="s">
        <v>714</v>
      </c>
      <c r="C139" s="9" t="s">
        <v>156</v>
      </c>
      <c r="D139" s="1" t="s">
        <v>598</v>
      </c>
      <c r="E139" s="1" t="s">
        <v>715</v>
      </c>
      <c r="F139" s="4">
        <v>26425</v>
      </c>
      <c r="G139" s="4">
        <v>1051.03</v>
      </c>
      <c r="H139" s="4">
        <v>0.05</v>
      </c>
    </row>
    <row r="140" spans="2:8">
      <c r="B140" s="1" t="s">
        <v>495</v>
      </c>
      <c r="C140" s="9" t="s">
        <v>156</v>
      </c>
      <c r="D140" s="1" t="s">
        <v>458</v>
      </c>
      <c r="E140" s="1" t="s">
        <v>496</v>
      </c>
      <c r="F140" s="4">
        <v>32200</v>
      </c>
      <c r="G140" s="4">
        <v>1005.9</v>
      </c>
      <c r="H140" s="4">
        <v>0.05</v>
      </c>
    </row>
    <row r="141" spans="2:8">
      <c r="B141" s="1" t="s">
        <v>1119</v>
      </c>
      <c r="C141" s="9" t="s">
        <v>156</v>
      </c>
      <c r="D141" s="1" t="s">
        <v>746</v>
      </c>
      <c r="E141" s="1" t="s">
        <v>1120</v>
      </c>
      <c r="F141" s="4">
        <v>48750</v>
      </c>
      <c r="G141" s="4">
        <v>974.27</v>
      </c>
      <c r="H141" s="4">
        <v>0.05</v>
      </c>
    </row>
    <row r="142" spans="2:8">
      <c r="B142" s="1" t="s">
        <v>1361</v>
      </c>
      <c r="C142" s="9" t="s">
        <v>156</v>
      </c>
      <c r="D142" s="1" t="s">
        <v>481</v>
      </c>
      <c r="E142" s="1" t="s">
        <v>1362</v>
      </c>
      <c r="F142" s="4">
        <v>61950</v>
      </c>
      <c r="G142" s="4">
        <v>952.91</v>
      </c>
      <c r="H142" s="4">
        <v>0.05</v>
      </c>
    </row>
    <row r="143" spans="2:8">
      <c r="B143" s="1" t="s">
        <v>1021</v>
      </c>
      <c r="C143" s="9" t="s">
        <v>156</v>
      </c>
      <c r="D143" s="1" t="s">
        <v>514</v>
      </c>
      <c r="E143" s="1" t="s">
        <v>1022</v>
      </c>
      <c r="F143" s="4">
        <v>69375</v>
      </c>
      <c r="G143" s="4">
        <v>845.06</v>
      </c>
      <c r="H143" s="4">
        <v>0.04</v>
      </c>
    </row>
    <row r="144" spans="2:8">
      <c r="B144" s="1" t="s">
        <v>1071</v>
      </c>
      <c r="C144" s="9" t="s">
        <v>156</v>
      </c>
      <c r="D144" s="1" t="s">
        <v>598</v>
      </c>
      <c r="E144" s="1" t="s">
        <v>1072</v>
      </c>
      <c r="F144" s="4">
        <v>136800</v>
      </c>
      <c r="G144" s="4">
        <v>749.25</v>
      </c>
      <c r="H144" s="4">
        <v>0.04</v>
      </c>
    </row>
    <row r="145" spans="2:8">
      <c r="B145" s="1" t="s">
        <v>816</v>
      </c>
      <c r="C145" s="9" t="s">
        <v>156</v>
      </c>
      <c r="D145" s="1" t="s">
        <v>442</v>
      </c>
      <c r="E145" s="1" t="s">
        <v>817</v>
      </c>
      <c r="F145" s="4">
        <v>164025</v>
      </c>
      <c r="G145" s="4">
        <v>700.39</v>
      </c>
      <c r="H145" s="4">
        <v>0.03</v>
      </c>
    </row>
    <row r="146" spans="2:8">
      <c r="B146" s="1" t="s">
        <v>544</v>
      </c>
      <c r="C146" s="9" t="s">
        <v>156</v>
      </c>
      <c r="D146" s="1" t="s">
        <v>434</v>
      </c>
      <c r="E146" s="1" t="s">
        <v>545</v>
      </c>
      <c r="F146" s="4">
        <v>806925</v>
      </c>
      <c r="G146" s="4">
        <v>674.43</v>
      </c>
      <c r="H146" s="4">
        <v>0.03</v>
      </c>
    </row>
    <row r="147" spans="2:8">
      <c r="B147" s="1" t="s">
        <v>1185</v>
      </c>
      <c r="C147" s="9" t="s">
        <v>156</v>
      </c>
      <c r="D147" s="1" t="s">
        <v>486</v>
      </c>
      <c r="E147" s="1" t="s">
        <v>1186</v>
      </c>
      <c r="F147" s="4">
        <v>43500</v>
      </c>
      <c r="G147" s="4">
        <v>543.49</v>
      </c>
      <c r="H147" s="4">
        <v>0.03</v>
      </c>
    </row>
    <row r="148" spans="2:8">
      <c r="B148" s="1" t="s">
        <v>1557</v>
      </c>
      <c r="C148" s="9" t="s">
        <v>156</v>
      </c>
      <c r="D148" s="1" t="s">
        <v>598</v>
      </c>
      <c r="E148" s="1" t="s">
        <v>1558</v>
      </c>
      <c r="F148" s="4">
        <v>21500</v>
      </c>
      <c r="G148" s="4">
        <v>522.08000000000004</v>
      </c>
      <c r="H148" s="4">
        <v>0.03</v>
      </c>
    </row>
    <row r="149" spans="2:8">
      <c r="B149" s="1" t="s">
        <v>1527</v>
      </c>
      <c r="C149" s="9" t="s">
        <v>156</v>
      </c>
      <c r="D149" s="1" t="s">
        <v>455</v>
      </c>
      <c r="E149" s="1" t="s">
        <v>1528</v>
      </c>
      <c r="F149" s="4">
        <v>375000</v>
      </c>
      <c r="G149" s="4">
        <v>475.46</v>
      </c>
      <c r="H149" s="4">
        <v>0.02</v>
      </c>
    </row>
    <row r="150" spans="2:8">
      <c r="B150" s="1" t="s">
        <v>1189</v>
      </c>
      <c r="C150" s="9" t="s">
        <v>156</v>
      </c>
      <c r="D150" s="1" t="s">
        <v>1190</v>
      </c>
      <c r="E150" s="1" t="s">
        <v>1191</v>
      </c>
      <c r="F150" s="4">
        <v>37000</v>
      </c>
      <c r="G150" s="4">
        <v>427.02</v>
      </c>
      <c r="H150" s="4">
        <v>0.02</v>
      </c>
    </row>
    <row r="151" spans="2:8">
      <c r="B151" s="1" t="s">
        <v>919</v>
      </c>
      <c r="C151" s="9" t="s">
        <v>156</v>
      </c>
      <c r="D151" s="1" t="s">
        <v>489</v>
      </c>
      <c r="E151" s="1" t="s">
        <v>920</v>
      </c>
      <c r="F151" s="4">
        <v>78400</v>
      </c>
      <c r="G151" s="4">
        <v>388.67</v>
      </c>
      <c r="H151" s="4">
        <v>0.02</v>
      </c>
    </row>
    <row r="152" spans="2:8">
      <c r="B152" s="1" t="s">
        <v>814</v>
      </c>
      <c r="C152" s="9" t="s">
        <v>156</v>
      </c>
      <c r="D152" s="1" t="s">
        <v>478</v>
      </c>
      <c r="E152" s="1" t="s">
        <v>815</v>
      </c>
      <c r="F152" s="4">
        <v>141750</v>
      </c>
      <c r="G152" s="4">
        <v>381.25</v>
      </c>
      <c r="H152" s="4">
        <v>0.02</v>
      </c>
    </row>
    <row r="153" spans="2:8">
      <c r="B153" s="1" t="s">
        <v>1780</v>
      </c>
      <c r="C153" s="9" t="s">
        <v>156</v>
      </c>
      <c r="D153" s="1" t="s">
        <v>445</v>
      </c>
      <c r="E153" s="1" t="s">
        <v>1781</v>
      </c>
      <c r="F153" s="4">
        <v>22325</v>
      </c>
      <c r="G153" s="4">
        <v>349.19</v>
      </c>
      <c r="H153" s="4">
        <v>0.02</v>
      </c>
    </row>
    <row r="154" spans="2:8">
      <c r="B154" s="1" t="s">
        <v>510</v>
      </c>
      <c r="C154" s="9" t="s">
        <v>156</v>
      </c>
      <c r="D154" s="1" t="s">
        <v>511</v>
      </c>
      <c r="E154" s="1" t="s">
        <v>512</v>
      </c>
      <c r="F154" s="4">
        <v>15750</v>
      </c>
      <c r="G154" s="4">
        <v>260.58</v>
      </c>
      <c r="H154" s="4">
        <v>0.01</v>
      </c>
    </row>
    <row r="155" spans="2:8">
      <c r="B155" s="1" t="s">
        <v>1019</v>
      </c>
      <c r="C155" s="9" t="s">
        <v>156</v>
      </c>
      <c r="D155" s="1" t="s">
        <v>514</v>
      </c>
      <c r="E155" s="1" t="s">
        <v>1020</v>
      </c>
      <c r="F155" s="4">
        <v>16125</v>
      </c>
      <c r="G155" s="4">
        <v>213.5</v>
      </c>
      <c r="H155" s="4">
        <v>0.01</v>
      </c>
    </row>
    <row r="156" spans="2:8">
      <c r="B156" s="1" t="s">
        <v>893</v>
      </c>
      <c r="C156" s="9" t="s">
        <v>156</v>
      </c>
      <c r="D156" s="1" t="s">
        <v>489</v>
      </c>
      <c r="E156" s="1" t="s">
        <v>894</v>
      </c>
      <c r="F156" s="4">
        <v>14500</v>
      </c>
      <c r="G156" s="4">
        <v>209</v>
      </c>
      <c r="H156" s="4">
        <v>0.01</v>
      </c>
    </row>
    <row r="157" spans="2:8">
      <c r="B157" s="1" t="s">
        <v>1517</v>
      </c>
      <c r="C157" s="9" t="s">
        <v>156</v>
      </c>
      <c r="D157" s="1" t="s">
        <v>455</v>
      </c>
      <c r="E157" s="1" t="s">
        <v>1518</v>
      </c>
      <c r="F157" s="4">
        <v>27750</v>
      </c>
      <c r="G157" s="4">
        <v>192.88</v>
      </c>
      <c r="H157" s="4">
        <v>0.01</v>
      </c>
    </row>
    <row r="158" spans="2:8">
      <c r="B158" s="1" t="s">
        <v>797</v>
      </c>
      <c r="C158" s="9" t="s">
        <v>156</v>
      </c>
      <c r="D158" s="1" t="s">
        <v>508</v>
      </c>
      <c r="E158" s="1" t="s">
        <v>798</v>
      </c>
      <c r="F158" s="4">
        <v>1450</v>
      </c>
      <c r="G158" s="4">
        <v>184.06</v>
      </c>
      <c r="H158" s="4">
        <v>0.01</v>
      </c>
    </row>
    <row r="159" spans="2:8">
      <c r="B159" s="1" t="s">
        <v>1179</v>
      </c>
      <c r="C159" s="9" t="s">
        <v>156</v>
      </c>
      <c r="D159" s="1" t="s">
        <v>458</v>
      </c>
      <c r="E159" s="1" t="s">
        <v>1180</v>
      </c>
      <c r="F159" s="4">
        <v>2550</v>
      </c>
      <c r="G159" s="4">
        <v>152.35</v>
      </c>
      <c r="H159" s="4">
        <v>0.01</v>
      </c>
    </row>
    <row r="160" spans="2:8">
      <c r="B160" s="1" t="s">
        <v>1387</v>
      </c>
      <c r="C160" s="9" t="s">
        <v>156</v>
      </c>
      <c r="D160" s="1" t="s">
        <v>589</v>
      </c>
      <c r="E160" s="1" t="s">
        <v>1388</v>
      </c>
      <c r="F160" s="4">
        <v>20800</v>
      </c>
      <c r="G160" s="4">
        <v>134.36000000000001</v>
      </c>
      <c r="H160" s="4">
        <v>0.01</v>
      </c>
    </row>
    <row r="161" spans="2:9">
      <c r="B161" s="1" t="s">
        <v>1254</v>
      </c>
      <c r="C161" s="9" t="s">
        <v>156</v>
      </c>
      <c r="D161" s="1" t="s">
        <v>592</v>
      </c>
      <c r="E161" s="1" t="s">
        <v>1255</v>
      </c>
      <c r="F161" s="4">
        <v>17000</v>
      </c>
      <c r="G161" s="4">
        <v>80.489999999999995</v>
      </c>
      <c r="H161" s="4">
        <v>0</v>
      </c>
      <c r="I161" s="1" t="s">
        <v>2180</v>
      </c>
    </row>
    <row r="162" spans="2:9">
      <c r="B162" s="1" t="s">
        <v>1216</v>
      </c>
      <c r="C162" s="9" t="s">
        <v>156</v>
      </c>
      <c r="D162" s="1" t="s">
        <v>751</v>
      </c>
      <c r="E162" s="1" t="s">
        <v>1217</v>
      </c>
      <c r="F162" s="4">
        <v>2450</v>
      </c>
      <c r="G162" s="4">
        <v>75.98</v>
      </c>
      <c r="H162" s="4">
        <v>0</v>
      </c>
      <c r="I162" s="1" t="s">
        <v>2180</v>
      </c>
    </row>
    <row r="163" spans="2:9">
      <c r="B163" s="1" t="s">
        <v>1202</v>
      </c>
      <c r="C163" s="9" t="s">
        <v>156</v>
      </c>
      <c r="D163" s="1" t="s">
        <v>514</v>
      </c>
      <c r="E163" s="1" t="s">
        <v>1203</v>
      </c>
      <c r="F163" s="4">
        <v>1750</v>
      </c>
      <c r="G163" s="4">
        <v>69.31</v>
      </c>
      <c r="H163" s="4">
        <v>0</v>
      </c>
      <c r="I163" s="1" t="s">
        <v>2180</v>
      </c>
    </row>
    <row r="164" spans="2:9">
      <c r="B164" s="1" t="s">
        <v>1139</v>
      </c>
      <c r="C164" s="9" t="s">
        <v>156</v>
      </c>
      <c r="D164" s="1" t="s">
        <v>573</v>
      </c>
      <c r="E164" s="1" t="s">
        <v>1140</v>
      </c>
      <c r="F164" s="4">
        <v>5400</v>
      </c>
      <c r="G164" s="4">
        <v>52.46</v>
      </c>
      <c r="H164" s="4">
        <v>0</v>
      </c>
      <c r="I164" s="1" t="s">
        <v>2180</v>
      </c>
    </row>
    <row r="165" spans="2:9">
      <c r="B165" s="1" t="s">
        <v>1011</v>
      </c>
      <c r="C165" s="9" t="s">
        <v>156</v>
      </c>
      <c r="D165" s="1" t="s">
        <v>461</v>
      </c>
      <c r="E165" s="1" t="s">
        <v>1012</v>
      </c>
      <c r="F165" s="4">
        <v>600</v>
      </c>
      <c r="G165" s="4">
        <v>42.74</v>
      </c>
      <c r="H165" s="4">
        <v>0</v>
      </c>
      <c r="I165" s="1" t="s">
        <v>2180</v>
      </c>
    </row>
    <row r="166" spans="2:9">
      <c r="B166" s="1" t="s">
        <v>702</v>
      </c>
      <c r="C166" s="9" t="s">
        <v>156</v>
      </c>
      <c r="D166" s="1" t="s">
        <v>458</v>
      </c>
      <c r="E166" s="1" t="s">
        <v>703</v>
      </c>
      <c r="F166" s="4">
        <v>1400</v>
      </c>
      <c r="G166" s="4">
        <v>23.74</v>
      </c>
      <c r="H166" s="4">
        <v>0</v>
      </c>
      <c r="I166" s="1" t="s">
        <v>2180</v>
      </c>
    </row>
    <row r="167" spans="2:9">
      <c r="B167" s="1" t="s">
        <v>745</v>
      </c>
      <c r="C167" s="9" t="s">
        <v>156</v>
      </c>
      <c r="D167" s="1" t="s">
        <v>746</v>
      </c>
      <c r="E167" s="1" t="s">
        <v>747</v>
      </c>
      <c r="F167" s="4">
        <v>1100</v>
      </c>
      <c r="G167" s="4">
        <v>8.0399999999999991</v>
      </c>
      <c r="H167" s="4">
        <v>0</v>
      </c>
      <c r="I167" s="1" t="s">
        <v>2180</v>
      </c>
    </row>
    <row r="168" spans="2:9">
      <c r="B168" s="1" t="s">
        <v>1196</v>
      </c>
      <c r="C168" s="9" t="s">
        <v>156</v>
      </c>
      <c r="D168" s="1" t="s">
        <v>551</v>
      </c>
      <c r="E168" s="1" t="s">
        <v>1197</v>
      </c>
      <c r="F168" s="4">
        <v>500</v>
      </c>
      <c r="G168" s="4">
        <v>7.16</v>
      </c>
      <c r="H168" s="4">
        <v>0</v>
      </c>
      <c r="I168" s="1" t="s">
        <v>2180</v>
      </c>
    </row>
    <row r="169" spans="2:9">
      <c r="B169" s="1" t="s">
        <v>1005</v>
      </c>
      <c r="C169" s="9" t="s">
        <v>156</v>
      </c>
      <c r="D169" s="1" t="s">
        <v>514</v>
      </c>
      <c r="E169" s="1" t="s">
        <v>1006</v>
      </c>
      <c r="F169" s="4">
        <v>350</v>
      </c>
      <c r="G169" s="4">
        <v>5.58</v>
      </c>
      <c r="H169" s="4">
        <v>0</v>
      </c>
      <c r="I169" s="1" t="s">
        <v>2180</v>
      </c>
    </row>
    <row r="170" spans="2:9" ht="13">
      <c r="B170" s="2" t="s">
        <v>2339</v>
      </c>
      <c r="C170" s="9" t="s">
        <v>156</v>
      </c>
      <c r="D170" s="1" t="s">
        <v>514</v>
      </c>
      <c r="E170" s="1" t="s">
        <v>1006</v>
      </c>
      <c r="F170" s="4">
        <v>-350</v>
      </c>
      <c r="G170" s="4">
        <v>-5.58</v>
      </c>
      <c r="H170" s="4">
        <v>0</v>
      </c>
    </row>
    <row r="171" spans="2:9">
      <c r="B171" s="1" t="s">
        <v>2340</v>
      </c>
      <c r="C171" s="9" t="s">
        <v>156</v>
      </c>
      <c r="D171" s="1" t="s">
        <v>595</v>
      </c>
      <c r="E171" s="1" t="s">
        <v>900</v>
      </c>
      <c r="F171" s="4">
        <v>-6975</v>
      </c>
      <c r="G171" s="4">
        <v>-6.61</v>
      </c>
      <c r="H171" s="4">
        <v>0</v>
      </c>
    </row>
    <row r="172" spans="2:9">
      <c r="B172" s="1" t="s">
        <v>2341</v>
      </c>
      <c r="C172" s="9" t="s">
        <v>156</v>
      </c>
      <c r="D172" s="1" t="s">
        <v>573</v>
      </c>
      <c r="E172" s="1" t="s">
        <v>914</v>
      </c>
      <c r="F172" s="4">
        <v>-450</v>
      </c>
      <c r="G172" s="4">
        <v>-6.63</v>
      </c>
      <c r="H172" s="4">
        <v>0</v>
      </c>
    </row>
    <row r="173" spans="2:9">
      <c r="B173" s="1" t="s">
        <v>2342</v>
      </c>
      <c r="C173" s="9" t="s">
        <v>156</v>
      </c>
      <c r="D173" s="1" t="s">
        <v>800</v>
      </c>
      <c r="E173" s="1" t="s">
        <v>805</v>
      </c>
      <c r="F173" s="4">
        <v>-625</v>
      </c>
      <c r="G173" s="4">
        <v>-7.1</v>
      </c>
      <c r="H173" s="4">
        <v>0</v>
      </c>
    </row>
    <row r="174" spans="2:9">
      <c r="B174" s="1" t="s">
        <v>2343</v>
      </c>
      <c r="C174" s="9" t="s">
        <v>156</v>
      </c>
      <c r="D174" s="1" t="s">
        <v>551</v>
      </c>
      <c r="E174" s="1" t="s">
        <v>1197</v>
      </c>
      <c r="F174" s="4">
        <v>-500</v>
      </c>
      <c r="G174" s="4">
        <v>-7.17</v>
      </c>
      <c r="H174" s="4">
        <v>0</v>
      </c>
    </row>
    <row r="175" spans="2:9">
      <c r="B175" s="1" t="s">
        <v>2183</v>
      </c>
      <c r="C175" s="9" t="s">
        <v>156</v>
      </c>
      <c r="D175" s="1" t="s">
        <v>746</v>
      </c>
      <c r="E175" s="1" t="s">
        <v>747</v>
      </c>
      <c r="F175" s="4">
        <v>-1100</v>
      </c>
      <c r="G175" s="4">
        <v>-8.07</v>
      </c>
      <c r="H175" s="4">
        <v>0</v>
      </c>
    </row>
    <row r="176" spans="2:9">
      <c r="B176" s="1" t="s">
        <v>2344</v>
      </c>
      <c r="C176" s="9" t="s">
        <v>156</v>
      </c>
      <c r="D176" s="1" t="s">
        <v>434</v>
      </c>
      <c r="E176" s="1" t="s">
        <v>1201</v>
      </c>
      <c r="F176" s="4">
        <v>-8000</v>
      </c>
      <c r="G176" s="4">
        <v>-10.119999999999999</v>
      </c>
      <c r="H176" s="4">
        <v>0</v>
      </c>
    </row>
    <row r="177" spans="2:8">
      <c r="B177" s="1" t="s">
        <v>2345</v>
      </c>
      <c r="C177" s="9" t="s">
        <v>156</v>
      </c>
      <c r="D177" s="1" t="s">
        <v>437</v>
      </c>
      <c r="E177" s="1" t="s">
        <v>1354</v>
      </c>
      <c r="F177" s="4">
        <v>-2000</v>
      </c>
      <c r="G177" s="4">
        <v>-10.63</v>
      </c>
      <c r="H177" s="4">
        <v>0</v>
      </c>
    </row>
    <row r="178" spans="2:8">
      <c r="B178" s="1" t="s">
        <v>2346</v>
      </c>
      <c r="C178" s="9" t="s">
        <v>156</v>
      </c>
      <c r="D178" s="1" t="s">
        <v>434</v>
      </c>
      <c r="E178" s="1" t="s">
        <v>1168</v>
      </c>
      <c r="F178" s="4">
        <v>-7200</v>
      </c>
      <c r="G178" s="4">
        <v>-11.23</v>
      </c>
      <c r="H178" s="4">
        <v>0</v>
      </c>
    </row>
    <row r="179" spans="2:8">
      <c r="B179" s="1" t="s">
        <v>2347</v>
      </c>
      <c r="C179" s="9" t="s">
        <v>156</v>
      </c>
      <c r="D179" s="1" t="s">
        <v>514</v>
      </c>
      <c r="E179" s="1" t="s">
        <v>1016</v>
      </c>
      <c r="F179" s="4">
        <v>-200</v>
      </c>
      <c r="G179" s="4">
        <v>-12.21</v>
      </c>
      <c r="H179" s="4">
        <v>0</v>
      </c>
    </row>
    <row r="180" spans="2:8">
      <c r="B180" s="1" t="s">
        <v>2348</v>
      </c>
      <c r="C180" s="9" t="s">
        <v>156</v>
      </c>
      <c r="D180" s="1" t="s">
        <v>437</v>
      </c>
      <c r="E180" s="1" t="s">
        <v>1100</v>
      </c>
      <c r="F180" s="4">
        <v>-1500</v>
      </c>
      <c r="G180" s="4">
        <v>-14.09</v>
      </c>
      <c r="H180" s="4">
        <v>0</v>
      </c>
    </row>
    <row r="181" spans="2:8">
      <c r="B181" s="1" t="s">
        <v>2349</v>
      </c>
      <c r="C181" s="9" t="s">
        <v>156</v>
      </c>
      <c r="D181" s="1" t="s">
        <v>445</v>
      </c>
      <c r="E181" s="1" t="s">
        <v>446</v>
      </c>
      <c r="F181" s="4">
        <v>-3400</v>
      </c>
      <c r="G181" s="4">
        <v>-15.22</v>
      </c>
      <c r="H181" s="4">
        <v>0</v>
      </c>
    </row>
    <row r="182" spans="2:8">
      <c r="B182" s="1" t="s">
        <v>2191</v>
      </c>
      <c r="C182" s="9" t="s">
        <v>156</v>
      </c>
      <c r="D182" s="1" t="s">
        <v>592</v>
      </c>
      <c r="E182" s="1" t="s">
        <v>908</v>
      </c>
      <c r="F182" s="4">
        <v>-1575</v>
      </c>
      <c r="G182" s="4">
        <v>-15.24</v>
      </c>
      <c r="H182" s="4">
        <v>0</v>
      </c>
    </row>
    <row r="183" spans="2:8">
      <c r="B183" s="1" t="s">
        <v>1657</v>
      </c>
      <c r="C183" s="9" t="s">
        <v>156</v>
      </c>
      <c r="D183" s="1" t="s">
        <v>434</v>
      </c>
      <c r="E183" s="1" t="s">
        <v>1158</v>
      </c>
      <c r="F183" s="4">
        <v>-1250</v>
      </c>
      <c r="G183" s="4">
        <v>-17.27</v>
      </c>
      <c r="H183" s="4">
        <v>0</v>
      </c>
    </row>
    <row r="184" spans="2:8">
      <c r="B184" s="1" t="s">
        <v>1653</v>
      </c>
      <c r="C184" s="9" t="s">
        <v>156</v>
      </c>
      <c r="D184" s="1" t="s">
        <v>800</v>
      </c>
      <c r="E184" s="1" t="s">
        <v>801</v>
      </c>
      <c r="F184" s="4">
        <v>-11000</v>
      </c>
      <c r="G184" s="4">
        <v>-21.41</v>
      </c>
      <c r="H184" s="4">
        <v>0</v>
      </c>
    </row>
    <row r="185" spans="2:8">
      <c r="B185" s="1" t="s">
        <v>2181</v>
      </c>
      <c r="C185" s="9" t="s">
        <v>156</v>
      </c>
      <c r="D185" s="1" t="s">
        <v>458</v>
      </c>
      <c r="E185" s="1" t="s">
        <v>703</v>
      </c>
      <c r="F185" s="4">
        <v>-1400</v>
      </c>
      <c r="G185" s="4">
        <v>-23.93</v>
      </c>
      <c r="H185" s="4">
        <v>0</v>
      </c>
    </row>
    <row r="186" spans="2:8">
      <c r="B186" s="1" t="s">
        <v>2350</v>
      </c>
      <c r="C186" s="9" t="s">
        <v>156</v>
      </c>
      <c r="D186" s="1" t="s">
        <v>598</v>
      </c>
      <c r="E186" s="1" t="s">
        <v>1026</v>
      </c>
      <c r="F186" s="4">
        <v>-250</v>
      </c>
      <c r="G186" s="4">
        <v>-26.34</v>
      </c>
      <c r="H186" s="4">
        <v>0</v>
      </c>
    </row>
    <row r="187" spans="2:8">
      <c r="B187" s="1" t="s">
        <v>2351</v>
      </c>
      <c r="C187" s="9" t="s">
        <v>156</v>
      </c>
      <c r="D187" s="1" t="s">
        <v>458</v>
      </c>
      <c r="E187" s="1" t="s">
        <v>503</v>
      </c>
      <c r="F187" s="4">
        <v>-1600</v>
      </c>
      <c r="G187" s="4">
        <v>-26.48</v>
      </c>
      <c r="H187" s="4">
        <v>0</v>
      </c>
    </row>
    <row r="188" spans="2:8">
      <c r="B188" s="1" t="s">
        <v>2352</v>
      </c>
      <c r="C188" s="9" t="s">
        <v>156</v>
      </c>
      <c r="D188" s="1" t="s">
        <v>434</v>
      </c>
      <c r="E188" s="1" t="s">
        <v>735</v>
      </c>
      <c r="F188" s="4">
        <v>-8775</v>
      </c>
      <c r="G188" s="4">
        <v>-26.53</v>
      </c>
      <c r="H188" s="4">
        <v>0</v>
      </c>
    </row>
    <row r="189" spans="2:8">
      <c r="B189" s="1" t="s">
        <v>2353</v>
      </c>
      <c r="C189" s="9" t="s">
        <v>156</v>
      </c>
      <c r="D189" s="1" t="s">
        <v>831</v>
      </c>
      <c r="E189" s="1" t="s">
        <v>832</v>
      </c>
      <c r="F189" s="4">
        <v>-4200</v>
      </c>
      <c r="G189" s="4">
        <v>-40.520000000000003</v>
      </c>
      <c r="H189" s="4">
        <v>0</v>
      </c>
    </row>
    <row r="190" spans="2:8">
      <c r="B190" s="1" t="s">
        <v>2354</v>
      </c>
      <c r="C190" s="9" t="s">
        <v>156</v>
      </c>
      <c r="D190" s="1" t="s">
        <v>461</v>
      </c>
      <c r="E190" s="1" t="s">
        <v>1012</v>
      </c>
      <c r="F190" s="4">
        <v>-600</v>
      </c>
      <c r="G190" s="4">
        <v>-42.81</v>
      </c>
      <c r="H190" s="4">
        <v>0</v>
      </c>
    </row>
    <row r="191" spans="2:8">
      <c r="B191" s="1" t="s">
        <v>1982</v>
      </c>
      <c r="C191" s="9" t="s">
        <v>156</v>
      </c>
      <c r="D191" s="1" t="s">
        <v>434</v>
      </c>
      <c r="E191" s="1" t="s">
        <v>440</v>
      </c>
      <c r="F191" s="4">
        <v>-4950</v>
      </c>
      <c r="G191" s="4">
        <v>-46.53</v>
      </c>
      <c r="H191" s="4">
        <v>0</v>
      </c>
    </row>
    <row r="192" spans="2:8">
      <c r="B192" s="1" t="s">
        <v>2355</v>
      </c>
      <c r="C192" s="9" t="s">
        <v>156</v>
      </c>
      <c r="D192" s="1" t="s">
        <v>461</v>
      </c>
      <c r="E192" s="1" t="s">
        <v>1002</v>
      </c>
      <c r="F192" s="4">
        <v>-1400</v>
      </c>
      <c r="G192" s="4">
        <v>-48.58</v>
      </c>
      <c r="H192" s="4">
        <v>0</v>
      </c>
    </row>
    <row r="193" spans="2:8">
      <c r="B193" s="1" t="s">
        <v>1655</v>
      </c>
      <c r="C193" s="9" t="s">
        <v>156</v>
      </c>
      <c r="D193" s="1" t="s">
        <v>434</v>
      </c>
      <c r="E193" s="1" t="s">
        <v>476</v>
      </c>
      <c r="F193" s="4">
        <v>-4500</v>
      </c>
      <c r="G193" s="4">
        <v>-49.02</v>
      </c>
      <c r="H193" s="4">
        <v>0</v>
      </c>
    </row>
    <row r="194" spans="2:8">
      <c r="B194" s="1" t="s">
        <v>2356</v>
      </c>
      <c r="C194" s="9" t="s">
        <v>156</v>
      </c>
      <c r="D194" s="1" t="s">
        <v>573</v>
      </c>
      <c r="E194" s="1" t="s">
        <v>1140</v>
      </c>
      <c r="F194" s="4">
        <v>-5400</v>
      </c>
      <c r="G194" s="4">
        <v>-52.55</v>
      </c>
      <c r="H194" s="4">
        <v>0</v>
      </c>
    </row>
    <row r="195" spans="2:8">
      <c r="B195" s="1" t="s">
        <v>2357</v>
      </c>
      <c r="C195" s="9" t="s">
        <v>156</v>
      </c>
      <c r="D195" s="1" t="s">
        <v>464</v>
      </c>
      <c r="E195" s="1" t="s">
        <v>1221</v>
      </c>
      <c r="F195" s="4">
        <v>-6600</v>
      </c>
      <c r="G195" s="4">
        <v>-56.69</v>
      </c>
      <c r="H195" s="4">
        <v>0</v>
      </c>
    </row>
    <row r="196" spans="2:8">
      <c r="B196" s="1" t="s">
        <v>2358</v>
      </c>
      <c r="C196" s="9" t="s">
        <v>156</v>
      </c>
      <c r="D196" s="1" t="s">
        <v>573</v>
      </c>
      <c r="E196" s="1" t="s">
        <v>740</v>
      </c>
      <c r="F196" s="4">
        <v>-3575</v>
      </c>
      <c r="G196" s="4">
        <v>-56.86</v>
      </c>
      <c r="H196" s="4">
        <v>0</v>
      </c>
    </row>
    <row r="197" spans="2:8">
      <c r="B197" s="1" t="s">
        <v>2359</v>
      </c>
      <c r="C197" s="9" t="s">
        <v>156</v>
      </c>
      <c r="D197" s="1" t="s">
        <v>514</v>
      </c>
      <c r="E197" s="1" t="s">
        <v>1203</v>
      </c>
      <c r="F197" s="4">
        <v>-1750</v>
      </c>
      <c r="G197" s="4">
        <v>-69.14</v>
      </c>
      <c r="H197" s="4">
        <v>0</v>
      </c>
    </row>
    <row r="198" spans="2:8">
      <c r="B198" s="1" t="s">
        <v>2360</v>
      </c>
      <c r="C198" s="9" t="s">
        <v>156</v>
      </c>
      <c r="D198" s="1" t="s">
        <v>751</v>
      </c>
      <c r="E198" s="1" t="s">
        <v>1217</v>
      </c>
      <c r="F198" s="4">
        <v>-2450</v>
      </c>
      <c r="G198" s="4">
        <v>-76.08</v>
      </c>
      <c r="H198" s="4">
        <v>0</v>
      </c>
    </row>
    <row r="199" spans="2:8">
      <c r="B199" s="1" t="s">
        <v>2361</v>
      </c>
      <c r="C199" s="9" t="s">
        <v>156</v>
      </c>
      <c r="D199" s="1" t="s">
        <v>592</v>
      </c>
      <c r="E199" s="1" t="s">
        <v>1255</v>
      </c>
      <c r="F199" s="4">
        <v>-17000</v>
      </c>
      <c r="G199" s="4">
        <v>-80.87</v>
      </c>
      <c r="H199" s="4">
        <v>0</v>
      </c>
    </row>
    <row r="200" spans="2:8">
      <c r="B200" s="1" t="s">
        <v>1658</v>
      </c>
      <c r="C200" s="9" t="s">
        <v>156</v>
      </c>
      <c r="D200" s="1" t="s">
        <v>434</v>
      </c>
      <c r="E200" s="1" t="s">
        <v>435</v>
      </c>
      <c r="F200" s="4">
        <v>-7000</v>
      </c>
      <c r="G200" s="4">
        <v>-95.94</v>
      </c>
      <c r="H200" s="4">
        <v>0</v>
      </c>
    </row>
    <row r="201" spans="2:8">
      <c r="B201" s="1" t="s">
        <v>2362</v>
      </c>
      <c r="C201" s="9" t="s">
        <v>156</v>
      </c>
      <c r="D201" s="1" t="s">
        <v>589</v>
      </c>
      <c r="E201" s="1" t="s">
        <v>1388</v>
      </c>
      <c r="F201" s="4">
        <v>-20800</v>
      </c>
      <c r="G201" s="4">
        <v>-135.04</v>
      </c>
      <c r="H201" s="4">
        <v>-0.01</v>
      </c>
    </row>
    <row r="202" spans="2:8">
      <c r="B202" s="1" t="s">
        <v>2363</v>
      </c>
      <c r="C202" s="9" t="s">
        <v>156</v>
      </c>
      <c r="D202" s="1" t="s">
        <v>458</v>
      </c>
      <c r="E202" s="1" t="s">
        <v>1180</v>
      </c>
      <c r="F202" s="4">
        <v>-2550</v>
      </c>
      <c r="G202" s="4">
        <v>-152.82</v>
      </c>
      <c r="H202" s="4">
        <v>-0.01</v>
      </c>
    </row>
    <row r="203" spans="2:8">
      <c r="B203" s="1" t="s">
        <v>2364</v>
      </c>
      <c r="C203" s="9" t="s">
        <v>156</v>
      </c>
      <c r="D203" s="1" t="s">
        <v>437</v>
      </c>
      <c r="E203" s="1" t="s">
        <v>1504</v>
      </c>
      <c r="F203" s="4">
        <v>-65800</v>
      </c>
      <c r="G203" s="4">
        <v>-169.04</v>
      </c>
      <c r="H203" s="4">
        <v>-0.01</v>
      </c>
    </row>
    <row r="204" spans="2:8">
      <c r="B204" s="1" t="s">
        <v>2187</v>
      </c>
      <c r="C204" s="9" t="s">
        <v>156</v>
      </c>
      <c r="D204" s="1" t="s">
        <v>508</v>
      </c>
      <c r="E204" s="1" t="s">
        <v>798</v>
      </c>
      <c r="F204" s="4">
        <v>-1450</v>
      </c>
      <c r="G204" s="4">
        <v>-184.51</v>
      </c>
      <c r="H204" s="4">
        <v>-0.01</v>
      </c>
    </row>
    <row r="205" spans="2:8">
      <c r="B205" s="1" t="s">
        <v>2365</v>
      </c>
      <c r="C205" s="9" t="s">
        <v>156</v>
      </c>
      <c r="D205" s="1" t="s">
        <v>434</v>
      </c>
      <c r="E205" s="1" t="s">
        <v>545</v>
      </c>
      <c r="F205" s="4">
        <v>-222600</v>
      </c>
      <c r="G205" s="4">
        <v>-187.36</v>
      </c>
      <c r="H205" s="4">
        <v>-0.01</v>
      </c>
    </row>
    <row r="206" spans="2:8">
      <c r="B206" s="1" t="s">
        <v>2366</v>
      </c>
      <c r="C206" s="9" t="s">
        <v>156</v>
      </c>
      <c r="D206" s="1" t="s">
        <v>455</v>
      </c>
      <c r="E206" s="1" t="s">
        <v>1518</v>
      </c>
      <c r="F206" s="4">
        <v>-27750</v>
      </c>
      <c r="G206" s="4">
        <v>-193.7</v>
      </c>
      <c r="H206" s="4">
        <v>-0.01</v>
      </c>
    </row>
    <row r="207" spans="2:8">
      <c r="B207" s="1" t="s">
        <v>2367</v>
      </c>
      <c r="C207" s="9" t="s">
        <v>156</v>
      </c>
      <c r="D207" s="1" t="s">
        <v>489</v>
      </c>
      <c r="E207" s="1" t="s">
        <v>894</v>
      </c>
      <c r="F207" s="4">
        <v>-14500</v>
      </c>
      <c r="G207" s="4">
        <v>-209.05</v>
      </c>
      <c r="H207" s="4">
        <v>-0.01</v>
      </c>
    </row>
    <row r="208" spans="2:8">
      <c r="B208" s="1" t="s">
        <v>2368</v>
      </c>
      <c r="C208" s="9" t="s">
        <v>156</v>
      </c>
      <c r="D208" s="1" t="s">
        <v>514</v>
      </c>
      <c r="E208" s="1" t="s">
        <v>1020</v>
      </c>
      <c r="F208" s="4">
        <v>-16125</v>
      </c>
      <c r="G208" s="4">
        <v>-214.45</v>
      </c>
      <c r="H208" s="4">
        <v>-0.01</v>
      </c>
    </row>
    <row r="209" spans="2:8">
      <c r="B209" s="1" t="s">
        <v>2369</v>
      </c>
      <c r="C209" s="9" t="s">
        <v>156</v>
      </c>
      <c r="D209" s="1" t="s">
        <v>511</v>
      </c>
      <c r="E209" s="1" t="s">
        <v>512</v>
      </c>
      <c r="F209" s="4">
        <v>-15750</v>
      </c>
      <c r="G209" s="4">
        <v>-261.10000000000002</v>
      </c>
      <c r="H209" s="4">
        <v>-0.01</v>
      </c>
    </row>
    <row r="210" spans="2:8">
      <c r="B210" s="1" t="s">
        <v>2370</v>
      </c>
      <c r="C210" s="9" t="s">
        <v>156</v>
      </c>
      <c r="D210" s="1" t="s">
        <v>478</v>
      </c>
      <c r="E210" s="1" t="s">
        <v>815</v>
      </c>
      <c r="F210" s="4">
        <v>-141750</v>
      </c>
      <c r="G210" s="4">
        <v>-380.39</v>
      </c>
      <c r="H210" s="4">
        <v>-0.02</v>
      </c>
    </row>
    <row r="211" spans="2:8">
      <c r="B211" s="1" t="s">
        <v>2371</v>
      </c>
      <c r="C211" s="9" t="s">
        <v>156</v>
      </c>
      <c r="D211" s="1" t="s">
        <v>489</v>
      </c>
      <c r="E211" s="1" t="s">
        <v>920</v>
      </c>
      <c r="F211" s="4">
        <v>-78400</v>
      </c>
      <c r="G211" s="4">
        <v>-389.53</v>
      </c>
      <c r="H211" s="4">
        <v>-0.02</v>
      </c>
    </row>
    <row r="212" spans="2:8">
      <c r="B212" s="1" t="s">
        <v>2372</v>
      </c>
      <c r="C212" s="9" t="s">
        <v>156</v>
      </c>
      <c r="D212" s="1" t="s">
        <v>1190</v>
      </c>
      <c r="E212" s="1" t="s">
        <v>1191</v>
      </c>
      <c r="F212" s="4">
        <v>-37000</v>
      </c>
      <c r="G212" s="4">
        <v>-429.2</v>
      </c>
      <c r="H212" s="4">
        <v>-0.02</v>
      </c>
    </row>
    <row r="213" spans="2:8">
      <c r="B213" s="1" t="s">
        <v>2373</v>
      </c>
      <c r="C213" s="9" t="s">
        <v>156</v>
      </c>
      <c r="D213" s="1" t="s">
        <v>455</v>
      </c>
      <c r="E213" s="1" t="s">
        <v>1528</v>
      </c>
      <c r="F213" s="4">
        <v>-375000</v>
      </c>
      <c r="G213" s="4">
        <v>-471.83</v>
      </c>
      <c r="H213" s="4">
        <v>-0.02</v>
      </c>
    </row>
    <row r="214" spans="2:8">
      <c r="B214" s="1" t="s">
        <v>2365</v>
      </c>
      <c r="C214" s="9" t="s">
        <v>156</v>
      </c>
      <c r="D214" s="1" t="s">
        <v>434</v>
      </c>
      <c r="E214" s="1" t="s">
        <v>545</v>
      </c>
      <c r="F214" s="4">
        <v>-584325</v>
      </c>
      <c r="G214" s="4">
        <v>-489.31</v>
      </c>
      <c r="H214" s="4">
        <v>-0.02</v>
      </c>
    </row>
    <row r="215" spans="2:8">
      <c r="B215" s="1" t="s">
        <v>2374</v>
      </c>
      <c r="C215" s="9" t="s">
        <v>156</v>
      </c>
      <c r="D215" s="1" t="s">
        <v>598</v>
      </c>
      <c r="E215" s="1" t="s">
        <v>1558</v>
      </c>
      <c r="F215" s="4">
        <v>-21500</v>
      </c>
      <c r="G215" s="4">
        <v>-524.58000000000004</v>
      </c>
      <c r="H215" s="4">
        <v>-0.03</v>
      </c>
    </row>
    <row r="216" spans="2:8">
      <c r="B216" s="1" t="s">
        <v>2375</v>
      </c>
      <c r="C216" s="9" t="s">
        <v>156</v>
      </c>
      <c r="D216" s="1" t="s">
        <v>486</v>
      </c>
      <c r="E216" s="1" t="s">
        <v>1186</v>
      </c>
      <c r="F216" s="4">
        <v>-43500</v>
      </c>
      <c r="G216" s="4">
        <v>-546.27</v>
      </c>
      <c r="H216" s="4">
        <v>-0.03</v>
      </c>
    </row>
    <row r="217" spans="2:8">
      <c r="B217" s="1" t="s">
        <v>2376</v>
      </c>
      <c r="C217" s="9" t="s">
        <v>156</v>
      </c>
      <c r="D217" s="1" t="s">
        <v>442</v>
      </c>
      <c r="E217" s="1" t="s">
        <v>817</v>
      </c>
      <c r="F217" s="4">
        <v>-164025</v>
      </c>
      <c r="G217" s="4">
        <v>-703.09</v>
      </c>
      <c r="H217" s="4">
        <v>-0.03</v>
      </c>
    </row>
    <row r="218" spans="2:8">
      <c r="B218" s="1" t="s">
        <v>2377</v>
      </c>
      <c r="C218" s="9" t="s">
        <v>156</v>
      </c>
      <c r="D218" s="1" t="s">
        <v>598</v>
      </c>
      <c r="E218" s="1" t="s">
        <v>1072</v>
      </c>
      <c r="F218" s="4">
        <v>-136800</v>
      </c>
      <c r="G218" s="4">
        <v>-751.65</v>
      </c>
      <c r="H218" s="4">
        <v>-0.04</v>
      </c>
    </row>
    <row r="219" spans="2:8">
      <c r="B219" s="1" t="s">
        <v>2378</v>
      </c>
      <c r="C219" s="9" t="s">
        <v>156</v>
      </c>
      <c r="D219" s="1" t="s">
        <v>514</v>
      </c>
      <c r="E219" s="1" t="s">
        <v>1022</v>
      </c>
      <c r="F219" s="4">
        <v>-69375</v>
      </c>
      <c r="G219" s="4">
        <v>-847.69</v>
      </c>
      <c r="H219" s="4">
        <v>-0.04</v>
      </c>
    </row>
    <row r="220" spans="2:8">
      <c r="B220" s="1" t="s">
        <v>2379</v>
      </c>
      <c r="C220" s="9" t="s">
        <v>156</v>
      </c>
      <c r="D220" s="1" t="s">
        <v>481</v>
      </c>
      <c r="E220" s="1" t="s">
        <v>1362</v>
      </c>
      <c r="F220" s="4">
        <v>-61950</v>
      </c>
      <c r="G220" s="4">
        <v>-950.25</v>
      </c>
      <c r="H220" s="4">
        <v>-0.05</v>
      </c>
    </row>
    <row r="221" spans="2:8">
      <c r="B221" s="1" t="s">
        <v>1977</v>
      </c>
      <c r="C221" s="9" t="s">
        <v>156</v>
      </c>
      <c r="D221" s="1" t="s">
        <v>746</v>
      </c>
      <c r="E221" s="1" t="s">
        <v>1120</v>
      </c>
      <c r="F221" s="4">
        <v>-48750</v>
      </c>
      <c r="G221" s="4">
        <v>-978.51</v>
      </c>
      <c r="H221" s="4">
        <v>-0.05</v>
      </c>
    </row>
    <row r="222" spans="2:8">
      <c r="B222" s="1" t="s">
        <v>2192</v>
      </c>
      <c r="C222" s="9" t="s">
        <v>156</v>
      </c>
      <c r="D222" s="1" t="s">
        <v>458</v>
      </c>
      <c r="E222" s="1" t="s">
        <v>496</v>
      </c>
      <c r="F222" s="4">
        <v>-32200</v>
      </c>
      <c r="G222" s="4">
        <v>-1010.85</v>
      </c>
      <c r="H222" s="4">
        <v>-0.05</v>
      </c>
    </row>
    <row r="223" spans="2:8">
      <c r="B223" s="1" t="s">
        <v>2380</v>
      </c>
      <c r="C223" s="9" t="s">
        <v>156</v>
      </c>
      <c r="D223" s="1" t="s">
        <v>598</v>
      </c>
      <c r="E223" s="1" t="s">
        <v>715</v>
      </c>
      <c r="F223" s="4">
        <v>-26425</v>
      </c>
      <c r="G223" s="4">
        <v>-1053.3800000000001</v>
      </c>
      <c r="H223" s="4">
        <v>-0.05</v>
      </c>
    </row>
    <row r="224" spans="2:8">
      <c r="B224" s="1" t="s">
        <v>2351</v>
      </c>
      <c r="C224" s="9" t="s">
        <v>156</v>
      </c>
      <c r="D224" s="1" t="s">
        <v>458</v>
      </c>
      <c r="E224" s="1" t="s">
        <v>503</v>
      </c>
      <c r="F224" s="4">
        <v>-64800</v>
      </c>
      <c r="G224" s="4">
        <v>-1065.9000000000001</v>
      </c>
      <c r="H224" s="4">
        <v>-0.05</v>
      </c>
    </row>
    <row r="225" spans="2:8">
      <c r="B225" s="1" t="s">
        <v>1650</v>
      </c>
      <c r="C225" s="9" t="s">
        <v>156</v>
      </c>
      <c r="D225" s="1" t="s">
        <v>461</v>
      </c>
      <c r="E225" s="1" t="s">
        <v>1024</v>
      </c>
      <c r="F225" s="4">
        <v>-304000</v>
      </c>
      <c r="G225" s="4">
        <v>-1066.43</v>
      </c>
      <c r="H225" s="4">
        <v>-0.05</v>
      </c>
    </row>
    <row r="226" spans="2:8">
      <c r="B226" s="1" t="s">
        <v>2381</v>
      </c>
      <c r="C226" s="9" t="s">
        <v>156</v>
      </c>
      <c r="D226" s="1" t="s">
        <v>551</v>
      </c>
      <c r="E226" s="1" t="s">
        <v>857</v>
      </c>
      <c r="F226" s="4">
        <v>-38200</v>
      </c>
      <c r="G226" s="4">
        <v>-1077.58</v>
      </c>
      <c r="H226" s="4">
        <v>-0.05</v>
      </c>
    </row>
    <row r="227" spans="2:8">
      <c r="B227" s="1" t="s">
        <v>2382</v>
      </c>
      <c r="C227" s="9" t="s">
        <v>156</v>
      </c>
      <c r="D227" s="1" t="s">
        <v>437</v>
      </c>
      <c r="E227" s="1" t="s">
        <v>1502</v>
      </c>
      <c r="F227" s="4">
        <v>-63000</v>
      </c>
      <c r="G227" s="4">
        <v>-1232.6600000000001</v>
      </c>
      <c r="H227" s="4">
        <v>-0.06</v>
      </c>
    </row>
    <row r="228" spans="2:8">
      <c r="B228" s="1" t="s">
        <v>2383</v>
      </c>
      <c r="C228" s="9" t="s">
        <v>156</v>
      </c>
      <c r="D228" s="1" t="s">
        <v>437</v>
      </c>
      <c r="E228" s="1" t="s">
        <v>1402</v>
      </c>
      <c r="F228" s="4">
        <v>-674325</v>
      </c>
      <c r="G228" s="4">
        <v>-1286.95</v>
      </c>
      <c r="H228" s="4">
        <v>-0.06</v>
      </c>
    </row>
    <row r="229" spans="2:8">
      <c r="B229" s="1" t="s">
        <v>2384</v>
      </c>
      <c r="C229" s="9" t="s">
        <v>156</v>
      </c>
      <c r="D229" s="1" t="s">
        <v>461</v>
      </c>
      <c r="E229" s="1" t="s">
        <v>462</v>
      </c>
      <c r="F229" s="4">
        <v>-24450</v>
      </c>
      <c r="G229" s="4">
        <v>-1353.06</v>
      </c>
      <c r="H229" s="4">
        <v>-7.0000000000000007E-2</v>
      </c>
    </row>
    <row r="230" spans="2:8">
      <c r="B230" s="1" t="s">
        <v>2347</v>
      </c>
      <c r="C230" s="9" t="s">
        <v>156</v>
      </c>
      <c r="D230" s="1" t="s">
        <v>514</v>
      </c>
      <c r="E230" s="1" t="s">
        <v>1016</v>
      </c>
      <c r="F230" s="4">
        <v>-23200</v>
      </c>
      <c r="G230" s="4">
        <v>-1407.54</v>
      </c>
      <c r="H230" s="4">
        <v>-7.0000000000000007E-2</v>
      </c>
    </row>
    <row r="231" spans="2:8">
      <c r="B231" s="1" t="s">
        <v>2385</v>
      </c>
      <c r="C231" s="9" t="s">
        <v>156</v>
      </c>
      <c r="D231" s="1" t="s">
        <v>525</v>
      </c>
      <c r="E231" s="1" t="s">
        <v>1176</v>
      </c>
      <c r="F231" s="4">
        <v>-24125</v>
      </c>
      <c r="G231" s="4">
        <v>-1417.1</v>
      </c>
      <c r="H231" s="4">
        <v>-7.0000000000000007E-2</v>
      </c>
    </row>
    <row r="232" spans="2:8">
      <c r="B232" s="1" t="s">
        <v>2386</v>
      </c>
      <c r="C232" s="9" t="s">
        <v>156</v>
      </c>
      <c r="D232" s="1" t="s">
        <v>489</v>
      </c>
      <c r="E232" s="1" t="s">
        <v>1211</v>
      </c>
      <c r="F232" s="4">
        <v>-3975</v>
      </c>
      <c r="G232" s="4">
        <v>-1450.48</v>
      </c>
      <c r="H232" s="4">
        <v>-7.0000000000000007E-2</v>
      </c>
    </row>
    <row r="233" spans="2:8">
      <c r="B233" s="1" t="s">
        <v>2387</v>
      </c>
      <c r="C233" s="9" t="s">
        <v>156</v>
      </c>
      <c r="D233" s="1" t="s">
        <v>458</v>
      </c>
      <c r="E233" s="1" t="s">
        <v>1344</v>
      </c>
      <c r="F233" s="4">
        <v>-27200</v>
      </c>
      <c r="G233" s="4">
        <v>-1450.71</v>
      </c>
      <c r="H233" s="4">
        <v>-7.0000000000000007E-2</v>
      </c>
    </row>
    <row r="234" spans="2:8">
      <c r="B234" s="1" t="s">
        <v>2353</v>
      </c>
      <c r="C234" s="9" t="s">
        <v>156</v>
      </c>
      <c r="D234" s="1" t="s">
        <v>831</v>
      </c>
      <c r="E234" s="1" t="s">
        <v>832</v>
      </c>
      <c r="F234" s="4">
        <v>-151900</v>
      </c>
      <c r="G234" s="4">
        <v>-1459.68</v>
      </c>
      <c r="H234" s="4">
        <v>-7.0000000000000007E-2</v>
      </c>
    </row>
    <row r="235" spans="2:8">
      <c r="B235" s="1" t="s">
        <v>2388</v>
      </c>
      <c r="C235" s="9" t="s">
        <v>156</v>
      </c>
      <c r="D235" s="1" t="s">
        <v>437</v>
      </c>
      <c r="E235" s="1" t="s">
        <v>1118</v>
      </c>
      <c r="F235" s="4">
        <v>-89375</v>
      </c>
      <c r="G235" s="4">
        <v>-1460.21</v>
      </c>
      <c r="H235" s="4">
        <v>-7.0000000000000007E-2</v>
      </c>
    </row>
    <row r="236" spans="2:8">
      <c r="B236" s="1" t="s">
        <v>2389</v>
      </c>
      <c r="C236" s="9" t="s">
        <v>156</v>
      </c>
      <c r="D236" s="1" t="s">
        <v>455</v>
      </c>
      <c r="E236" s="1" t="s">
        <v>1516</v>
      </c>
      <c r="F236" s="4">
        <v>-115900</v>
      </c>
      <c r="G236" s="4">
        <v>-1536.37</v>
      </c>
      <c r="H236" s="4">
        <v>-7.0000000000000007E-2</v>
      </c>
    </row>
    <row r="237" spans="2:8">
      <c r="B237" s="1" t="s">
        <v>2390</v>
      </c>
      <c r="C237" s="9" t="s">
        <v>156</v>
      </c>
      <c r="D237" s="1" t="s">
        <v>746</v>
      </c>
      <c r="E237" s="1" t="s">
        <v>1233</v>
      </c>
      <c r="F237" s="4">
        <v>-191800</v>
      </c>
      <c r="G237" s="4">
        <v>-1585.99</v>
      </c>
      <c r="H237" s="4">
        <v>-0.08</v>
      </c>
    </row>
    <row r="238" spans="2:8">
      <c r="B238" s="1" t="s">
        <v>2391</v>
      </c>
      <c r="C238" s="9" t="s">
        <v>156</v>
      </c>
      <c r="D238" s="1" t="s">
        <v>592</v>
      </c>
      <c r="E238" s="1" t="s">
        <v>890</v>
      </c>
      <c r="F238" s="4">
        <v>-187550</v>
      </c>
      <c r="G238" s="4">
        <v>-1600.83</v>
      </c>
      <c r="H238" s="4">
        <v>-0.08</v>
      </c>
    </row>
    <row r="239" spans="2:8">
      <c r="B239" s="1" t="s">
        <v>2392</v>
      </c>
      <c r="C239" s="9" t="s">
        <v>156</v>
      </c>
      <c r="D239" s="1" t="s">
        <v>751</v>
      </c>
      <c r="E239" s="1" t="s">
        <v>1410</v>
      </c>
      <c r="F239" s="4">
        <v>-248400</v>
      </c>
      <c r="G239" s="4">
        <v>-1795.81</v>
      </c>
      <c r="H239" s="4">
        <v>-0.09</v>
      </c>
    </row>
    <row r="240" spans="2:8">
      <c r="B240" s="1" t="s">
        <v>2393</v>
      </c>
      <c r="C240" s="9" t="s">
        <v>156</v>
      </c>
      <c r="D240" s="1" t="s">
        <v>1190</v>
      </c>
      <c r="E240" s="1" t="s">
        <v>1320</v>
      </c>
      <c r="F240" s="4">
        <v>-391250</v>
      </c>
      <c r="G240" s="4">
        <v>-1989.51</v>
      </c>
      <c r="H240" s="4">
        <v>-0.1</v>
      </c>
    </row>
    <row r="241" spans="2:8">
      <c r="B241" s="1" t="s">
        <v>2394</v>
      </c>
      <c r="C241" s="9" t="s">
        <v>156</v>
      </c>
      <c r="D241" s="1" t="s">
        <v>737</v>
      </c>
      <c r="E241" s="1" t="s">
        <v>1195</v>
      </c>
      <c r="F241" s="4">
        <v>-1237950</v>
      </c>
      <c r="G241" s="4">
        <v>-2078.52</v>
      </c>
      <c r="H241" s="4">
        <v>-0.1</v>
      </c>
    </row>
    <row r="242" spans="2:8">
      <c r="B242" s="1" t="s">
        <v>2395</v>
      </c>
      <c r="C242" s="9" t="s">
        <v>156</v>
      </c>
      <c r="D242" s="1" t="s">
        <v>621</v>
      </c>
      <c r="E242" s="1" t="s">
        <v>713</v>
      </c>
      <c r="F242" s="4">
        <v>-194700</v>
      </c>
      <c r="G242" s="4">
        <v>-2218.41</v>
      </c>
      <c r="H242" s="4">
        <v>-0.11</v>
      </c>
    </row>
    <row r="243" spans="2:8">
      <c r="B243" s="1" t="s">
        <v>2396</v>
      </c>
      <c r="C243" s="9" t="s">
        <v>156</v>
      </c>
      <c r="D243" s="1" t="s">
        <v>511</v>
      </c>
      <c r="E243" s="1" t="s">
        <v>1116</v>
      </c>
      <c r="F243" s="4">
        <v>-205900</v>
      </c>
      <c r="G243" s="4">
        <v>-2346.23</v>
      </c>
      <c r="H243" s="4">
        <v>-0.11</v>
      </c>
    </row>
    <row r="244" spans="2:8">
      <c r="B244" s="1" t="s">
        <v>2397</v>
      </c>
      <c r="C244" s="9" t="s">
        <v>156</v>
      </c>
      <c r="D244" s="1" t="s">
        <v>598</v>
      </c>
      <c r="E244" s="1" t="s">
        <v>1209</v>
      </c>
      <c r="F244" s="4">
        <v>-186500</v>
      </c>
      <c r="G244" s="4">
        <v>-2408.83</v>
      </c>
      <c r="H244" s="4">
        <v>-0.12</v>
      </c>
    </row>
    <row r="245" spans="2:8">
      <c r="B245" s="1" t="s">
        <v>1651</v>
      </c>
      <c r="C245" s="9" t="s">
        <v>156</v>
      </c>
      <c r="D245" s="1" t="s">
        <v>445</v>
      </c>
      <c r="E245" s="1" t="s">
        <v>881</v>
      </c>
      <c r="F245" s="4">
        <v>-130625</v>
      </c>
      <c r="G245" s="4">
        <v>-2593.56</v>
      </c>
      <c r="H245" s="4">
        <v>-0.13</v>
      </c>
    </row>
    <row r="246" spans="2:8">
      <c r="B246" s="1" t="s">
        <v>1980</v>
      </c>
      <c r="C246" s="9" t="s">
        <v>156</v>
      </c>
      <c r="D246" s="1" t="s">
        <v>517</v>
      </c>
      <c r="E246" s="1" t="s">
        <v>729</v>
      </c>
      <c r="F246" s="4">
        <v>-66850</v>
      </c>
      <c r="G246" s="4">
        <v>-2635.29</v>
      </c>
      <c r="H246" s="4">
        <v>-0.13</v>
      </c>
    </row>
    <row r="247" spans="2:8">
      <c r="B247" s="1" t="s">
        <v>2184</v>
      </c>
      <c r="C247" s="9" t="s">
        <v>156</v>
      </c>
      <c r="D247" s="1" t="s">
        <v>592</v>
      </c>
      <c r="E247" s="1" t="s">
        <v>906</v>
      </c>
      <c r="F247" s="4">
        <v>-38250</v>
      </c>
      <c r="G247" s="4">
        <v>-2664.69</v>
      </c>
      <c r="H247" s="4">
        <v>-0.13</v>
      </c>
    </row>
    <row r="248" spans="2:8">
      <c r="B248" s="1" t="s">
        <v>2398</v>
      </c>
      <c r="C248" s="9" t="s">
        <v>156</v>
      </c>
      <c r="D248" s="1" t="s">
        <v>573</v>
      </c>
      <c r="E248" s="1" t="s">
        <v>902</v>
      </c>
      <c r="F248" s="4">
        <v>-164150</v>
      </c>
      <c r="G248" s="4">
        <v>-2755.59</v>
      </c>
      <c r="H248" s="4">
        <v>-0.13</v>
      </c>
    </row>
    <row r="249" spans="2:8">
      <c r="B249" s="1" t="s">
        <v>2399</v>
      </c>
      <c r="C249" s="9" t="s">
        <v>156</v>
      </c>
      <c r="D249" s="1" t="s">
        <v>458</v>
      </c>
      <c r="E249" s="1" t="s">
        <v>1278</v>
      </c>
      <c r="F249" s="4">
        <v>-45900</v>
      </c>
      <c r="G249" s="4">
        <v>-2775.8</v>
      </c>
      <c r="H249" s="4">
        <v>-0.13</v>
      </c>
    </row>
    <row r="250" spans="2:8">
      <c r="B250" s="1" t="s">
        <v>2400</v>
      </c>
      <c r="C250" s="9" t="s">
        <v>156</v>
      </c>
      <c r="D250" s="1" t="s">
        <v>554</v>
      </c>
      <c r="E250" s="1" t="s">
        <v>1231</v>
      </c>
      <c r="F250" s="4">
        <v>-111200</v>
      </c>
      <c r="G250" s="4">
        <v>-2865.85</v>
      </c>
      <c r="H250" s="4">
        <v>-0.14000000000000001</v>
      </c>
    </row>
    <row r="251" spans="2:8">
      <c r="B251" s="1" t="s">
        <v>2401</v>
      </c>
      <c r="C251" s="9" t="s">
        <v>156</v>
      </c>
      <c r="D251" s="1" t="s">
        <v>458</v>
      </c>
      <c r="E251" s="1" t="s">
        <v>1474</v>
      </c>
      <c r="F251" s="4">
        <v>-183000</v>
      </c>
      <c r="G251" s="4">
        <v>-3197.38</v>
      </c>
      <c r="H251" s="4">
        <v>-0.16</v>
      </c>
    </row>
    <row r="252" spans="2:8">
      <c r="B252" s="1" t="s">
        <v>2402</v>
      </c>
      <c r="C252" s="9" t="s">
        <v>156</v>
      </c>
      <c r="D252" s="1" t="s">
        <v>751</v>
      </c>
      <c r="E252" s="1" t="s">
        <v>954</v>
      </c>
      <c r="F252" s="4">
        <v>-3228225</v>
      </c>
      <c r="G252" s="4">
        <v>-3489.07</v>
      </c>
      <c r="H252" s="4">
        <v>-0.17</v>
      </c>
    </row>
    <row r="253" spans="2:8">
      <c r="B253" s="1" t="s">
        <v>2403</v>
      </c>
      <c r="C253" s="9" t="s">
        <v>156</v>
      </c>
      <c r="D253" s="1" t="s">
        <v>632</v>
      </c>
      <c r="E253" s="1" t="s">
        <v>896</v>
      </c>
      <c r="F253" s="4">
        <v>-875650</v>
      </c>
      <c r="G253" s="4">
        <v>-3725.02</v>
      </c>
      <c r="H253" s="4">
        <v>-0.18</v>
      </c>
    </row>
    <row r="254" spans="2:8">
      <c r="B254" s="1" t="s">
        <v>2404</v>
      </c>
      <c r="C254" s="9" t="s">
        <v>156</v>
      </c>
      <c r="D254" s="1" t="s">
        <v>458</v>
      </c>
      <c r="E254" s="1" t="s">
        <v>1318</v>
      </c>
      <c r="F254" s="4">
        <v>-134750</v>
      </c>
      <c r="G254" s="4">
        <v>-3730.28</v>
      </c>
      <c r="H254" s="4">
        <v>-0.18</v>
      </c>
    </row>
    <row r="255" spans="2:8">
      <c r="B255" s="1" t="s">
        <v>1975</v>
      </c>
      <c r="C255" s="9" t="s">
        <v>156</v>
      </c>
      <c r="D255" s="1" t="s">
        <v>442</v>
      </c>
      <c r="E255" s="1" t="s">
        <v>695</v>
      </c>
      <c r="F255" s="4">
        <v>-269000</v>
      </c>
      <c r="G255" s="4">
        <v>-3789.67</v>
      </c>
      <c r="H255" s="4">
        <v>-0.18</v>
      </c>
    </row>
    <row r="256" spans="2:8">
      <c r="B256" s="1" t="s">
        <v>2405</v>
      </c>
      <c r="C256" s="9" t="s">
        <v>156</v>
      </c>
      <c r="D256" s="1" t="s">
        <v>514</v>
      </c>
      <c r="E256" s="1" t="s">
        <v>1225</v>
      </c>
      <c r="F256" s="4">
        <v>-448200</v>
      </c>
      <c r="G256" s="4">
        <v>-3982.71</v>
      </c>
      <c r="H256" s="4">
        <v>-0.19</v>
      </c>
    </row>
    <row r="257" spans="2:8">
      <c r="B257" s="1" t="s">
        <v>1654</v>
      </c>
      <c r="C257" s="9" t="s">
        <v>156</v>
      </c>
      <c r="D257" s="1" t="s">
        <v>434</v>
      </c>
      <c r="E257" s="1" t="s">
        <v>450</v>
      </c>
      <c r="F257" s="4">
        <v>-1002000</v>
      </c>
      <c r="G257" s="4">
        <v>-4136.26</v>
      </c>
      <c r="H257" s="4">
        <v>-0.2</v>
      </c>
    </row>
    <row r="258" spans="2:8">
      <c r="B258" s="1" t="s">
        <v>2406</v>
      </c>
      <c r="C258" s="9" t="s">
        <v>156</v>
      </c>
      <c r="D258" s="1" t="s">
        <v>831</v>
      </c>
      <c r="E258" s="1" t="s">
        <v>1219</v>
      </c>
      <c r="F258" s="4">
        <v>-661500</v>
      </c>
      <c r="G258" s="4">
        <v>-4173.07</v>
      </c>
      <c r="H258" s="4">
        <v>-0.2</v>
      </c>
    </row>
    <row r="259" spans="2:8">
      <c r="B259" s="1" t="s">
        <v>2188</v>
      </c>
      <c r="C259" s="9" t="s">
        <v>156</v>
      </c>
      <c r="D259" s="1" t="s">
        <v>464</v>
      </c>
      <c r="E259" s="1" t="s">
        <v>827</v>
      </c>
      <c r="F259" s="4">
        <v>-1181750</v>
      </c>
      <c r="G259" s="4">
        <v>-4337.0200000000004</v>
      </c>
      <c r="H259" s="4">
        <v>-0.21</v>
      </c>
    </row>
    <row r="260" spans="2:8">
      <c r="B260" s="1" t="s">
        <v>2407</v>
      </c>
      <c r="C260" s="9" t="s">
        <v>156</v>
      </c>
      <c r="D260" s="1" t="s">
        <v>437</v>
      </c>
      <c r="E260" s="1" t="s">
        <v>448</v>
      </c>
      <c r="F260" s="4">
        <v>-114675</v>
      </c>
      <c r="G260" s="4">
        <v>-4394.2299999999996</v>
      </c>
      <c r="H260" s="4">
        <v>-0.21</v>
      </c>
    </row>
    <row r="261" spans="2:8">
      <c r="B261" s="1" t="s">
        <v>1652</v>
      </c>
      <c r="C261" s="9" t="s">
        <v>156</v>
      </c>
      <c r="D261" s="1" t="s">
        <v>489</v>
      </c>
      <c r="E261" s="1" t="s">
        <v>725</v>
      </c>
      <c r="F261" s="4">
        <v>-1382400</v>
      </c>
      <c r="G261" s="4">
        <v>-4468.6099999999997</v>
      </c>
      <c r="H261" s="4">
        <v>-0.22</v>
      </c>
    </row>
    <row r="262" spans="2:8">
      <c r="B262" s="1" t="s">
        <v>2340</v>
      </c>
      <c r="C262" s="9" t="s">
        <v>156</v>
      </c>
      <c r="D262" s="1" t="s">
        <v>595</v>
      </c>
      <c r="E262" s="1" t="s">
        <v>900</v>
      </c>
      <c r="F262" s="4">
        <v>-5112675</v>
      </c>
      <c r="G262" s="4">
        <v>-4813.07</v>
      </c>
      <c r="H262" s="4">
        <v>-0.23</v>
      </c>
    </row>
    <row r="263" spans="2:8">
      <c r="B263" s="1" t="s">
        <v>2408</v>
      </c>
      <c r="C263" s="9" t="s">
        <v>156</v>
      </c>
      <c r="D263" s="1" t="s">
        <v>751</v>
      </c>
      <c r="E263" s="1" t="s">
        <v>883</v>
      </c>
      <c r="F263" s="4">
        <v>-10252400</v>
      </c>
      <c r="G263" s="4">
        <v>-4901.67</v>
      </c>
      <c r="H263" s="4">
        <v>-0.24</v>
      </c>
    </row>
    <row r="264" spans="2:8">
      <c r="B264" s="1" t="s">
        <v>2409</v>
      </c>
      <c r="C264" s="9" t="s">
        <v>156</v>
      </c>
      <c r="D264" s="1" t="s">
        <v>489</v>
      </c>
      <c r="E264" s="1" t="s">
        <v>912</v>
      </c>
      <c r="F264" s="4">
        <v>-210600</v>
      </c>
      <c r="G264" s="4">
        <v>-4922.99</v>
      </c>
      <c r="H264" s="4">
        <v>-0.24</v>
      </c>
    </row>
    <row r="265" spans="2:8">
      <c r="B265" s="1" t="s">
        <v>2410</v>
      </c>
      <c r="C265" s="9" t="s">
        <v>156</v>
      </c>
      <c r="D265" s="1" t="s">
        <v>831</v>
      </c>
      <c r="E265" s="1" t="s">
        <v>1282</v>
      </c>
      <c r="F265" s="4">
        <v>-1320000</v>
      </c>
      <c r="G265" s="4">
        <v>-5041.74</v>
      </c>
      <c r="H265" s="4">
        <v>-0.25</v>
      </c>
    </row>
    <row r="266" spans="2:8">
      <c r="B266" s="1" t="s">
        <v>2350</v>
      </c>
      <c r="C266" s="9" t="s">
        <v>156</v>
      </c>
      <c r="D266" s="1" t="s">
        <v>598</v>
      </c>
      <c r="E266" s="1" t="s">
        <v>1026</v>
      </c>
      <c r="F266" s="4">
        <v>-51150</v>
      </c>
      <c r="G266" s="4">
        <v>-5359.5</v>
      </c>
      <c r="H266" s="4">
        <v>-0.26</v>
      </c>
    </row>
    <row r="267" spans="2:8">
      <c r="B267" s="1" t="s">
        <v>2342</v>
      </c>
      <c r="C267" s="9" t="s">
        <v>156</v>
      </c>
      <c r="D267" s="1" t="s">
        <v>800</v>
      </c>
      <c r="E267" s="1" t="s">
        <v>805</v>
      </c>
      <c r="F267" s="4">
        <v>-474375</v>
      </c>
      <c r="G267" s="4">
        <v>-5373.25</v>
      </c>
      <c r="H267" s="4">
        <v>-0.26</v>
      </c>
    </row>
    <row r="268" spans="2:8">
      <c r="B268" s="1" t="s">
        <v>2185</v>
      </c>
      <c r="C268" s="9" t="s">
        <v>156</v>
      </c>
      <c r="D268" s="1" t="s">
        <v>464</v>
      </c>
      <c r="E268" s="1" t="s">
        <v>492</v>
      </c>
      <c r="F268" s="4">
        <v>-2280000</v>
      </c>
      <c r="G268" s="4">
        <v>-5803.74</v>
      </c>
      <c r="H268" s="4">
        <v>-0.28000000000000003</v>
      </c>
    </row>
    <row r="269" spans="2:8">
      <c r="B269" s="1" t="s">
        <v>2411</v>
      </c>
      <c r="C269" s="9" t="s">
        <v>156</v>
      </c>
      <c r="D269" s="1" t="s">
        <v>461</v>
      </c>
      <c r="E269" s="1" t="s">
        <v>1004</v>
      </c>
      <c r="F269" s="4">
        <v>-40200</v>
      </c>
      <c r="G269" s="4">
        <v>-5896.54</v>
      </c>
      <c r="H269" s="4">
        <v>-0.28999999999999998</v>
      </c>
    </row>
    <row r="270" spans="2:8">
      <c r="B270" s="1" t="s">
        <v>2412</v>
      </c>
      <c r="C270" s="9" t="s">
        <v>156</v>
      </c>
      <c r="D270" s="1" t="s">
        <v>508</v>
      </c>
      <c r="E270" s="1" t="s">
        <v>1294</v>
      </c>
      <c r="F270" s="4">
        <v>-292175</v>
      </c>
      <c r="G270" s="4">
        <v>-6053.87</v>
      </c>
      <c r="H270" s="4">
        <v>-0.28999999999999998</v>
      </c>
    </row>
    <row r="271" spans="2:8">
      <c r="B271" s="1" t="s">
        <v>2413</v>
      </c>
      <c r="C271" s="9" t="s">
        <v>156</v>
      </c>
      <c r="D271" s="1" t="s">
        <v>455</v>
      </c>
      <c r="E271" s="1" t="s">
        <v>699</v>
      </c>
      <c r="F271" s="4">
        <v>-238875</v>
      </c>
      <c r="G271" s="4">
        <v>-6684.92</v>
      </c>
      <c r="H271" s="4">
        <v>-0.33</v>
      </c>
    </row>
    <row r="272" spans="2:8">
      <c r="B272" s="1" t="s">
        <v>2414</v>
      </c>
      <c r="C272" s="9" t="s">
        <v>156</v>
      </c>
      <c r="D272" s="1" t="s">
        <v>434</v>
      </c>
      <c r="E272" s="1" t="s">
        <v>1096</v>
      </c>
      <c r="F272" s="4">
        <v>-681000</v>
      </c>
      <c r="G272" s="4">
        <v>-6705.47</v>
      </c>
      <c r="H272" s="4">
        <v>-0.33</v>
      </c>
    </row>
    <row r="273" spans="2:8">
      <c r="B273" s="1" t="s">
        <v>2415</v>
      </c>
      <c r="C273" s="9" t="s">
        <v>156</v>
      </c>
      <c r="D273" s="1" t="s">
        <v>675</v>
      </c>
      <c r="E273" s="1" t="s">
        <v>811</v>
      </c>
      <c r="F273" s="4">
        <v>-962050</v>
      </c>
      <c r="G273" s="4">
        <v>-6797.36</v>
      </c>
      <c r="H273" s="4">
        <v>-0.33</v>
      </c>
    </row>
    <row r="274" spans="2:8">
      <c r="B274" s="1" t="s">
        <v>2416</v>
      </c>
      <c r="C274" s="9" t="s">
        <v>156</v>
      </c>
      <c r="D274" s="1" t="s">
        <v>598</v>
      </c>
      <c r="E274" s="1" t="s">
        <v>1366</v>
      </c>
      <c r="F274" s="4">
        <v>-1884700</v>
      </c>
      <c r="G274" s="4">
        <v>-6828.27</v>
      </c>
      <c r="H274" s="4">
        <v>-0.33</v>
      </c>
    </row>
    <row r="275" spans="2:8">
      <c r="B275" s="1" t="s">
        <v>2417</v>
      </c>
      <c r="C275" s="9" t="s">
        <v>156</v>
      </c>
      <c r="D275" s="1" t="s">
        <v>434</v>
      </c>
      <c r="E275" s="1" t="s">
        <v>1164</v>
      </c>
      <c r="F275" s="4">
        <v>-32250700</v>
      </c>
      <c r="G275" s="4">
        <v>-6927.45</v>
      </c>
      <c r="H275" s="4">
        <v>-0.34</v>
      </c>
    </row>
    <row r="276" spans="2:8">
      <c r="B276" s="1" t="s">
        <v>2418</v>
      </c>
      <c r="C276" s="9" t="s">
        <v>156</v>
      </c>
      <c r="D276" s="1" t="s">
        <v>437</v>
      </c>
      <c r="E276" s="1" t="s">
        <v>484</v>
      </c>
      <c r="F276" s="4">
        <v>-838500</v>
      </c>
      <c r="G276" s="4">
        <v>-6928.94</v>
      </c>
      <c r="H276" s="4">
        <v>-0.34</v>
      </c>
    </row>
    <row r="277" spans="2:8">
      <c r="B277" s="1" t="s">
        <v>1979</v>
      </c>
      <c r="C277" s="9" t="s">
        <v>156</v>
      </c>
      <c r="D277" s="1" t="s">
        <v>464</v>
      </c>
      <c r="E277" s="1" t="s">
        <v>465</v>
      </c>
      <c r="F277" s="4">
        <v>-1993500</v>
      </c>
      <c r="G277" s="4">
        <v>-7049.02</v>
      </c>
      <c r="H277" s="4">
        <v>-0.34</v>
      </c>
    </row>
    <row r="278" spans="2:8">
      <c r="B278" s="1" t="s">
        <v>1656</v>
      </c>
      <c r="C278" s="9" t="s">
        <v>156</v>
      </c>
      <c r="D278" s="1" t="s">
        <v>434</v>
      </c>
      <c r="E278" s="1" t="s">
        <v>1162</v>
      </c>
      <c r="F278" s="4">
        <v>-804300</v>
      </c>
      <c r="G278" s="4">
        <v>-7208.54</v>
      </c>
      <c r="H278" s="4">
        <v>-0.35</v>
      </c>
    </row>
    <row r="279" spans="2:8">
      <c r="B279" s="1" t="s">
        <v>2341</v>
      </c>
      <c r="C279" s="9" t="s">
        <v>156</v>
      </c>
      <c r="D279" s="1" t="s">
        <v>573</v>
      </c>
      <c r="E279" s="1" t="s">
        <v>914</v>
      </c>
      <c r="F279" s="4">
        <v>-493650</v>
      </c>
      <c r="G279" s="4">
        <v>-7228.02</v>
      </c>
      <c r="H279" s="4">
        <v>-0.35</v>
      </c>
    </row>
    <row r="280" spans="2:8">
      <c r="B280" s="1" t="s">
        <v>2348</v>
      </c>
      <c r="C280" s="9" t="s">
        <v>156</v>
      </c>
      <c r="D280" s="1" t="s">
        <v>437</v>
      </c>
      <c r="E280" s="1" t="s">
        <v>1100</v>
      </c>
      <c r="F280" s="4">
        <v>-807750</v>
      </c>
      <c r="G280" s="4">
        <v>-7535.1</v>
      </c>
      <c r="H280" s="4">
        <v>-0.37</v>
      </c>
    </row>
    <row r="281" spans="2:8">
      <c r="B281" s="1" t="s">
        <v>2419</v>
      </c>
      <c r="C281" s="9" t="s">
        <v>156</v>
      </c>
      <c r="D281" s="1" t="s">
        <v>464</v>
      </c>
      <c r="E281" s="1" t="s">
        <v>1223</v>
      </c>
      <c r="F281" s="4">
        <v>-1669000</v>
      </c>
      <c r="G281" s="4">
        <v>-7686.58</v>
      </c>
      <c r="H281" s="4">
        <v>-0.37</v>
      </c>
    </row>
    <row r="282" spans="2:8">
      <c r="B282" s="1" t="s">
        <v>2420</v>
      </c>
      <c r="C282" s="9" t="s">
        <v>156</v>
      </c>
      <c r="D282" s="1" t="s">
        <v>598</v>
      </c>
      <c r="E282" s="1" t="s">
        <v>1048</v>
      </c>
      <c r="F282" s="4">
        <v>-3465000</v>
      </c>
      <c r="G282" s="4">
        <v>-7714.82</v>
      </c>
      <c r="H282" s="4">
        <v>-0.38</v>
      </c>
    </row>
    <row r="283" spans="2:8">
      <c r="B283" s="1" t="s">
        <v>2355</v>
      </c>
      <c r="C283" s="9" t="s">
        <v>156</v>
      </c>
      <c r="D283" s="1" t="s">
        <v>461</v>
      </c>
      <c r="E283" s="1" t="s">
        <v>1002</v>
      </c>
      <c r="F283" s="4">
        <v>-231600</v>
      </c>
      <c r="G283" s="4">
        <v>-7985.8</v>
      </c>
      <c r="H283" s="4">
        <v>-0.39</v>
      </c>
    </row>
    <row r="284" spans="2:8">
      <c r="B284" s="1" t="s">
        <v>2421</v>
      </c>
      <c r="C284" s="9" t="s">
        <v>156</v>
      </c>
      <c r="D284" s="1" t="s">
        <v>517</v>
      </c>
      <c r="E284" s="1" t="s">
        <v>958</v>
      </c>
      <c r="F284" s="4">
        <v>-8118500</v>
      </c>
      <c r="G284" s="4">
        <v>-8028.38</v>
      </c>
      <c r="H284" s="4">
        <v>-0.39</v>
      </c>
    </row>
    <row r="285" spans="2:8">
      <c r="B285" s="1" t="s">
        <v>2186</v>
      </c>
      <c r="C285" s="9" t="s">
        <v>156</v>
      </c>
      <c r="D285" s="1" t="s">
        <v>508</v>
      </c>
      <c r="E285" s="1" t="s">
        <v>829</v>
      </c>
      <c r="F285" s="4">
        <v>-295500</v>
      </c>
      <c r="G285" s="4">
        <v>-8368.26</v>
      </c>
      <c r="H285" s="4">
        <v>-0.41</v>
      </c>
    </row>
    <row r="286" spans="2:8">
      <c r="B286" s="1" t="s">
        <v>2422</v>
      </c>
      <c r="C286" s="9" t="s">
        <v>156</v>
      </c>
      <c r="D286" s="1" t="s">
        <v>751</v>
      </c>
      <c r="E286" s="1" t="s">
        <v>1207</v>
      </c>
      <c r="F286" s="4">
        <v>-1439050</v>
      </c>
      <c r="G286" s="4">
        <v>-8434.27</v>
      </c>
      <c r="H286" s="4">
        <v>-0.41</v>
      </c>
    </row>
    <row r="287" spans="2:8">
      <c r="B287" s="1" t="s">
        <v>2357</v>
      </c>
      <c r="C287" s="9" t="s">
        <v>156</v>
      </c>
      <c r="D287" s="1" t="s">
        <v>464</v>
      </c>
      <c r="E287" s="1" t="s">
        <v>1221</v>
      </c>
      <c r="F287" s="4">
        <v>-1003800</v>
      </c>
      <c r="G287" s="4">
        <v>-8573.4599999999991</v>
      </c>
      <c r="H287" s="4">
        <v>-0.42</v>
      </c>
    </row>
    <row r="288" spans="2:8">
      <c r="B288" s="1" t="s">
        <v>2423</v>
      </c>
      <c r="C288" s="9" t="s">
        <v>156</v>
      </c>
      <c r="D288" s="1" t="s">
        <v>570</v>
      </c>
      <c r="E288" s="1" t="s">
        <v>916</v>
      </c>
      <c r="F288" s="4">
        <v>-1307000</v>
      </c>
      <c r="G288" s="4">
        <v>-8829.44</v>
      </c>
      <c r="H288" s="4">
        <v>-0.43</v>
      </c>
    </row>
    <row r="289" spans="2:8">
      <c r="B289" s="1" t="s">
        <v>1981</v>
      </c>
      <c r="C289" s="9" t="s">
        <v>156</v>
      </c>
      <c r="D289" s="1" t="s">
        <v>595</v>
      </c>
      <c r="E289" s="1" t="s">
        <v>731</v>
      </c>
      <c r="F289" s="4">
        <v>-627950</v>
      </c>
      <c r="G289" s="4">
        <v>-8934.4699999999993</v>
      </c>
      <c r="H289" s="4">
        <v>-0.43</v>
      </c>
    </row>
    <row r="290" spans="2:8">
      <c r="B290" s="1" t="s">
        <v>2424</v>
      </c>
      <c r="C290" s="9" t="s">
        <v>156</v>
      </c>
      <c r="D290" s="1" t="s">
        <v>434</v>
      </c>
      <c r="E290" s="1" t="s">
        <v>1316</v>
      </c>
      <c r="F290" s="4">
        <v>-5031225</v>
      </c>
      <c r="G290" s="4">
        <v>-9128.15</v>
      </c>
      <c r="H290" s="4">
        <v>-0.44</v>
      </c>
    </row>
    <row r="291" spans="2:8">
      <c r="B291" s="1" t="s">
        <v>2425</v>
      </c>
      <c r="C291" s="9" t="s">
        <v>156</v>
      </c>
      <c r="D291" s="1" t="s">
        <v>737</v>
      </c>
      <c r="E291" s="1" t="s">
        <v>922</v>
      </c>
      <c r="F291" s="4">
        <v>-3169200</v>
      </c>
      <c r="G291" s="4">
        <v>-9208.11</v>
      </c>
      <c r="H291" s="4">
        <v>-0.45</v>
      </c>
    </row>
    <row r="292" spans="2:8">
      <c r="B292" s="1" t="s">
        <v>2345</v>
      </c>
      <c r="C292" s="9" t="s">
        <v>156</v>
      </c>
      <c r="D292" s="1" t="s">
        <v>437</v>
      </c>
      <c r="E292" s="1" t="s">
        <v>1354</v>
      </c>
      <c r="F292" s="4">
        <v>-1758000</v>
      </c>
      <c r="G292" s="4">
        <v>-9289.27</v>
      </c>
      <c r="H292" s="4">
        <v>-0.45</v>
      </c>
    </row>
    <row r="293" spans="2:8">
      <c r="B293" s="1" t="s">
        <v>2426</v>
      </c>
      <c r="C293" s="9" t="s">
        <v>156</v>
      </c>
      <c r="D293" s="1" t="s">
        <v>751</v>
      </c>
      <c r="E293" s="1" t="s">
        <v>898</v>
      </c>
      <c r="F293" s="4">
        <v>-3567375</v>
      </c>
      <c r="G293" s="4">
        <v>-9394.68</v>
      </c>
      <c r="H293" s="4">
        <v>-0.46</v>
      </c>
    </row>
    <row r="294" spans="2:8">
      <c r="B294" s="1" t="s">
        <v>2427</v>
      </c>
      <c r="C294" s="9" t="s">
        <v>156</v>
      </c>
      <c r="D294" s="1" t="s">
        <v>746</v>
      </c>
      <c r="E294" s="1" t="s">
        <v>1328</v>
      </c>
      <c r="F294" s="4">
        <v>-1479075</v>
      </c>
      <c r="G294" s="4">
        <v>-9449.07</v>
      </c>
      <c r="H294" s="4">
        <v>-0.46</v>
      </c>
    </row>
    <row r="295" spans="2:8">
      <c r="B295" s="1" t="s">
        <v>2428</v>
      </c>
      <c r="C295" s="9" t="s">
        <v>156</v>
      </c>
      <c r="D295" s="1" t="s">
        <v>455</v>
      </c>
      <c r="E295" s="1" t="s">
        <v>701</v>
      </c>
      <c r="F295" s="4">
        <v>-374375</v>
      </c>
      <c r="G295" s="4">
        <v>-9471.69</v>
      </c>
      <c r="H295" s="4">
        <v>-0.46</v>
      </c>
    </row>
    <row r="296" spans="2:8">
      <c r="B296" s="1" t="s">
        <v>2429</v>
      </c>
      <c r="C296" s="9" t="s">
        <v>156</v>
      </c>
      <c r="D296" s="1" t="s">
        <v>434</v>
      </c>
      <c r="E296" s="1" t="s">
        <v>1166</v>
      </c>
      <c r="F296" s="4">
        <v>-3165475</v>
      </c>
      <c r="G296" s="4">
        <v>-9479.01</v>
      </c>
      <c r="H296" s="4">
        <v>-0.46</v>
      </c>
    </row>
    <row r="297" spans="2:8">
      <c r="B297" s="1" t="s">
        <v>2430</v>
      </c>
      <c r="C297" s="9" t="s">
        <v>156</v>
      </c>
      <c r="D297" s="1" t="s">
        <v>621</v>
      </c>
      <c r="E297" s="1" t="s">
        <v>1348</v>
      </c>
      <c r="F297" s="4">
        <v>-1997100</v>
      </c>
      <c r="G297" s="4">
        <v>-10031.43</v>
      </c>
      <c r="H297" s="4">
        <v>-0.49</v>
      </c>
    </row>
    <row r="298" spans="2:8">
      <c r="B298" s="1" t="s">
        <v>2431</v>
      </c>
      <c r="C298" s="9" t="s">
        <v>156</v>
      </c>
      <c r="D298" s="1" t="s">
        <v>470</v>
      </c>
      <c r="E298" s="1" t="s">
        <v>1205</v>
      </c>
      <c r="F298" s="4">
        <v>-735200</v>
      </c>
      <c r="G298" s="4">
        <v>-10034.74</v>
      </c>
      <c r="H298" s="4">
        <v>-0.49</v>
      </c>
    </row>
    <row r="299" spans="2:8">
      <c r="B299" s="1" t="s">
        <v>2432</v>
      </c>
      <c r="C299" s="9" t="s">
        <v>156</v>
      </c>
      <c r="D299" s="1" t="s">
        <v>437</v>
      </c>
      <c r="E299" s="1" t="s">
        <v>742</v>
      </c>
      <c r="F299" s="4">
        <v>-3687000</v>
      </c>
      <c r="G299" s="4">
        <v>-10519.01</v>
      </c>
      <c r="H299" s="4">
        <v>-0.51</v>
      </c>
    </row>
    <row r="300" spans="2:8">
      <c r="B300" s="1" t="s">
        <v>2433</v>
      </c>
      <c r="C300" s="9" t="s">
        <v>156</v>
      </c>
      <c r="D300" s="1" t="s">
        <v>505</v>
      </c>
      <c r="E300" s="1" t="s">
        <v>506</v>
      </c>
      <c r="F300" s="4">
        <v>-13081500</v>
      </c>
      <c r="G300" s="4">
        <v>-10620.87</v>
      </c>
      <c r="H300" s="4">
        <v>-0.52</v>
      </c>
    </row>
    <row r="301" spans="2:8">
      <c r="B301" s="1" t="s">
        <v>2434</v>
      </c>
      <c r="C301" s="9" t="s">
        <v>156</v>
      </c>
      <c r="D301" s="1" t="s">
        <v>461</v>
      </c>
      <c r="E301" s="1" t="s">
        <v>1114</v>
      </c>
      <c r="F301" s="4">
        <v>-288925</v>
      </c>
      <c r="G301" s="4">
        <v>-10668.27</v>
      </c>
      <c r="H301" s="4">
        <v>-0.52</v>
      </c>
    </row>
    <row r="302" spans="2:8">
      <c r="B302" s="1" t="s">
        <v>2435</v>
      </c>
      <c r="C302" s="9" t="s">
        <v>156</v>
      </c>
      <c r="D302" s="1" t="s">
        <v>434</v>
      </c>
      <c r="E302" s="1" t="s">
        <v>1122</v>
      </c>
      <c r="F302" s="4">
        <v>-6468800</v>
      </c>
      <c r="G302" s="4">
        <v>-10669.64</v>
      </c>
      <c r="H302" s="4">
        <v>-0.52</v>
      </c>
    </row>
    <row r="303" spans="2:8">
      <c r="B303" s="1" t="s">
        <v>2344</v>
      </c>
      <c r="C303" s="9" t="s">
        <v>156</v>
      </c>
      <c r="D303" s="1" t="s">
        <v>434</v>
      </c>
      <c r="E303" s="1" t="s">
        <v>1201</v>
      </c>
      <c r="F303" s="4">
        <v>-8688000</v>
      </c>
      <c r="G303" s="4">
        <v>-10926.03</v>
      </c>
      <c r="H303" s="4">
        <v>-0.53</v>
      </c>
    </row>
    <row r="304" spans="2:8">
      <c r="B304" s="1" t="s">
        <v>2436</v>
      </c>
      <c r="C304" s="9" t="s">
        <v>156</v>
      </c>
      <c r="D304" s="1" t="s">
        <v>514</v>
      </c>
      <c r="E304" s="1" t="s">
        <v>1014</v>
      </c>
      <c r="F304" s="4">
        <v>-1131350</v>
      </c>
      <c r="G304" s="4">
        <v>-10959.39</v>
      </c>
      <c r="H304" s="4">
        <v>-0.53</v>
      </c>
    </row>
    <row r="305" spans="2:8">
      <c r="B305" s="1" t="s">
        <v>2346</v>
      </c>
      <c r="C305" s="9" t="s">
        <v>156</v>
      </c>
      <c r="D305" s="1" t="s">
        <v>434</v>
      </c>
      <c r="E305" s="1" t="s">
        <v>1168</v>
      </c>
      <c r="F305" s="4">
        <v>-7200000</v>
      </c>
      <c r="G305" s="4">
        <v>-11167.92</v>
      </c>
      <c r="H305" s="4">
        <v>-0.54</v>
      </c>
    </row>
    <row r="306" spans="2:8">
      <c r="B306" s="1" t="s">
        <v>1976</v>
      </c>
      <c r="C306" s="9" t="s">
        <v>156</v>
      </c>
      <c r="D306" s="1" t="s">
        <v>508</v>
      </c>
      <c r="E306" s="1" t="s">
        <v>803</v>
      </c>
      <c r="F306" s="4">
        <v>-2208150</v>
      </c>
      <c r="G306" s="4">
        <v>-11295.79</v>
      </c>
      <c r="H306" s="4">
        <v>-0.55000000000000004</v>
      </c>
    </row>
    <row r="307" spans="2:8">
      <c r="B307" s="1" t="s">
        <v>2437</v>
      </c>
      <c r="C307" s="9" t="s">
        <v>156</v>
      </c>
      <c r="D307" s="1" t="s">
        <v>442</v>
      </c>
      <c r="E307" s="1" t="s">
        <v>841</v>
      </c>
      <c r="F307" s="4">
        <v>-7093125</v>
      </c>
      <c r="G307" s="4">
        <v>-11578.11</v>
      </c>
      <c r="H307" s="4">
        <v>-0.56000000000000005</v>
      </c>
    </row>
    <row r="308" spans="2:8">
      <c r="B308" s="1" t="s">
        <v>2438</v>
      </c>
      <c r="C308" s="9" t="s">
        <v>156</v>
      </c>
      <c r="D308" s="1" t="s">
        <v>522</v>
      </c>
      <c r="E308" s="1" t="s">
        <v>847</v>
      </c>
      <c r="F308" s="4">
        <v>-574000</v>
      </c>
      <c r="G308" s="4">
        <v>-11797.42</v>
      </c>
      <c r="H308" s="4">
        <v>-0.56999999999999995</v>
      </c>
    </row>
    <row r="309" spans="2:8">
      <c r="B309" s="1" t="s">
        <v>2439</v>
      </c>
      <c r="C309" s="9" t="s">
        <v>156</v>
      </c>
      <c r="D309" s="1" t="s">
        <v>464</v>
      </c>
      <c r="E309" s="1" t="s">
        <v>823</v>
      </c>
      <c r="F309" s="4">
        <v>-1323000</v>
      </c>
      <c r="G309" s="4">
        <v>-11852.76</v>
      </c>
      <c r="H309" s="4">
        <v>-0.57999999999999996</v>
      </c>
    </row>
    <row r="310" spans="2:8">
      <c r="B310" s="1" t="s">
        <v>2440</v>
      </c>
      <c r="C310" s="9" t="s">
        <v>156</v>
      </c>
      <c r="D310" s="1" t="s">
        <v>486</v>
      </c>
      <c r="E310" s="1" t="s">
        <v>1560</v>
      </c>
      <c r="F310" s="4">
        <v>-316800</v>
      </c>
      <c r="G310" s="4">
        <v>-12003.55</v>
      </c>
      <c r="H310" s="4">
        <v>-0.57999999999999996</v>
      </c>
    </row>
    <row r="311" spans="2:8">
      <c r="B311" s="1" t="s">
        <v>2441</v>
      </c>
      <c r="C311" s="9" t="s">
        <v>156</v>
      </c>
      <c r="D311" s="1" t="s">
        <v>514</v>
      </c>
      <c r="E311" s="1" t="s">
        <v>1243</v>
      </c>
      <c r="F311" s="4">
        <v>-3290000</v>
      </c>
      <c r="G311" s="4">
        <v>-12112.14</v>
      </c>
      <c r="H311" s="4">
        <v>-0.59</v>
      </c>
    </row>
    <row r="312" spans="2:8">
      <c r="B312" s="1" t="s">
        <v>2352</v>
      </c>
      <c r="C312" s="9" t="s">
        <v>156</v>
      </c>
      <c r="D312" s="1" t="s">
        <v>434</v>
      </c>
      <c r="E312" s="1" t="s">
        <v>735</v>
      </c>
      <c r="F312" s="4">
        <v>-4080375</v>
      </c>
      <c r="G312" s="4">
        <v>-12259.49</v>
      </c>
      <c r="H312" s="4">
        <v>-0.6</v>
      </c>
    </row>
    <row r="313" spans="2:8">
      <c r="B313" s="1" t="s">
        <v>2442</v>
      </c>
      <c r="C313" s="9" t="s">
        <v>156</v>
      </c>
      <c r="D313" s="1" t="s">
        <v>437</v>
      </c>
      <c r="E313" s="1" t="s">
        <v>2338</v>
      </c>
      <c r="F313" s="4">
        <v>-8122700</v>
      </c>
      <c r="G313" s="4">
        <v>-12292.89</v>
      </c>
      <c r="H313" s="4">
        <v>-0.6</v>
      </c>
    </row>
    <row r="314" spans="2:8">
      <c r="B314" s="1" t="s">
        <v>2443</v>
      </c>
      <c r="C314" s="9" t="s">
        <v>156</v>
      </c>
      <c r="D314" s="1" t="s">
        <v>551</v>
      </c>
      <c r="E314" s="1" t="s">
        <v>697</v>
      </c>
      <c r="F314" s="4">
        <v>-91350</v>
      </c>
      <c r="G314" s="4">
        <v>-12342.3</v>
      </c>
      <c r="H314" s="4">
        <v>-0.6</v>
      </c>
    </row>
    <row r="315" spans="2:8">
      <c r="B315" s="1" t="s">
        <v>2444</v>
      </c>
      <c r="C315" s="9" t="s">
        <v>156</v>
      </c>
      <c r="D315" s="1" t="s">
        <v>489</v>
      </c>
      <c r="E315" s="1" t="s">
        <v>1184</v>
      </c>
      <c r="F315" s="4">
        <v>-11322150</v>
      </c>
      <c r="G315" s="4">
        <v>-12796.29</v>
      </c>
      <c r="H315" s="4">
        <v>-0.62</v>
      </c>
    </row>
    <row r="316" spans="2:8">
      <c r="B316" s="1" t="s">
        <v>2191</v>
      </c>
      <c r="C316" s="9" t="s">
        <v>156</v>
      </c>
      <c r="D316" s="1" t="s">
        <v>592</v>
      </c>
      <c r="E316" s="1" t="s">
        <v>908</v>
      </c>
      <c r="F316" s="4">
        <v>-1354500</v>
      </c>
      <c r="G316" s="4">
        <v>-13024.87</v>
      </c>
      <c r="H316" s="4">
        <v>-0.63</v>
      </c>
    </row>
    <row r="317" spans="2:8">
      <c r="B317" s="1" t="s">
        <v>2445</v>
      </c>
      <c r="C317" s="9" t="s">
        <v>156</v>
      </c>
      <c r="D317" s="1" t="s">
        <v>437</v>
      </c>
      <c r="E317" s="1" t="s">
        <v>1193</v>
      </c>
      <c r="F317" s="4">
        <v>-3637200</v>
      </c>
      <c r="G317" s="4">
        <v>-13108.47</v>
      </c>
      <c r="H317" s="4">
        <v>-0.64</v>
      </c>
    </row>
    <row r="318" spans="2:8">
      <c r="B318" s="1" t="s">
        <v>1653</v>
      </c>
      <c r="C318" s="9" t="s">
        <v>156</v>
      </c>
      <c r="D318" s="1" t="s">
        <v>800</v>
      </c>
      <c r="E318" s="1" t="s">
        <v>801</v>
      </c>
      <c r="F318" s="4">
        <v>-7430500</v>
      </c>
      <c r="G318" s="4">
        <v>-14382.48</v>
      </c>
      <c r="H318" s="4">
        <v>-0.7</v>
      </c>
    </row>
    <row r="319" spans="2:8">
      <c r="B319" s="1" t="s">
        <v>2446</v>
      </c>
      <c r="C319" s="9" t="s">
        <v>156</v>
      </c>
      <c r="D319" s="1" t="s">
        <v>514</v>
      </c>
      <c r="E319" s="1" t="s">
        <v>1034</v>
      </c>
      <c r="F319" s="4">
        <v>-725250</v>
      </c>
      <c r="G319" s="4">
        <v>-14684.86</v>
      </c>
      <c r="H319" s="4">
        <v>-0.71</v>
      </c>
    </row>
    <row r="320" spans="2:8">
      <c r="B320" s="1" t="s">
        <v>2447</v>
      </c>
      <c r="C320" s="9" t="s">
        <v>156</v>
      </c>
      <c r="D320" s="1" t="s">
        <v>437</v>
      </c>
      <c r="E320" s="1" t="s">
        <v>1102</v>
      </c>
      <c r="F320" s="4">
        <v>-4321400</v>
      </c>
      <c r="G320" s="4">
        <v>-14714.37</v>
      </c>
      <c r="H320" s="4">
        <v>-0.72</v>
      </c>
    </row>
    <row r="321" spans="2:8">
      <c r="B321" s="1" t="s">
        <v>2448</v>
      </c>
      <c r="C321" s="9" t="s">
        <v>156</v>
      </c>
      <c r="D321" s="1" t="s">
        <v>437</v>
      </c>
      <c r="E321" s="1" t="s">
        <v>501</v>
      </c>
      <c r="F321" s="4">
        <v>-4040400</v>
      </c>
      <c r="G321" s="4">
        <v>-15220.19</v>
      </c>
      <c r="H321" s="4">
        <v>-0.74</v>
      </c>
    </row>
    <row r="322" spans="2:8">
      <c r="B322" s="1" t="s">
        <v>2449</v>
      </c>
      <c r="C322" s="9" t="s">
        <v>156</v>
      </c>
      <c r="D322" s="1" t="s">
        <v>800</v>
      </c>
      <c r="E322" s="1" t="s">
        <v>1334</v>
      </c>
      <c r="F322" s="4">
        <v>-10062700</v>
      </c>
      <c r="G322" s="4">
        <v>-15300.34</v>
      </c>
      <c r="H322" s="4">
        <v>-0.74</v>
      </c>
    </row>
    <row r="323" spans="2:8">
      <c r="B323" s="1" t="s">
        <v>1978</v>
      </c>
      <c r="C323" s="9" t="s">
        <v>156</v>
      </c>
      <c r="D323" s="1" t="s">
        <v>514</v>
      </c>
      <c r="E323" s="1" t="s">
        <v>1030</v>
      </c>
      <c r="F323" s="4">
        <v>-1267750</v>
      </c>
      <c r="G323" s="4">
        <v>-15304.28</v>
      </c>
      <c r="H323" s="4">
        <v>-0.74</v>
      </c>
    </row>
    <row r="324" spans="2:8">
      <c r="B324" s="1" t="s">
        <v>2349</v>
      </c>
      <c r="C324" s="9" t="s">
        <v>156</v>
      </c>
      <c r="D324" s="1" t="s">
        <v>445</v>
      </c>
      <c r="E324" s="1" t="s">
        <v>446</v>
      </c>
      <c r="F324" s="4">
        <v>-3519000</v>
      </c>
      <c r="G324" s="4">
        <v>-15661.31</v>
      </c>
      <c r="H324" s="4">
        <v>-0.76</v>
      </c>
    </row>
    <row r="325" spans="2:8">
      <c r="B325" s="1" t="s">
        <v>2450</v>
      </c>
      <c r="C325" s="9" t="s">
        <v>156</v>
      </c>
      <c r="D325" s="1" t="s">
        <v>525</v>
      </c>
      <c r="E325" s="1" t="s">
        <v>723</v>
      </c>
      <c r="F325" s="4">
        <v>-1229500</v>
      </c>
      <c r="G325" s="4">
        <v>-16342.51</v>
      </c>
      <c r="H325" s="4">
        <v>-0.79</v>
      </c>
    </row>
    <row r="326" spans="2:8">
      <c r="B326" s="1" t="s">
        <v>2451</v>
      </c>
      <c r="C326" s="9" t="s">
        <v>156</v>
      </c>
      <c r="D326" s="1" t="s">
        <v>632</v>
      </c>
      <c r="E326" s="1" t="s">
        <v>942</v>
      </c>
      <c r="F326" s="4">
        <v>-3401250</v>
      </c>
      <c r="G326" s="4">
        <v>-17057.27</v>
      </c>
      <c r="H326" s="4">
        <v>-0.83</v>
      </c>
    </row>
    <row r="327" spans="2:8">
      <c r="B327" s="1" t="s">
        <v>2189</v>
      </c>
      <c r="C327" s="9" t="s">
        <v>156</v>
      </c>
      <c r="D327" s="1" t="s">
        <v>522</v>
      </c>
      <c r="E327" s="1" t="s">
        <v>711</v>
      </c>
      <c r="F327" s="4">
        <v>-258000</v>
      </c>
      <c r="G327" s="4">
        <v>-18133.53</v>
      </c>
      <c r="H327" s="4">
        <v>-0.88</v>
      </c>
    </row>
    <row r="328" spans="2:8">
      <c r="B328" s="1" t="s">
        <v>2358</v>
      </c>
      <c r="C328" s="9" t="s">
        <v>156</v>
      </c>
      <c r="D328" s="1" t="s">
        <v>573</v>
      </c>
      <c r="E328" s="1" t="s">
        <v>740</v>
      </c>
      <c r="F328" s="4">
        <v>-1215500</v>
      </c>
      <c r="G328" s="4">
        <v>-19207.330000000002</v>
      </c>
      <c r="H328" s="4">
        <v>-0.93</v>
      </c>
    </row>
    <row r="329" spans="2:8">
      <c r="B329" s="1" t="s">
        <v>1655</v>
      </c>
      <c r="C329" s="9" t="s">
        <v>156</v>
      </c>
      <c r="D329" s="1" t="s">
        <v>434</v>
      </c>
      <c r="E329" s="1" t="s">
        <v>476</v>
      </c>
      <c r="F329" s="4">
        <v>-1801500</v>
      </c>
      <c r="G329" s="4">
        <v>-19499.439999999999</v>
      </c>
      <c r="H329" s="4">
        <v>-0.95</v>
      </c>
    </row>
    <row r="330" spans="2:8">
      <c r="B330" s="1" t="s">
        <v>2452</v>
      </c>
      <c r="C330" s="9" t="s">
        <v>156</v>
      </c>
      <c r="D330" s="1" t="s">
        <v>621</v>
      </c>
      <c r="E330" s="1" t="s">
        <v>1286</v>
      </c>
      <c r="F330" s="4">
        <v>-2755200</v>
      </c>
      <c r="G330" s="4">
        <v>-20212.150000000001</v>
      </c>
      <c r="H330" s="4">
        <v>-0.98</v>
      </c>
    </row>
    <row r="331" spans="2:8">
      <c r="B331" s="1" t="s">
        <v>2453</v>
      </c>
      <c r="C331" s="9" t="s">
        <v>156</v>
      </c>
      <c r="D331" s="1" t="s">
        <v>632</v>
      </c>
      <c r="E331" s="1" t="s">
        <v>892</v>
      </c>
      <c r="F331" s="4">
        <v>-441600</v>
      </c>
      <c r="G331" s="4">
        <v>-20404.13</v>
      </c>
      <c r="H331" s="4">
        <v>-0.99</v>
      </c>
    </row>
    <row r="332" spans="2:8">
      <c r="B332" s="1" t="s">
        <v>2454</v>
      </c>
      <c r="C332" s="9" t="s">
        <v>156</v>
      </c>
      <c r="D332" s="1" t="s">
        <v>746</v>
      </c>
      <c r="E332" s="1" t="s">
        <v>1106</v>
      </c>
      <c r="F332" s="4">
        <v>-1271600</v>
      </c>
      <c r="G332" s="4">
        <v>-20566.86</v>
      </c>
      <c r="H332" s="4">
        <v>-1</v>
      </c>
    </row>
    <row r="333" spans="2:8">
      <c r="B333" s="1" t="s">
        <v>2455</v>
      </c>
      <c r="C333" s="9" t="s">
        <v>156</v>
      </c>
      <c r="D333" s="1" t="s">
        <v>470</v>
      </c>
      <c r="E333" s="1" t="s">
        <v>1178</v>
      </c>
      <c r="F333" s="4">
        <v>-4638375</v>
      </c>
      <c r="G333" s="4">
        <v>-21844.43</v>
      </c>
      <c r="H333" s="4">
        <v>-1.06</v>
      </c>
    </row>
    <row r="334" spans="2:8">
      <c r="B334" s="1" t="s">
        <v>1654</v>
      </c>
      <c r="C334" s="9" t="s">
        <v>156</v>
      </c>
      <c r="D334" s="1" t="s">
        <v>434</v>
      </c>
      <c r="E334" s="1" t="s">
        <v>450</v>
      </c>
      <c r="F334" s="4">
        <v>-5500000</v>
      </c>
      <c r="G334" s="4">
        <v>-22550</v>
      </c>
      <c r="H334" s="4">
        <v>-1.1000000000000001</v>
      </c>
    </row>
    <row r="335" spans="2:8">
      <c r="B335" s="1" t="s">
        <v>1657</v>
      </c>
      <c r="C335" s="9" t="s">
        <v>156</v>
      </c>
      <c r="D335" s="1" t="s">
        <v>434</v>
      </c>
      <c r="E335" s="1" t="s">
        <v>1158</v>
      </c>
      <c r="F335" s="4">
        <v>-1861875</v>
      </c>
      <c r="G335" s="4">
        <v>-25567.27</v>
      </c>
      <c r="H335" s="4">
        <v>-1.24</v>
      </c>
    </row>
    <row r="336" spans="2:8">
      <c r="B336" s="1" t="s">
        <v>2456</v>
      </c>
      <c r="C336" s="9" t="s">
        <v>156</v>
      </c>
      <c r="D336" s="1" t="s">
        <v>481</v>
      </c>
      <c r="E336" s="1" t="s">
        <v>482</v>
      </c>
      <c r="F336" s="4">
        <v>-555750</v>
      </c>
      <c r="G336" s="4">
        <v>-25706.77</v>
      </c>
      <c r="H336" s="4">
        <v>-1.25</v>
      </c>
    </row>
    <row r="337" spans="2:8">
      <c r="B337" s="1" t="s">
        <v>2457</v>
      </c>
      <c r="C337" s="9" t="s">
        <v>156</v>
      </c>
      <c r="D337" s="1" t="s">
        <v>455</v>
      </c>
      <c r="E337" s="1" t="s">
        <v>1124</v>
      </c>
      <c r="F337" s="4">
        <v>-1037700</v>
      </c>
      <c r="G337" s="4">
        <v>-26205.040000000001</v>
      </c>
      <c r="H337" s="4">
        <v>-1.27</v>
      </c>
    </row>
    <row r="338" spans="2:8">
      <c r="B338" s="1" t="s">
        <v>2458</v>
      </c>
      <c r="C338" s="9" t="s">
        <v>156</v>
      </c>
      <c r="D338" s="1" t="s">
        <v>445</v>
      </c>
      <c r="E338" s="1" t="s">
        <v>904</v>
      </c>
      <c r="F338" s="4">
        <v>-246874650</v>
      </c>
      <c r="G338" s="4">
        <v>-27674.65</v>
      </c>
      <c r="H338" s="4">
        <v>-1.35</v>
      </c>
    </row>
    <row r="339" spans="2:8">
      <c r="B339" s="1" t="s">
        <v>2459</v>
      </c>
      <c r="C339" s="9" t="s">
        <v>156</v>
      </c>
      <c r="D339" s="1" t="s">
        <v>573</v>
      </c>
      <c r="E339" s="1" t="s">
        <v>1138</v>
      </c>
      <c r="F339" s="4">
        <v>-4415400</v>
      </c>
      <c r="G339" s="4">
        <v>-28123.89</v>
      </c>
      <c r="H339" s="4">
        <v>-1.37</v>
      </c>
    </row>
    <row r="340" spans="2:8">
      <c r="B340" s="1" t="s">
        <v>2364</v>
      </c>
      <c r="C340" s="9" t="s">
        <v>156</v>
      </c>
      <c r="D340" s="1" t="s">
        <v>437</v>
      </c>
      <c r="E340" s="1" t="s">
        <v>1504</v>
      </c>
      <c r="F340" s="4">
        <v>-11484450</v>
      </c>
      <c r="G340" s="4">
        <v>-29331.29</v>
      </c>
      <c r="H340" s="4">
        <v>-1.43</v>
      </c>
    </row>
    <row r="341" spans="2:8">
      <c r="B341" s="1" t="s">
        <v>2182</v>
      </c>
      <c r="C341" s="9" t="s">
        <v>156</v>
      </c>
      <c r="D341" s="1" t="s">
        <v>481</v>
      </c>
      <c r="E341" s="1" t="s">
        <v>1008</v>
      </c>
      <c r="F341" s="4">
        <v>-6801525</v>
      </c>
      <c r="G341" s="4">
        <v>-30617.06</v>
      </c>
      <c r="H341" s="4">
        <v>-1.49</v>
      </c>
    </row>
    <row r="342" spans="2:8">
      <c r="B342" s="1" t="s">
        <v>2460</v>
      </c>
      <c r="C342" s="9" t="s">
        <v>156</v>
      </c>
      <c r="D342" s="1" t="s">
        <v>473</v>
      </c>
      <c r="E342" s="1" t="s">
        <v>474</v>
      </c>
      <c r="F342" s="4">
        <v>-4744900</v>
      </c>
      <c r="G342" s="4">
        <v>-32478.84</v>
      </c>
      <c r="H342" s="4">
        <v>-1.58</v>
      </c>
    </row>
    <row r="343" spans="2:8">
      <c r="B343" s="1" t="s">
        <v>1975</v>
      </c>
      <c r="C343" s="9" t="s">
        <v>156</v>
      </c>
      <c r="D343" s="1" t="s">
        <v>442</v>
      </c>
      <c r="E343" s="1" t="s">
        <v>695</v>
      </c>
      <c r="F343" s="4">
        <v>-2513500</v>
      </c>
      <c r="G343" s="4">
        <v>-35176.43</v>
      </c>
      <c r="H343" s="4">
        <v>-1.71</v>
      </c>
    </row>
    <row r="344" spans="2:8">
      <c r="B344" s="1" t="s">
        <v>2461</v>
      </c>
      <c r="C344" s="9" t="s">
        <v>156</v>
      </c>
      <c r="D344" s="1" t="s">
        <v>800</v>
      </c>
      <c r="E344" s="1" t="s">
        <v>809</v>
      </c>
      <c r="F344" s="4">
        <v>-2982150</v>
      </c>
      <c r="G344" s="4">
        <v>-36352.410000000003</v>
      </c>
      <c r="H344" s="4">
        <v>-1.77</v>
      </c>
    </row>
    <row r="345" spans="2:8">
      <c r="B345" s="1" t="s">
        <v>2462</v>
      </c>
      <c r="C345" s="9" t="s">
        <v>156</v>
      </c>
      <c r="D345" s="1" t="s">
        <v>437</v>
      </c>
      <c r="E345" s="1" t="s">
        <v>438</v>
      </c>
      <c r="F345" s="4">
        <v>-3926175</v>
      </c>
      <c r="G345" s="4">
        <v>-40111.769999999997</v>
      </c>
      <c r="H345" s="4">
        <v>-1.95</v>
      </c>
    </row>
    <row r="346" spans="2:8">
      <c r="B346" s="1" t="s">
        <v>1766</v>
      </c>
      <c r="C346" s="9" t="s">
        <v>156</v>
      </c>
      <c r="D346" s="1" t="s">
        <v>467</v>
      </c>
      <c r="E346" s="1" t="s">
        <v>468</v>
      </c>
      <c r="F346" s="4">
        <v>-12827200</v>
      </c>
      <c r="G346" s="4">
        <v>-41540.89</v>
      </c>
      <c r="H346" s="4">
        <v>-2.02</v>
      </c>
    </row>
    <row r="347" spans="2:8">
      <c r="B347" s="1" t="s">
        <v>2463</v>
      </c>
      <c r="C347" s="9" t="s">
        <v>156</v>
      </c>
      <c r="D347" s="1" t="s">
        <v>486</v>
      </c>
      <c r="E347" s="1" t="s">
        <v>487</v>
      </c>
      <c r="F347" s="4">
        <v>-17234475</v>
      </c>
      <c r="G347" s="4">
        <v>-47265.55</v>
      </c>
      <c r="H347" s="4">
        <v>-2.2999999999999998</v>
      </c>
    </row>
    <row r="348" spans="2:8">
      <c r="B348" s="1" t="s">
        <v>1651</v>
      </c>
      <c r="C348" s="9" t="s">
        <v>156</v>
      </c>
      <c r="D348" s="1" t="s">
        <v>445</v>
      </c>
      <c r="E348" s="1" t="s">
        <v>881</v>
      </c>
      <c r="F348" s="4">
        <v>-2577825</v>
      </c>
      <c r="G348" s="4">
        <v>-50896.58</v>
      </c>
      <c r="H348" s="4">
        <v>-2.48</v>
      </c>
    </row>
    <row r="349" spans="2:8">
      <c r="B349" s="1" t="s">
        <v>1658</v>
      </c>
      <c r="C349" s="9" t="s">
        <v>156</v>
      </c>
      <c r="D349" s="1" t="s">
        <v>434</v>
      </c>
      <c r="E349" s="1" t="s">
        <v>435</v>
      </c>
      <c r="F349" s="4">
        <v>-4789400</v>
      </c>
      <c r="G349" s="4">
        <v>-65217.26</v>
      </c>
      <c r="H349" s="4">
        <v>-3.17</v>
      </c>
    </row>
    <row r="350" spans="2:8">
      <c r="B350" s="1" t="s">
        <v>1982</v>
      </c>
      <c r="C350" s="9" t="s">
        <v>156</v>
      </c>
      <c r="D350" s="1" t="s">
        <v>434</v>
      </c>
      <c r="E350" s="1" t="s">
        <v>440</v>
      </c>
      <c r="F350" s="4">
        <v>-11332750</v>
      </c>
      <c r="G350" s="4">
        <v>-105830.89</v>
      </c>
      <c r="H350" s="4">
        <v>-5.15</v>
      </c>
    </row>
    <row r="351" spans="2:8" ht="13">
      <c r="B351" s="2" t="s">
        <v>159</v>
      </c>
      <c r="C351" s="12"/>
      <c r="D351" s="2"/>
      <c r="E351" s="2"/>
      <c r="F351" s="14"/>
      <c r="G351" s="14">
        <f>SUM(G12:G169)</f>
        <v>1550145.2600000012</v>
      </c>
      <c r="H351" s="14">
        <f>SUM(H12:H169)</f>
        <v>75.419999999999973</v>
      </c>
    </row>
    <row r="352" spans="2:8" ht="13">
      <c r="B352" s="2" t="s">
        <v>274</v>
      </c>
    </row>
    <row r="353" spans="2:8" ht="13">
      <c r="B353" s="2" t="s">
        <v>155</v>
      </c>
    </row>
    <row r="354" spans="2:8" ht="13">
      <c r="B354" s="2" t="s">
        <v>2464</v>
      </c>
    </row>
    <row r="355" spans="2:8">
      <c r="B355" s="1" t="s">
        <v>2465</v>
      </c>
      <c r="C355" s="9">
        <v>7.73</v>
      </c>
      <c r="D355" s="1" t="s">
        <v>2251</v>
      </c>
      <c r="E355" s="1" t="s">
        <v>2466</v>
      </c>
      <c r="F355" s="4">
        <v>39500</v>
      </c>
      <c r="G355" s="4">
        <v>39613.56</v>
      </c>
      <c r="H355" s="4">
        <v>1.93</v>
      </c>
    </row>
    <row r="356" spans="2:8">
      <c r="B356" s="1" t="s">
        <v>2467</v>
      </c>
      <c r="C356" s="9">
        <v>7.23</v>
      </c>
      <c r="D356" s="1" t="s">
        <v>286</v>
      </c>
      <c r="E356" s="1" t="s">
        <v>2468</v>
      </c>
      <c r="F356" s="4">
        <v>20000</v>
      </c>
      <c r="G356" s="4">
        <v>19737.72</v>
      </c>
      <c r="H356" s="4">
        <v>0.96</v>
      </c>
    </row>
    <row r="357" spans="2:8">
      <c r="B357" s="1" t="s">
        <v>2469</v>
      </c>
      <c r="C357" s="9">
        <v>7.8</v>
      </c>
      <c r="D357" s="1" t="s">
        <v>2246</v>
      </c>
      <c r="E357" s="1" t="s">
        <v>2470</v>
      </c>
      <c r="F357" s="4">
        <v>1650</v>
      </c>
      <c r="G357" s="4">
        <v>16465.02</v>
      </c>
      <c r="H357" s="4">
        <v>0.8</v>
      </c>
    </row>
    <row r="358" spans="2:8">
      <c r="B358" s="1" t="s">
        <v>2471</v>
      </c>
      <c r="C358" s="9">
        <v>7.73</v>
      </c>
      <c r="D358" s="1" t="s">
        <v>286</v>
      </c>
      <c r="E358" s="1" t="s">
        <v>2472</v>
      </c>
      <c r="F358" s="4">
        <v>15000</v>
      </c>
      <c r="G358" s="4">
        <v>14888</v>
      </c>
      <c r="H358" s="4">
        <v>0.72</v>
      </c>
    </row>
    <row r="359" spans="2:8">
      <c r="B359" s="1" t="s">
        <v>2473</v>
      </c>
      <c r="C359" s="9">
        <v>7.06</v>
      </c>
      <c r="D359" s="1" t="s">
        <v>286</v>
      </c>
      <c r="E359" s="1" t="s">
        <v>2474</v>
      </c>
      <c r="F359" s="4">
        <v>14500</v>
      </c>
      <c r="G359" s="4">
        <v>14511.44</v>
      </c>
      <c r="H359" s="4">
        <v>0.71</v>
      </c>
    </row>
    <row r="360" spans="2:8">
      <c r="B360" s="1" t="s">
        <v>2475</v>
      </c>
      <c r="C360" s="9">
        <v>7.61</v>
      </c>
      <c r="D360" s="1" t="s">
        <v>2251</v>
      </c>
      <c r="E360" s="1" t="s">
        <v>2476</v>
      </c>
      <c r="F360" s="4">
        <v>12500</v>
      </c>
      <c r="G360" s="4">
        <v>12553.06</v>
      </c>
      <c r="H360" s="4">
        <v>0.61</v>
      </c>
    </row>
    <row r="361" spans="2:8">
      <c r="B361" s="1" t="s">
        <v>2477</v>
      </c>
      <c r="C361" s="9">
        <v>7.41</v>
      </c>
      <c r="D361" s="1" t="s">
        <v>286</v>
      </c>
      <c r="E361" s="1" t="s">
        <v>2478</v>
      </c>
      <c r="F361" s="4">
        <v>12500</v>
      </c>
      <c r="G361" s="4">
        <v>12493.03</v>
      </c>
      <c r="H361" s="4">
        <v>0.61</v>
      </c>
    </row>
    <row r="362" spans="2:8">
      <c r="B362" s="1" t="s">
        <v>2479</v>
      </c>
      <c r="C362" s="9">
        <v>7.2</v>
      </c>
      <c r="D362" s="1" t="s">
        <v>286</v>
      </c>
      <c r="E362" s="1" t="s">
        <v>2480</v>
      </c>
      <c r="F362" s="4">
        <v>10000</v>
      </c>
      <c r="G362" s="4">
        <v>10007.86</v>
      </c>
      <c r="H362" s="4">
        <v>0.49</v>
      </c>
    </row>
    <row r="363" spans="2:8">
      <c r="B363" s="1" t="s">
        <v>2481</v>
      </c>
      <c r="C363" s="9">
        <v>7.7</v>
      </c>
      <c r="D363" s="1" t="s">
        <v>286</v>
      </c>
      <c r="E363" s="1" t="s">
        <v>2482</v>
      </c>
      <c r="F363" s="4">
        <v>10000</v>
      </c>
      <c r="G363" s="4">
        <v>10003.67</v>
      </c>
      <c r="H363" s="4">
        <v>0.49</v>
      </c>
    </row>
    <row r="364" spans="2:8">
      <c r="B364" s="1" t="s">
        <v>2483</v>
      </c>
      <c r="C364" s="9">
        <v>7.69</v>
      </c>
      <c r="D364" s="1" t="s">
        <v>2246</v>
      </c>
      <c r="E364" s="1" t="s">
        <v>2484</v>
      </c>
      <c r="F364" s="4">
        <v>7500</v>
      </c>
      <c r="G364" s="4">
        <v>7537.22</v>
      </c>
      <c r="H364" s="4">
        <v>0.37</v>
      </c>
    </row>
    <row r="365" spans="2:8">
      <c r="B365" s="1" t="s">
        <v>2485</v>
      </c>
      <c r="C365" s="9">
        <v>7.43</v>
      </c>
      <c r="D365" s="1" t="s">
        <v>286</v>
      </c>
      <c r="E365" s="1" t="s">
        <v>2486</v>
      </c>
      <c r="F365" s="4">
        <v>7500</v>
      </c>
      <c r="G365" s="4">
        <v>7506.95</v>
      </c>
      <c r="H365" s="4">
        <v>0.37</v>
      </c>
    </row>
    <row r="366" spans="2:8">
      <c r="B366" s="1" t="s">
        <v>2487</v>
      </c>
      <c r="C366" s="9">
        <v>7.52</v>
      </c>
      <c r="D366" s="1" t="s">
        <v>286</v>
      </c>
      <c r="E366" s="1" t="s">
        <v>2488</v>
      </c>
      <c r="F366" s="4">
        <v>5000</v>
      </c>
      <c r="G366" s="4">
        <v>5025.17</v>
      </c>
      <c r="H366" s="4">
        <v>0.24</v>
      </c>
    </row>
    <row r="367" spans="2:8">
      <c r="B367" s="1" t="s">
        <v>2489</v>
      </c>
      <c r="C367" s="9">
        <v>7.6</v>
      </c>
      <c r="D367" s="1" t="s">
        <v>286</v>
      </c>
      <c r="E367" s="1" t="s">
        <v>2490</v>
      </c>
      <c r="F367" s="4">
        <v>5000</v>
      </c>
      <c r="G367" s="4">
        <v>5010.51</v>
      </c>
      <c r="H367" s="4">
        <v>0.24</v>
      </c>
    </row>
    <row r="368" spans="2:8">
      <c r="B368" s="1" t="s">
        <v>2491</v>
      </c>
      <c r="C368" s="9">
        <v>7.46</v>
      </c>
      <c r="D368" s="1" t="s">
        <v>286</v>
      </c>
      <c r="E368" s="1" t="s">
        <v>2492</v>
      </c>
      <c r="F368" s="4">
        <v>5000</v>
      </c>
      <c r="G368" s="4">
        <v>5007.78</v>
      </c>
      <c r="H368" s="4">
        <v>0.24</v>
      </c>
    </row>
    <row r="369" spans="2:8">
      <c r="B369" s="1" t="s">
        <v>2493</v>
      </c>
      <c r="C369" s="9">
        <v>7.88</v>
      </c>
      <c r="D369" s="1" t="s">
        <v>286</v>
      </c>
      <c r="E369" s="1" t="s">
        <v>2494</v>
      </c>
      <c r="F369" s="4">
        <v>5000</v>
      </c>
      <c r="G369" s="4">
        <v>4996.76</v>
      </c>
      <c r="H369" s="4">
        <v>0.24</v>
      </c>
    </row>
    <row r="370" spans="2:8">
      <c r="B370" s="1" t="s">
        <v>2495</v>
      </c>
      <c r="C370" s="9">
        <v>7.96</v>
      </c>
      <c r="D370" s="1" t="s">
        <v>2246</v>
      </c>
      <c r="E370" s="1" t="s">
        <v>2496</v>
      </c>
      <c r="F370" s="4">
        <v>5000</v>
      </c>
      <c r="G370" s="4">
        <v>4996.3100000000004</v>
      </c>
      <c r="H370" s="4">
        <v>0.24</v>
      </c>
    </row>
    <row r="371" spans="2:8">
      <c r="B371" s="1" t="s">
        <v>2497</v>
      </c>
      <c r="C371" s="9">
        <v>7.36</v>
      </c>
      <c r="D371" s="1" t="s">
        <v>286</v>
      </c>
      <c r="E371" s="1" t="s">
        <v>2498</v>
      </c>
      <c r="F371" s="4">
        <v>500</v>
      </c>
      <c r="G371" s="4">
        <v>4989.95</v>
      </c>
      <c r="H371" s="4">
        <v>0.24</v>
      </c>
    </row>
    <row r="372" spans="2:8">
      <c r="B372" s="1" t="s">
        <v>2499</v>
      </c>
      <c r="C372" s="9">
        <v>7.8</v>
      </c>
      <c r="D372" s="1" t="s">
        <v>2246</v>
      </c>
      <c r="E372" s="1" t="s">
        <v>2500</v>
      </c>
      <c r="F372" s="4">
        <v>1000</v>
      </c>
      <c r="G372" s="4">
        <v>999.97</v>
      </c>
      <c r="H372" s="4">
        <v>0.05</v>
      </c>
    </row>
    <row r="373" spans="2:8" ht="13">
      <c r="B373" s="2" t="s">
        <v>290</v>
      </c>
      <c r="C373" s="12"/>
      <c r="D373" s="2"/>
      <c r="E373" s="2"/>
      <c r="F373" s="14"/>
      <c r="G373" s="14">
        <f>SUM(G352:G372)</f>
        <v>196343.98000000007</v>
      </c>
      <c r="H373" s="14">
        <f>SUM(H352:H372)</f>
        <v>9.5500000000000025</v>
      </c>
    </row>
    <row r="374" spans="2:8" ht="13">
      <c r="B374" s="2" t="s">
        <v>291</v>
      </c>
    </row>
    <row r="375" spans="2:8">
      <c r="B375" s="1" t="s">
        <v>2501</v>
      </c>
      <c r="C375" s="9">
        <v>7.29</v>
      </c>
      <c r="D375" s="1" t="s">
        <v>295</v>
      </c>
      <c r="E375" s="1" t="s">
        <v>2502</v>
      </c>
      <c r="F375" s="4">
        <v>10000</v>
      </c>
      <c r="G375" s="4">
        <v>47495.65</v>
      </c>
      <c r="H375" s="4">
        <v>2.31</v>
      </c>
    </row>
    <row r="376" spans="2:8">
      <c r="B376" s="1" t="s">
        <v>2503</v>
      </c>
      <c r="C376" s="9">
        <v>7.21</v>
      </c>
      <c r="D376" s="1" t="s">
        <v>295</v>
      </c>
      <c r="E376" s="1" t="s">
        <v>2504</v>
      </c>
      <c r="F376" s="4">
        <v>1000</v>
      </c>
      <c r="G376" s="4">
        <v>4947.2</v>
      </c>
      <c r="H376" s="4">
        <v>0.24</v>
      </c>
    </row>
    <row r="377" spans="2:8">
      <c r="B377" s="1" t="s">
        <v>2505</v>
      </c>
      <c r="C377" s="9">
        <v>7.77</v>
      </c>
      <c r="D377" s="1" t="s">
        <v>295</v>
      </c>
      <c r="E377" s="1" t="s">
        <v>2506</v>
      </c>
      <c r="F377" s="4">
        <v>1000</v>
      </c>
      <c r="G377" s="4">
        <v>4866.33</v>
      </c>
      <c r="H377" s="4">
        <v>0.24</v>
      </c>
    </row>
    <row r="378" spans="2:8" ht="13">
      <c r="B378" s="2" t="s">
        <v>385</v>
      </c>
      <c r="C378" s="12"/>
      <c r="D378" s="2"/>
      <c r="E378" s="2"/>
      <c r="F378" s="14"/>
      <c r="G378" s="14">
        <f>SUM(G374:G377)</f>
        <v>57309.18</v>
      </c>
      <c r="H378" s="14">
        <f>SUM(H374:H377)</f>
        <v>2.79</v>
      </c>
    </row>
    <row r="379" spans="2:8" ht="13">
      <c r="B379" s="2" t="s">
        <v>390</v>
      </c>
      <c r="C379" s="12"/>
      <c r="D379" s="2"/>
      <c r="E379" s="2"/>
      <c r="F379" s="14"/>
      <c r="G379" s="14">
        <v>3599.53</v>
      </c>
      <c r="H379" s="14">
        <v>0.18</v>
      </c>
    </row>
    <row r="380" spans="2:8" ht="13">
      <c r="B380" s="2" t="s">
        <v>391</v>
      </c>
      <c r="C380" s="12"/>
      <c r="D380" s="2"/>
      <c r="E380" s="2"/>
      <c r="F380" s="14"/>
      <c r="G380" s="14">
        <v>11364.36</v>
      </c>
      <c r="H380" s="14">
        <v>0.55000000000000004</v>
      </c>
    </row>
    <row r="381" spans="2:8" ht="13">
      <c r="B381" s="2" t="s">
        <v>246</v>
      </c>
    </row>
    <row r="382" spans="2:8">
      <c r="B382" s="1" t="s">
        <v>14</v>
      </c>
      <c r="C382" s="9" t="s">
        <v>156</v>
      </c>
      <c r="D382" s="1" t="s">
        <v>157</v>
      </c>
      <c r="E382" s="1" t="s">
        <v>1983</v>
      </c>
      <c r="F382" s="4">
        <v>4469694.4460000005</v>
      </c>
      <c r="G382" s="4">
        <v>223037.19</v>
      </c>
      <c r="H382" s="4">
        <v>10.85</v>
      </c>
    </row>
    <row r="383" spans="2:8" ht="13">
      <c r="B383" s="2" t="s">
        <v>249</v>
      </c>
      <c r="C383" s="12"/>
      <c r="D383" s="2"/>
      <c r="E383" s="2"/>
      <c r="F383" s="14"/>
      <c r="G383" s="14">
        <f>G382</f>
        <v>223037.19</v>
      </c>
      <c r="H383" s="14">
        <f>H382</f>
        <v>10.85</v>
      </c>
    </row>
    <row r="384" spans="2:8" ht="13">
      <c r="B384" s="2" t="s">
        <v>161</v>
      </c>
      <c r="C384" s="12"/>
      <c r="D384" s="2"/>
      <c r="E384" s="2"/>
      <c r="F384" s="14"/>
      <c r="G384" s="14">
        <v>2041799.5</v>
      </c>
      <c r="H384" s="14">
        <f>H383+H380+H379+H378+H373+H351</f>
        <v>99.339999999999975</v>
      </c>
    </row>
    <row r="385" spans="2:8" ht="13">
      <c r="B385" s="2" t="s">
        <v>409</v>
      </c>
      <c r="C385" s="12"/>
      <c r="D385" s="2"/>
      <c r="E385" s="2"/>
      <c r="F385" s="14"/>
      <c r="G385" s="14">
        <f>G386-G384</f>
        <v>14528.609570000088</v>
      </c>
      <c r="H385" s="14">
        <f>H386-H384</f>
        <v>0.66000000000002501</v>
      </c>
    </row>
    <row r="386" spans="2:8" ht="13">
      <c r="B386" s="2" t="s">
        <v>168</v>
      </c>
      <c r="C386" s="12"/>
      <c r="D386" s="2"/>
      <c r="E386" s="2"/>
      <c r="F386" s="14"/>
      <c r="G386" s="14">
        <v>2056328.1095700001</v>
      </c>
      <c r="H386" s="14">
        <v>100</v>
      </c>
    </row>
    <row r="387" spans="2:8">
      <c r="B387" s="1" t="s">
        <v>169</v>
      </c>
    </row>
    <row r="388" spans="2:8" ht="13">
      <c r="B388" s="2" t="s">
        <v>170</v>
      </c>
    </row>
    <row r="389" spans="2:8" ht="13">
      <c r="B389" s="2" t="s">
        <v>171</v>
      </c>
      <c r="C389" s="9" t="s">
        <v>172</v>
      </c>
    </row>
    <row r="390" spans="2:8" ht="13">
      <c r="B390" s="2" t="s">
        <v>175</v>
      </c>
      <c r="C390" s="9" t="s">
        <v>174</v>
      </c>
    </row>
    <row r="391" spans="2:8" ht="13">
      <c r="B391" s="2" t="s">
        <v>176</v>
      </c>
      <c r="C391" s="9" t="s">
        <v>174</v>
      </c>
    </row>
    <row r="392" spans="2:8" ht="13">
      <c r="B392" s="2" t="s">
        <v>177</v>
      </c>
      <c r="C392" s="9" t="s">
        <v>178</v>
      </c>
    </row>
    <row r="393" spans="2:8" ht="13">
      <c r="B393" s="2" t="s">
        <v>2507</v>
      </c>
      <c r="C393" s="12"/>
    </row>
    <row r="394" spans="2:8" ht="13">
      <c r="B394" s="2" t="s">
        <v>2508</v>
      </c>
      <c r="C394" s="12"/>
    </row>
    <row r="395" spans="2:8" ht="13">
      <c r="B395" s="2" t="s">
        <v>2509</v>
      </c>
      <c r="C395" s="12"/>
    </row>
    <row r="396" spans="2:8" ht="13">
      <c r="B396" s="2" t="s">
        <v>2510</v>
      </c>
      <c r="C396" s="12"/>
    </row>
    <row r="397" spans="2:8" ht="13">
      <c r="B397" s="2" t="s">
        <v>2511</v>
      </c>
      <c r="C397" s="12"/>
    </row>
    <row r="398" spans="2:8" ht="13">
      <c r="B398" s="2" t="s">
        <v>2512</v>
      </c>
      <c r="C398" s="12"/>
    </row>
    <row r="399" spans="2:8" ht="13">
      <c r="B399" s="2" t="s">
        <v>2513</v>
      </c>
      <c r="C399" s="12"/>
    </row>
    <row r="400" spans="2:8" ht="13">
      <c r="B400" s="2" t="s">
        <v>2514</v>
      </c>
      <c r="C400" s="12"/>
    </row>
    <row r="401" spans="2:3" ht="13">
      <c r="B401" s="2" t="s">
        <v>2515</v>
      </c>
      <c r="C401" s="12"/>
    </row>
    <row r="402" spans="2:3">
      <c r="B402" s="1" t="s">
        <v>4056</v>
      </c>
    </row>
    <row r="403" spans="2:3">
      <c r="B403" s="1" t="s">
        <v>188</v>
      </c>
    </row>
    <row r="404" spans="2:3">
      <c r="B404" s="1" t="s">
        <v>412</v>
      </c>
    </row>
    <row r="407" spans="2:3" ht="14.5">
      <c r="B407" s="43" t="s">
        <v>413</v>
      </c>
      <c r="C407" s="45"/>
    </row>
    <row r="408" spans="2:3" ht="14.5">
      <c r="B408" s="43" t="s">
        <v>4098</v>
      </c>
      <c r="C408" s="46" t="s">
        <v>414</v>
      </c>
    </row>
    <row r="409" spans="2:3" ht="14.5">
      <c r="B409" s="16" t="s">
        <v>415</v>
      </c>
      <c r="C409" s="17">
        <v>0</v>
      </c>
    </row>
    <row r="410" spans="2:3" ht="14.5">
      <c r="B410" s="16" t="s">
        <v>417</v>
      </c>
      <c r="C410" s="17">
        <v>0</v>
      </c>
    </row>
    <row r="411" spans="2:3" ht="14.5">
      <c r="B411" s="16" t="s">
        <v>418</v>
      </c>
      <c r="C411" s="17">
        <v>0</v>
      </c>
    </row>
    <row r="412" spans="2:3" ht="14.5">
      <c r="B412" s="16" t="s">
        <v>419</v>
      </c>
      <c r="C412" s="17">
        <v>0</v>
      </c>
    </row>
    <row r="413" spans="2:3" ht="14.5">
      <c r="B413" s="16" t="s">
        <v>420</v>
      </c>
      <c r="C413" s="17">
        <v>222908.30522000001</v>
      </c>
    </row>
    <row r="414" spans="2:3" ht="14.5">
      <c r="B414" s="16" t="s">
        <v>421</v>
      </c>
      <c r="C414" s="17">
        <v>470355.45035</v>
      </c>
    </row>
    <row r="415" spans="2:3" ht="14.5">
      <c r="B415" s="43" t="s">
        <v>422</v>
      </c>
      <c r="C415" s="45">
        <v>693263.75557000004</v>
      </c>
    </row>
    <row r="417" spans="2:7" ht="14.5">
      <c r="B417" s="16" t="s">
        <v>197</v>
      </c>
      <c r="C417" s="17"/>
      <c r="D417" s="16"/>
    </row>
    <row r="418" spans="2:7" ht="29">
      <c r="B418" s="19" t="s">
        <v>198</v>
      </c>
      <c r="C418" s="18" t="s">
        <v>199</v>
      </c>
      <c r="D418" s="19" t="s">
        <v>200</v>
      </c>
    </row>
    <row r="419" spans="2:7" ht="14.5">
      <c r="B419" s="16" t="s">
        <v>174</v>
      </c>
      <c r="C419" s="17" t="s">
        <v>174</v>
      </c>
      <c r="D419" s="16" t="s">
        <v>174</v>
      </c>
    </row>
    <row r="421" spans="2:7" ht="13">
      <c r="B421" s="2" t="s">
        <v>201</v>
      </c>
      <c r="C421" s="49">
        <v>46053</v>
      </c>
    </row>
    <row r="422" spans="2:7" ht="13">
      <c r="B422" s="20" t="s">
        <v>202</v>
      </c>
      <c r="C422" s="25" t="s">
        <v>203</v>
      </c>
      <c r="D422" s="20" t="s">
        <v>204</v>
      </c>
      <c r="E422" s="26" t="s">
        <v>205</v>
      </c>
      <c r="F422" s="50" t="s">
        <v>206</v>
      </c>
      <c r="G422" s="14"/>
    </row>
    <row r="423" spans="2:7">
      <c r="B423" s="22" t="s">
        <v>2516</v>
      </c>
      <c r="C423" s="32">
        <v>-1323000</v>
      </c>
      <c r="D423" s="22">
        <v>898.58</v>
      </c>
      <c r="E423" s="23">
        <v>895.9</v>
      </c>
      <c r="F423" s="24">
        <f>C415</f>
        <v>693263.75557000004</v>
      </c>
    </row>
    <row r="424" spans="2:7">
      <c r="B424" s="22" t="s">
        <v>2517</v>
      </c>
      <c r="C424" s="32">
        <v>-1003800</v>
      </c>
      <c r="D424" s="22">
        <v>836.35</v>
      </c>
      <c r="E424" s="23">
        <v>854.1</v>
      </c>
      <c r="F424" s="51"/>
    </row>
    <row r="425" spans="2:7">
      <c r="B425" s="22" t="s">
        <v>2518</v>
      </c>
      <c r="C425" s="32">
        <v>-6600</v>
      </c>
      <c r="D425" s="22">
        <v>942.48</v>
      </c>
      <c r="E425" s="23">
        <v>859</v>
      </c>
      <c r="F425" s="51"/>
    </row>
    <row r="426" spans="2:7">
      <c r="B426" s="22" t="s">
        <v>2000</v>
      </c>
      <c r="C426" s="32">
        <v>-627950</v>
      </c>
      <c r="D426" s="22">
        <v>1391.87</v>
      </c>
      <c r="E426" s="23">
        <v>1422.8</v>
      </c>
      <c r="F426" s="51"/>
    </row>
    <row r="427" spans="2:7">
      <c r="B427" s="22" t="s">
        <v>2519</v>
      </c>
      <c r="C427" s="32">
        <v>-4321400</v>
      </c>
      <c r="D427" s="22">
        <v>353.35</v>
      </c>
      <c r="E427" s="23">
        <v>340.5</v>
      </c>
      <c r="F427" s="51"/>
    </row>
    <row r="428" spans="2:7">
      <c r="B428" s="22" t="s">
        <v>2001</v>
      </c>
      <c r="C428" s="32">
        <v>-2208150</v>
      </c>
      <c r="D428" s="22">
        <v>539.55999999999995</v>
      </c>
      <c r="E428" s="23">
        <v>511.55</v>
      </c>
      <c r="F428" s="51"/>
    </row>
    <row r="429" spans="2:7">
      <c r="B429" s="22" t="s">
        <v>2520</v>
      </c>
      <c r="C429" s="32">
        <v>-574000</v>
      </c>
      <c r="D429" s="22">
        <v>1963.37</v>
      </c>
      <c r="E429" s="23">
        <v>2055.3000000000002</v>
      </c>
      <c r="F429" s="51"/>
    </row>
    <row r="430" spans="2:7">
      <c r="B430" s="22" t="s">
        <v>2305</v>
      </c>
      <c r="C430" s="32">
        <v>-38250</v>
      </c>
      <c r="D430" s="22">
        <v>6864.38</v>
      </c>
      <c r="E430" s="23">
        <v>6966.5</v>
      </c>
      <c r="F430" s="51"/>
    </row>
    <row r="431" spans="2:7">
      <c r="B431" s="22" t="s">
        <v>2521</v>
      </c>
      <c r="C431" s="32">
        <v>-21500</v>
      </c>
      <c r="D431" s="22">
        <v>2441.4899999999998</v>
      </c>
      <c r="E431" s="23">
        <v>2439.9</v>
      </c>
      <c r="F431" s="51"/>
    </row>
    <row r="432" spans="2:7">
      <c r="B432" s="22" t="s">
        <v>2522</v>
      </c>
      <c r="C432" s="32">
        <v>-681000</v>
      </c>
      <c r="D432" s="22">
        <v>1000.31</v>
      </c>
      <c r="E432" s="23">
        <v>984.65</v>
      </c>
      <c r="F432" s="51"/>
    </row>
    <row r="433" spans="2:6">
      <c r="B433" s="22" t="s">
        <v>2002</v>
      </c>
      <c r="C433" s="32">
        <v>-1267750</v>
      </c>
      <c r="D433" s="22">
        <v>1138.7</v>
      </c>
      <c r="E433" s="23">
        <v>1207.2</v>
      </c>
      <c r="F433" s="51"/>
    </row>
    <row r="434" spans="2:6">
      <c r="B434" s="22" t="s">
        <v>1711</v>
      </c>
      <c r="C434" s="32">
        <v>-1861875</v>
      </c>
      <c r="D434" s="22">
        <v>1296.3900000000001</v>
      </c>
      <c r="E434" s="23">
        <v>1373.2</v>
      </c>
      <c r="F434" s="51"/>
    </row>
    <row r="435" spans="2:6">
      <c r="B435" s="22" t="s">
        <v>2523</v>
      </c>
      <c r="C435" s="32">
        <v>-1250</v>
      </c>
      <c r="D435" s="22">
        <v>1320.45</v>
      </c>
      <c r="E435" s="23">
        <v>1381.4</v>
      </c>
      <c r="F435" s="51"/>
    </row>
    <row r="436" spans="2:6">
      <c r="B436" s="22" t="s">
        <v>2524</v>
      </c>
      <c r="C436" s="32">
        <v>-807750</v>
      </c>
      <c r="D436" s="22">
        <v>942.19</v>
      </c>
      <c r="E436" s="23">
        <v>932.85</v>
      </c>
      <c r="F436" s="51"/>
    </row>
    <row r="437" spans="2:6">
      <c r="B437" s="22" t="s">
        <v>2525</v>
      </c>
      <c r="C437" s="32">
        <v>-1500</v>
      </c>
      <c r="D437" s="22">
        <v>964.05</v>
      </c>
      <c r="E437" s="23">
        <v>939.15</v>
      </c>
      <c r="F437" s="51"/>
    </row>
    <row r="438" spans="2:6">
      <c r="B438" s="22" t="s">
        <v>2526</v>
      </c>
      <c r="C438" s="32">
        <v>-63000</v>
      </c>
      <c r="D438" s="22">
        <v>1955.87</v>
      </c>
      <c r="E438" s="23">
        <v>1956.6</v>
      </c>
      <c r="F438" s="51"/>
    </row>
    <row r="439" spans="2:6">
      <c r="B439" s="22" t="s">
        <v>2527</v>
      </c>
      <c r="C439" s="32">
        <v>-7200000</v>
      </c>
      <c r="D439" s="22">
        <v>148.65</v>
      </c>
      <c r="E439" s="23">
        <v>155.11000000000001</v>
      </c>
      <c r="F439" s="51"/>
    </row>
    <row r="440" spans="2:6">
      <c r="B440" s="22" t="s">
        <v>2528</v>
      </c>
      <c r="C440" s="32">
        <v>-7200</v>
      </c>
      <c r="D440" s="22">
        <v>144.80000000000001</v>
      </c>
      <c r="E440" s="23">
        <v>156</v>
      </c>
      <c r="F440" s="51"/>
    </row>
    <row r="441" spans="2:6">
      <c r="B441" s="22" t="s">
        <v>2529</v>
      </c>
      <c r="C441" s="32">
        <v>-4080375</v>
      </c>
      <c r="D441" s="22">
        <v>304.41000000000003</v>
      </c>
      <c r="E441" s="23">
        <v>300.45</v>
      </c>
      <c r="F441" s="51"/>
    </row>
    <row r="442" spans="2:6">
      <c r="B442" s="22" t="s">
        <v>2530</v>
      </c>
      <c r="C442" s="32">
        <v>-8775</v>
      </c>
      <c r="D442" s="22">
        <v>308.55</v>
      </c>
      <c r="E442" s="23">
        <v>302.3</v>
      </c>
      <c r="F442" s="51"/>
    </row>
    <row r="443" spans="2:6">
      <c r="B443" s="22" t="s">
        <v>2531</v>
      </c>
      <c r="C443" s="32">
        <v>-6468800</v>
      </c>
      <c r="D443" s="22">
        <v>163.36000000000001</v>
      </c>
      <c r="E443" s="23">
        <v>164.94</v>
      </c>
      <c r="F443" s="51"/>
    </row>
    <row r="444" spans="2:6">
      <c r="B444" s="22" t="s">
        <v>2532</v>
      </c>
      <c r="C444" s="32">
        <v>-61950</v>
      </c>
      <c r="D444" s="22">
        <v>1413.45</v>
      </c>
      <c r="E444" s="23">
        <v>1533.9</v>
      </c>
      <c r="F444" s="51"/>
    </row>
    <row r="445" spans="2:6">
      <c r="B445" s="22" t="s">
        <v>2306</v>
      </c>
      <c r="C445" s="32">
        <v>-6801525</v>
      </c>
      <c r="D445" s="22">
        <v>412.82</v>
      </c>
      <c r="E445" s="23">
        <v>450.15</v>
      </c>
      <c r="F445" s="51"/>
    </row>
    <row r="446" spans="2:6">
      <c r="B446" s="22" t="s">
        <v>2533</v>
      </c>
      <c r="C446" s="32">
        <v>-14500</v>
      </c>
      <c r="D446" s="22">
        <v>1393.4</v>
      </c>
      <c r="E446" s="23">
        <v>1441.7</v>
      </c>
      <c r="F446" s="51"/>
    </row>
    <row r="447" spans="2:6">
      <c r="B447" s="22" t="s">
        <v>2534</v>
      </c>
      <c r="C447" s="32">
        <v>-3567375</v>
      </c>
      <c r="D447" s="22">
        <v>249.62</v>
      </c>
      <c r="E447" s="23">
        <v>263.35000000000002</v>
      </c>
      <c r="F447" s="51"/>
    </row>
    <row r="448" spans="2:6">
      <c r="B448" s="22" t="s">
        <v>1712</v>
      </c>
      <c r="C448" s="32">
        <v>-2577825</v>
      </c>
      <c r="D448" s="22">
        <v>2001.26</v>
      </c>
      <c r="E448" s="23">
        <v>1974.4</v>
      </c>
      <c r="F448" s="51"/>
    </row>
    <row r="449" spans="2:6">
      <c r="B449" s="22" t="s">
        <v>2535</v>
      </c>
      <c r="C449" s="32">
        <v>-130625</v>
      </c>
      <c r="D449" s="22">
        <v>2045.78</v>
      </c>
      <c r="E449" s="23">
        <v>1985.5</v>
      </c>
      <c r="F449" s="51"/>
    </row>
    <row r="450" spans="2:6">
      <c r="B450" s="22" t="s">
        <v>2536</v>
      </c>
      <c r="C450" s="32">
        <v>-3290000</v>
      </c>
      <c r="D450" s="22">
        <v>371.93</v>
      </c>
      <c r="E450" s="23">
        <v>368.15</v>
      </c>
      <c r="F450" s="51"/>
    </row>
    <row r="451" spans="2:6">
      <c r="B451" s="22" t="s">
        <v>2537</v>
      </c>
      <c r="C451" s="32">
        <v>-3975</v>
      </c>
      <c r="D451" s="22">
        <v>35586.92</v>
      </c>
      <c r="E451" s="23">
        <v>36490</v>
      </c>
      <c r="F451" s="51"/>
    </row>
    <row r="452" spans="2:6">
      <c r="B452" s="22" t="s">
        <v>2538</v>
      </c>
      <c r="C452" s="32">
        <v>-24125</v>
      </c>
      <c r="D452" s="22">
        <v>5892.34</v>
      </c>
      <c r="E452" s="23">
        <v>5874</v>
      </c>
      <c r="F452" s="51"/>
    </row>
    <row r="453" spans="2:6">
      <c r="B453" s="22" t="s">
        <v>2539</v>
      </c>
      <c r="C453" s="32">
        <v>-238875</v>
      </c>
      <c r="D453" s="22">
        <v>2775.97</v>
      </c>
      <c r="E453" s="23">
        <v>2798.5</v>
      </c>
      <c r="F453" s="51"/>
    </row>
    <row r="454" spans="2:6">
      <c r="B454" s="22" t="s">
        <v>2540</v>
      </c>
      <c r="C454" s="32">
        <v>-115900</v>
      </c>
      <c r="D454" s="22">
        <v>1335.06</v>
      </c>
      <c r="E454" s="23">
        <v>1325.6</v>
      </c>
      <c r="F454" s="51"/>
    </row>
    <row r="455" spans="2:6">
      <c r="B455" s="22" t="s">
        <v>2541</v>
      </c>
      <c r="C455" s="32">
        <v>-1439050</v>
      </c>
      <c r="D455" s="22">
        <v>563.62</v>
      </c>
      <c r="E455" s="23">
        <v>586.1</v>
      </c>
      <c r="F455" s="51"/>
    </row>
    <row r="456" spans="2:6">
      <c r="B456" s="22" t="s">
        <v>2542</v>
      </c>
      <c r="C456" s="32">
        <v>-89375</v>
      </c>
      <c r="D456" s="22">
        <v>1649.88</v>
      </c>
      <c r="E456" s="23">
        <v>1633.8</v>
      </c>
      <c r="F456" s="51"/>
    </row>
    <row r="457" spans="2:6">
      <c r="B457" s="22" t="s">
        <v>2543</v>
      </c>
      <c r="C457" s="32">
        <v>-16125</v>
      </c>
      <c r="D457" s="22">
        <v>1339.24</v>
      </c>
      <c r="E457" s="23">
        <v>1329.9</v>
      </c>
      <c r="F457" s="51"/>
    </row>
    <row r="458" spans="2:6">
      <c r="B458" s="22" t="s">
        <v>2544</v>
      </c>
      <c r="C458" s="32">
        <v>-27750</v>
      </c>
      <c r="D458" s="22">
        <v>706.73</v>
      </c>
      <c r="E458" s="23">
        <v>698</v>
      </c>
      <c r="F458" s="51"/>
    </row>
    <row r="459" spans="2:6">
      <c r="B459" s="22" t="s">
        <v>2545</v>
      </c>
      <c r="C459" s="32">
        <v>-3401250</v>
      </c>
      <c r="D459" s="22">
        <v>494.55</v>
      </c>
      <c r="E459" s="23">
        <v>501.5</v>
      </c>
      <c r="F459" s="51"/>
    </row>
    <row r="460" spans="2:6">
      <c r="B460" s="22" t="s">
        <v>2546</v>
      </c>
      <c r="C460" s="32">
        <v>-3465000</v>
      </c>
      <c r="D460" s="22">
        <v>230.86</v>
      </c>
      <c r="E460" s="23">
        <v>222.65</v>
      </c>
      <c r="F460" s="51"/>
    </row>
    <row r="461" spans="2:6">
      <c r="B461" s="22" t="s">
        <v>2547</v>
      </c>
      <c r="C461" s="32">
        <v>-391250</v>
      </c>
      <c r="D461" s="22">
        <v>526.61</v>
      </c>
      <c r="E461" s="23">
        <v>508.5</v>
      </c>
      <c r="F461" s="51"/>
    </row>
    <row r="462" spans="2:6">
      <c r="B462" s="22" t="s">
        <v>2548</v>
      </c>
      <c r="C462" s="32">
        <v>-292175</v>
      </c>
      <c r="D462" s="22">
        <v>2118.7600000000002</v>
      </c>
      <c r="E462" s="23">
        <v>2072</v>
      </c>
      <c r="F462" s="51"/>
    </row>
    <row r="463" spans="2:6">
      <c r="B463" s="22" t="s">
        <v>2549</v>
      </c>
      <c r="C463" s="32">
        <v>-875650</v>
      </c>
      <c r="D463" s="22">
        <v>395.27</v>
      </c>
      <c r="E463" s="23">
        <v>425.4</v>
      </c>
      <c r="F463" s="51"/>
    </row>
    <row r="464" spans="2:6">
      <c r="B464" s="22" t="s">
        <v>2550</v>
      </c>
      <c r="C464" s="32">
        <v>-23200</v>
      </c>
      <c r="D464" s="22">
        <v>6071.29</v>
      </c>
      <c r="E464" s="23">
        <v>6067</v>
      </c>
      <c r="F464" s="51"/>
    </row>
    <row r="465" spans="2:6">
      <c r="B465" s="22" t="s">
        <v>2551</v>
      </c>
      <c r="C465" s="32">
        <v>-200</v>
      </c>
      <c r="D465" s="22">
        <v>6250</v>
      </c>
      <c r="E465" s="23">
        <v>6104</v>
      </c>
      <c r="F465" s="51"/>
    </row>
    <row r="466" spans="2:6">
      <c r="B466" s="22" t="s">
        <v>2552</v>
      </c>
      <c r="C466" s="32">
        <v>-51150</v>
      </c>
      <c r="D466" s="22">
        <v>10587.98</v>
      </c>
      <c r="E466" s="23">
        <v>10478</v>
      </c>
      <c r="F466" s="51"/>
    </row>
    <row r="467" spans="2:6">
      <c r="B467" s="22" t="s">
        <v>2553</v>
      </c>
      <c r="C467" s="32">
        <v>-250</v>
      </c>
      <c r="D467" s="22">
        <v>10822.8</v>
      </c>
      <c r="E467" s="23">
        <v>10536</v>
      </c>
      <c r="F467" s="51"/>
    </row>
    <row r="468" spans="2:6">
      <c r="B468" s="22" t="s">
        <v>2554</v>
      </c>
      <c r="C468" s="32">
        <v>-4415400</v>
      </c>
      <c r="D468" s="22">
        <v>613.88</v>
      </c>
      <c r="E468" s="23">
        <v>636.95000000000005</v>
      </c>
      <c r="F468" s="51"/>
    </row>
    <row r="469" spans="2:6">
      <c r="B469" s="22" t="s">
        <v>2555</v>
      </c>
      <c r="C469" s="32">
        <v>-69375</v>
      </c>
      <c r="D469" s="22">
        <v>1226.29</v>
      </c>
      <c r="E469" s="23">
        <v>1221.9000000000001</v>
      </c>
      <c r="F469" s="51"/>
    </row>
    <row r="470" spans="2:6">
      <c r="B470" s="22" t="s">
        <v>2556</v>
      </c>
      <c r="C470" s="32">
        <v>-600</v>
      </c>
      <c r="D470" s="22">
        <v>6988.07</v>
      </c>
      <c r="E470" s="23">
        <v>7134.5</v>
      </c>
      <c r="F470" s="51"/>
    </row>
    <row r="471" spans="2:6">
      <c r="B471" s="22" t="s">
        <v>2557</v>
      </c>
      <c r="C471" s="32">
        <v>-17234475</v>
      </c>
      <c r="D471" s="22">
        <v>275.55</v>
      </c>
      <c r="E471" s="23">
        <v>274.25</v>
      </c>
      <c r="F471" s="51"/>
    </row>
    <row r="472" spans="2:6">
      <c r="B472" s="22" t="s">
        <v>1713</v>
      </c>
      <c r="C472" s="32">
        <v>-1382400</v>
      </c>
      <c r="D472" s="22">
        <v>330.31</v>
      </c>
      <c r="E472" s="23">
        <v>323.25</v>
      </c>
      <c r="F472" s="51"/>
    </row>
    <row r="473" spans="2:6">
      <c r="B473" s="22" t="s">
        <v>2558</v>
      </c>
      <c r="C473" s="32">
        <v>-187550</v>
      </c>
      <c r="D473" s="22">
        <v>854.05</v>
      </c>
      <c r="E473" s="23">
        <v>853.55</v>
      </c>
      <c r="F473" s="51"/>
    </row>
    <row r="474" spans="2:6">
      <c r="B474" s="22" t="s">
        <v>2559</v>
      </c>
      <c r="C474" s="32">
        <v>-1237950</v>
      </c>
      <c r="D474" s="22">
        <v>163.84</v>
      </c>
      <c r="E474" s="23">
        <v>167.9</v>
      </c>
      <c r="F474" s="51"/>
    </row>
    <row r="475" spans="2:6">
      <c r="B475" s="22" t="s">
        <v>2560</v>
      </c>
      <c r="C475" s="32">
        <v>-725250</v>
      </c>
      <c r="D475" s="22">
        <v>1984.46</v>
      </c>
      <c r="E475" s="23">
        <v>2024.8</v>
      </c>
      <c r="F475" s="51"/>
    </row>
    <row r="476" spans="2:6">
      <c r="B476" s="22" t="s">
        <v>2561</v>
      </c>
      <c r="C476" s="32">
        <v>-5112675</v>
      </c>
      <c r="D476" s="22">
        <v>94.05</v>
      </c>
      <c r="E476" s="23">
        <v>94.14</v>
      </c>
      <c r="F476" s="51"/>
    </row>
    <row r="477" spans="2:6">
      <c r="B477" s="22" t="s">
        <v>2562</v>
      </c>
      <c r="C477" s="32">
        <v>-6975</v>
      </c>
      <c r="D477" s="22">
        <v>101.3</v>
      </c>
      <c r="E477" s="23">
        <v>94.76</v>
      </c>
      <c r="F477" s="51"/>
    </row>
    <row r="478" spans="2:6">
      <c r="B478" s="22" t="s">
        <v>2563</v>
      </c>
      <c r="C478" s="32">
        <v>-37000</v>
      </c>
      <c r="D478" s="22">
        <v>1159.3499999999999</v>
      </c>
      <c r="E478" s="23">
        <v>1160</v>
      </c>
      <c r="F478" s="51"/>
    </row>
    <row r="479" spans="2:6">
      <c r="B479" s="22" t="s">
        <v>2564</v>
      </c>
      <c r="C479" s="32">
        <v>-1215500</v>
      </c>
      <c r="D479" s="22">
        <v>1614.39</v>
      </c>
      <c r="E479" s="23">
        <v>1580.2</v>
      </c>
      <c r="F479" s="51"/>
    </row>
    <row r="480" spans="2:6">
      <c r="B480" s="22" t="s">
        <v>2565</v>
      </c>
      <c r="C480" s="32">
        <v>-3575</v>
      </c>
      <c r="D480" s="22">
        <v>1896.72</v>
      </c>
      <c r="E480" s="23">
        <v>1590.6</v>
      </c>
      <c r="F480" s="51"/>
    </row>
    <row r="481" spans="2:6">
      <c r="B481" s="22" t="s">
        <v>2307</v>
      </c>
      <c r="C481" s="32">
        <v>-295500</v>
      </c>
      <c r="D481" s="22">
        <v>2784.6</v>
      </c>
      <c r="E481" s="23">
        <v>2831.9</v>
      </c>
      <c r="F481" s="51"/>
    </row>
    <row r="482" spans="2:6">
      <c r="B482" s="22" t="s">
        <v>2566</v>
      </c>
      <c r="C482" s="32">
        <v>-186500</v>
      </c>
      <c r="D482" s="22">
        <v>1299.78</v>
      </c>
      <c r="E482" s="23">
        <v>1291.5999999999999</v>
      </c>
      <c r="F482" s="51"/>
    </row>
    <row r="483" spans="2:6">
      <c r="B483" s="22" t="s">
        <v>2567</v>
      </c>
      <c r="C483" s="32">
        <v>-1400</v>
      </c>
      <c r="D483" s="22">
        <v>1650.95</v>
      </c>
      <c r="E483" s="23">
        <v>1709.6</v>
      </c>
      <c r="F483" s="51"/>
    </row>
    <row r="484" spans="2:6">
      <c r="B484" s="22" t="s">
        <v>2568</v>
      </c>
      <c r="C484" s="32">
        <v>-1037700</v>
      </c>
      <c r="D484" s="22">
        <v>2490.4699999999998</v>
      </c>
      <c r="E484" s="23">
        <v>2525.3000000000002</v>
      </c>
      <c r="F484" s="51"/>
    </row>
    <row r="485" spans="2:6">
      <c r="B485" s="22" t="s">
        <v>2003</v>
      </c>
      <c r="C485" s="32">
        <v>-11332750</v>
      </c>
      <c r="D485" s="22">
        <v>930.51</v>
      </c>
      <c r="E485" s="23">
        <v>933.85</v>
      </c>
      <c r="F485" s="51"/>
    </row>
    <row r="486" spans="2:6">
      <c r="B486" s="22" t="s">
        <v>2569</v>
      </c>
      <c r="C486" s="32">
        <v>-4950</v>
      </c>
      <c r="D486" s="22">
        <v>940.8</v>
      </c>
      <c r="E486" s="23">
        <v>939.9</v>
      </c>
      <c r="F486" s="51"/>
    </row>
    <row r="487" spans="2:6">
      <c r="B487" s="22" t="s">
        <v>2309</v>
      </c>
      <c r="C487" s="32">
        <v>-1100</v>
      </c>
      <c r="D487" s="22">
        <v>734.95</v>
      </c>
      <c r="E487" s="23">
        <v>733.5</v>
      </c>
      <c r="F487" s="51"/>
    </row>
    <row r="488" spans="2:6">
      <c r="B488" s="22" t="s">
        <v>2570</v>
      </c>
      <c r="C488" s="32">
        <v>-24450</v>
      </c>
      <c r="D488" s="22">
        <v>5468.07</v>
      </c>
      <c r="E488" s="23">
        <v>5534</v>
      </c>
      <c r="F488" s="51"/>
    </row>
    <row r="489" spans="2:6">
      <c r="B489" s="22" t="s">
        <v>2571</v>
      </c>
      <c r="C489" s="32">
        <v>-151900</v>
      </c>
      <c r="D489" s="22">
        <v>942.1</v>
      </c>
      <c r="E489" s="23">
        <v>960.95</v>
      </c>
      <c r="F489" s="51"/>
    </row>
    <row r="490" spans="2:6">
      <c r="B490" s="22" t="s">
        <v>2572</v>
      </c>
      <c r="C490" s="32">
        <v>-4200</v>
      </c>
      <c r="D490" s="22">
        <v>952.33</v>
      </c>
      <c r="E490" s="23">
        <v>964.75</v>
      </c>
      <c r="F490" s="51"/>
    </row>
    <row r="491" spans="2:6">
      <c r="B491" s="22" t="s">
        <v>2573</v>
      </c>
      <c r="C491" s="32">
        <v>-555750</v>
      </c>
      <c r="D491" s="22">
        <v>4324.45</v>
      </c>
      <c r="E491" s="23">
        <v>4625.6000000000004</v>
      </c>
      <c r="F491" s="51"/>
    </row>
    <row r="492" spans="2:6">
      <c r="B492" s="22" t="s">
        <v>2574</v>
      </c>
      <c r="C492" s="32">
        <v>-164025</v>
      </c>
      <c r="D492" s="22">
        <v>424.08</v>
      </c>
      <c r="E492" s="23">
        <v>428.65</v>
      </c>
      <c r="F492" s="51"/>
    </row>
    <row r="493" spans="2:6">
      <c r="B493" s="22" t="s">
        <v>2575</v>
      </c>
      <c r="C493" s="32">
        <v>-661500</v>
      </c>
      <c r="D493" s="22">
        <v>692.74</v>
      </c>
      <c r="E493" s="23">
        <v>630.85</v>
      </c>
      <c r="F493" s="51"/>
    </row>
    <row r="494" spans="2:6">
      <c r="B494" s="22" t="s">
        <v>2576</v>
      </c>
      <c r="C494" s="32">
        <v>-674325</v>
      </c>
      <c r="D494" s="22">
        <v>198.48</v>
      </c>
      <c r="E494" s="23">
        <v>190.85</v>
      </c>
      <c r="F494" s="51"/>
    </row>
    <row r="495" spans="2:6">
      <c r="B495" s="22" t="s">
        <v>1714</v>
      </c>
      <c r="C495" s="32">
        <v>-4789400</v>
      </c>
      <c r="D495" s="22">
        <v>1363.32</v>
      </c>
      <c r="E495" s="23">
        <v>1361.7</v>
      </c>
      <c r="F495" s="51"/>
    </row>
    <row r="496" spans="2:6">
      <c r="B496" s="22" t="s">
        <v>2577</v>
      </c>
      <c r="C496" s="32">
        <v>-7000</v>
      </c>
      <c r="D496" s="22">
        <v>1392.41</v>
      </c>
      <c r="E496" s="23">
        <v>1370.6</v>
      </c>
      <c r="F496" s="51"/>
    </row>
    <row r="497" spans="2:6">
      <c r="B497" s="22" t="s">
        <v>2578</v>
      </c>
      <c r="C497" s="32">
        <v>-1479075</v>
      </c>
      <c r="D497" s="22">
        <v>651.83000000000004</v>
      </c>
      <c r="E497" s="23">
        <v>638.85</v>
      </c>
      <c r="F497" s="51"/>
    </row>
    <row r="498" spans="2:6">
      <c r="B498" s="22" t="s">
        <v>2579</v>
      </c>
      <c r="C498" s="32">
        <v>-584325</v>
      </c>
      <c r="D498" s="22">
        <v>83.78</v>
      </c>
      <c r="E498" s="23">
        <v>83.74</v>
      </c>
      <c r="F498" s="51"/>
    </row>
    <row r="499" spans="2:6">
      <c r="B499" s="22" t="s">
        <v>2580</v>
      </c>
      <c r="C499" s="32">
        <v>-222600</v>
      </c>
      <c r="D499" s="22">
        <v>84.15</v>
      </c>
      <c r="E499" s="23">
        <v>84.17</v>
      </c>
      <c r="F499" s="51"/>
    </row>
    <row r="500" spans="2:6">
      <c r="B500" s="22" t="s">
        <v>2581</v>
      </c>
      <c r="C500" s="32">
        <v>-375000</v>
      </c>
      <c r="D500" s="22">
        <v>132.33000000000001</v>
      </c>
      <c r="E500" s="23">
        <v>125.82</v>
      </c>
      <c r="F500" s="51"/>
    </row>
    <row r="501" spans="2:6">
      <c r="B501" s="22" t="s">
        <v>2582</v>
      </c>
      <c r="C501" s="32">
        <v>-1307000</v>
      </c>
      <c r="D501" s="22">
        <v>653.28</v>
      </c>
      <c r="E501" s="23">
        <v>675.55</v>
      </c>
      <c r="F501" s="51"/>
    </row>
    <row r="502" spans="2:6">
      <c r="B502" s="22" t="s">
        <v>2583</v>
      </c>
      <c r="C502" s="32">
        <v>-7093125</v>
      </c>
      <c r="D502" s="22">
        <v>158.19999999999999</v>
      </c>
      <c r="E502" s="23">
        <v>163.22999999999999</v>
      </c>
      <c r="F502" s="51"/>
    </row>
    <row r="503" spans="2:6">
      <c r="B503" s="22" t="s">
        <v>2584</v>
      </c>
      <c r="C503" s="32">
        <v>-3519000</v>
      </c>
      <c r="D503" s="22">
        <v>416.13</v>
      </c>
      <c r="E503" s="23">
        <v>445.05</v>
      </c>
      <c r="F503" s="51"/>
    </row>
    <row r="504" spans="2:6">
      <c r="B504" s="22" t="s">
        <v>2585</v>
      </c>
      <c r="C504" s="32">
        <v>-3400</v>
      </c>
      <c r="D504" s="22">
        <v>439.2</v>
      </c>
      <c r="E504" s="23">
        <v>447.5</v>
      </c>
      <c r="F504" s="51"/>
    </row>
    <row r="505" spans="2:6">
      <c r="B505" s="22" t="s">
        <v>1715</v>
      </c>
      <c r="C505" s="32">
        <v>-804300</v>
      </c>
      <c r="D505" s="22">
        <v>906.97</v>
      </c>
      <c r="E505" s="23">
        <v>896.25</v>
      </c>
      <c r="F505" s="51"/>
    </row>
    <row r="506" spans="2:6">
      <c r="B506" s="22" t="s">
        <v>2586</v>
      </c>
      <c r="C506" s="32">
        <v>-43500</v>
      </c>
      <c r="D506" s="22">
        <v>1263.46</v>
      </c>
      <c r="E506" s="23">
        <v>1255.8</v>
      </c>
      <c r="F506" s="51"/>
    </row>
    <row r="507" spans="2:6">
      <c r="B507" s="22" t="s">
        <v>2587</v>
      </c>
      <c r="C507" s="32">
        <v>-64800</v>
      </c>
      <c r="D507" s="22">
        <v>1679.25</v>
      </c>
      <c r="E507" s="23">
        <v>1644.9</v>
      </c>
      <c r="F507" s="51"/>
    </row>
    <row r="508" spans="2:6">
      <c r="B508" s="22" t="s">
        <v>2588</v>
      </c>
      <c r="C508" s="32">
        <v>-1600</v>
      </c>
      <c r="D508" s="22">
        <v>1609.95</v>
      </c>
      <c r="E508" s="23">
        <v>1655.1</v>
      </c>
      <c r="F508" s="51"/>
    </row>
    <row r="509" spans="2:6">
      <c r="B509" s="22" t="s">
        <v>2589</v>
      </c>
      <c r="C509" s="32">
        <v>-3228225</v>
      </c>
      <c r="D509" s="22">
        <v>105.15</v>
      </c>
      <c r="E509" s="23">
        <v>108.08</v>
      </c>
      <c r="F509" s="51"/>
    </row>
    <row r="510" spans="2:6">
      <c r="B510" s="22" t="s">
        <v>2590</v>
      </c>
      <c r="C510" s="32">
        <v>-441600</v>
      </c>
      <c r="D510" s="22">
        <v>4830.87</v>
      </c>
      <c r="E510" s="23">
        <v>4620.5</v>
      </c>
      <c r="F510" s="51"/>
    </row>
    <row r="511" spans="2:6">
      <c r="B511" s="22" t="s">
        <v>1775</v>
      </c>
      <c r="C511" s="32">
        <v>-12827200</v>
      </c>
      <c r="D511" s="22">
        <v>326.02</v>
      </c>
      <c r="E511" s="23">
        <v>323.85000000000002</v>
      </c>
      <c r="F511" s="51"/>
    </row>
    <row r="512" spans="2:6">
      <c r="B512" s="22" t="s">
        <v>2591</v>
      </c>
      <c r="C512" s="32">
        <v>-474375</v>
      </c>
      <c r="D512" s="22">
        <v>1072.3800000000001</v>
      </c>
      <c r="E512" s="23">
        <v>1132.7</v>
      </c>
      <c r="F512" s="51"/>
    </row>
    <row r="513" spans="2:6">
      <c r="B513" s="22" t="s">
        <v>2592</v>
      </c>
      <c r="C513" s="32">
        <v>-625</v>
      </c>
      <c r="D513" s="22">
        <v>1055</v>
      </c>
      <c r="E513" s="23">
        <v>1135.5999999999999</v>
      </c>
      <c r="F513" s="51"/>
    </row>
    <row r="514" spans="2:6">
      <c r="B514" s="22" t="s">
        <v>2593</v>
      </c>
      <c r="C514" s="32">
        <v>-11484450</v>
      </c>
      <c r="D514" s="22">
        <v>263.60000000000002</v>
      </c>
      <c r="E514" s="23">
        <v>255.4</v>
      </c>
      <c r="F514" s="51"/>
    </row>
    <row r="515" spans="2:6">
      <c r="B515" s="22" t="s">
        <v>2594</v>
      </c>
      <c r="C515" s="32">
        <v>-65800</v>
      </c>
      <c r="D515" s="22">
        <v>276.7</v>
      </c>
      <c r="E515" s="23">
        <v>256.89999999999998</v>
      </c>
      <c r="F515" s="51"/>
    </row>
    <row r="516" spans="2:6">
      <c r="B516" s="22" t="s">
        <v>2595</v>
      </c>
      <c r="C516" s="32">
        <v>-1669000</v>
      </c>
      <c r="D516" s="22">
        <v>475.82</v>
      </c>
      <c r="E516" s="23">
        <v>460.55</v>
      </c>
      <c r="F516" s="51"/>
    </row>
    <row r="517" spans="2:6">
      <c r="B517" s="22" t="s">
        <v>2596</v>
      </c>
      <c r="C517" s="32">
        <v>-2982150</v>
      </c>
      <c r="D517" s="22">
        <v>1186.0999999999999</v>
      </c>
      <c r="E517" s="23">
        <v>1219</v>
      </c>
      <c r="F517" s="51"/>
    </row>
    <row r="518" spans="2:6">
      <c r="B518" s="22" t="s">
        <v>2597</v>
      </c>
      <c r="C518" s="32">
        <v>-1884700</v>
      </c>
      <c r="D518" s="22">
        <v>382.43</v>
      </c>
      <c r="E518" s="23">
        <v>362.3</v>
      </c>
      <c r="F518" s="51"/>
    </row>
    <row r="519" spans="2:6">
      <c r="B519" s="22" t="s">
        <v>1716</v>
      </c>
      <c r="C519" s="32">
        <v>-5500000</v>
      </c>
      <c r="D519" s="22">
        <v>423.98</v>
      </c>
      <c r="E519" s="23">
        <v>410</v>
      </c>
      <c r="F519" s="51"/>
    </row>
    <row r="520" spans="2:6">
      <c r="B520" s="22" t="s">
        <v>2598</v>
      </c>
      <c r="C520" s="32">
        <v>-1002000</v>
      </c>
      <c r="D520" s="22">
        <v>429.92</v>
      </c>
      <c r="E520" s="23">
        <v>412.8</v>
      </c>
      <c r="F520" s="51"/>
    </row>
    <row r="521" spans="2:6">
      <c r="B521" s="22" t="s">
        <v>2004</v>
      </c>
      <c r="C521" s="32">
        <v>-66850</v>
      </c>
      <c r="D521" s="22">
        <v>3839.28</v>
      </c>
      <c r="E521" s="23">
        <v>3942.1</v>
      </c>
      <c r="F521" s="51"/>
    </row>
    <row r="522" spans="2:6">
      <c r="B522" s="22" t="s">
        <v>2599</v>
      </c>
      <c r="C522" s="32">
        <v>-1131350</v>
      </c>
      <c r="D522" s="22">
        <v>1023.8</v>
      </c>
      <c r="E522" s="23">
        <v>968.7</v>
      </c>
      <c r="F522" s="51"/>
    </row>
    <row r="523" spans="2:6">
      <c r="B523" s="22" t="s">
        <v>2600</v>
      </c>
      <c r="C523" s="32">
        <v>-1758000</v>
      </c>
      <c r="D523" s="22">
        <v>517.54999999999995</v>
      </c>
      <c r="E523" s="23">
        <v>528.4</v>
      </c>
      <c r="F523" s="51"/>
    </row>
    <row r="524" spans="2:6">
      <c r="B524" s="22" t="s">
        <v>2601</v>
      </c>
      <c r="C524" s="32">
        <v>-2000</v>
      </c>
      <c r="D524" s="22">
        <v>524.45000000000005</v>
      </c>
      <c r="E524" s="23">
        <v>531.45000000000005</v>
      </c>
      <c r="F524" s="51"/>
    </row>
    <row r="525" spans="2:6">
      <c r="B525" s="22" t="s">
        <v>2602</v>
      </c>
      <c r="C525" s="32">
        <v>-191800</v>
      </c>
      <c r="D525" s="22">
        <v>811.66</v>
      </c>
      <c r="E525" s="23">
        <v>826.9</v>
      </c>
      <c r="F525" s="51"/>
    </row>
    <row r="526" spans="2:6">
      <c r="B526" s="22" t="s">
        <v>2603</v>
      </c>
      <c r="C526" s="32">
        <v>-5400</v>
      </c>
      <c r="D526" s="22">
        <v>951.42</v>
      </c>
      <c r="E526" s="23">
        <v>973.2</v>
      </c>
      <c r="F526" s="51"/>
    </row>
    <row r="527" spans="2:6">
      <c r="B527" s="22" t="s">
        <v>2604</v>
      </c>
      <c r="C527" s="32">
        <v>-2550</v>
      </c>
      <c r="D527" s="22">
        <v>5950.16</v>
      </c>
      <c r="E527" s="23">
        <v>5993</v>
      </c>
      <c r="F527" s="51"/>
    </row>
    <row r="528" spans="2:6">
      <c r="B528" s="22" t="s">
        <v>2605</v>
      </c>
      <c r="C528" s="32">
        <v>-231600</v>
      </c>
      <c r="D528" s="22">
        <v>3447.82</v>
      </c>
      <c r="E528" s="23">
        <v>3448.1</v>
      </c>
      <c r="F528" s="51"/>
    </row>
    <row r="529" spans="2:6">
      <c r="B529" s="22" t="s">
        <v>2606</v>
      </c>
      <c r="C529" s="32">
        <v>-1400</v>
      </c>
      <c r="D529" s="22">
        <v>3693.17</v>
      </c>
      <c r="E529" s="23">
        <v>3470</v>
      </c>
      <c r="F529" s="51"/>
    </row>
    <row r="530" spans="2:6">
      <c r="B530" s="22" t="s">
        <v>2607</v>
      </c>
      <c r="C530" s="32">
        <v>-3687000</v>
      </c>
      <c r="D530" s="22">
        <v>297.3</v>
      </c>
      <c r="E530" s="23">
        <v>285.3</v>
      </c>
      <c r="F530" s="51"/>
    </row>
    <row r="531" spans="2:6">
      <c r="B531" s="22" t="s">
        <v>2608</v>
      </c>
      <c r="C531" s="32">
        <v>-2755200</v>
      </c>
      <c r="D531" s="22">
        <v>754.27</v>
      </c>
      <c r="E531" s="23">
        <v>733.6</v>
      </c>
      <c r="F531" s="51"/>
    </row>
    <row r="532" spans="2:6">
      <c r="B532" s="22" t="s">
        <v>2609</v>
      </c>
      <c r="C532" s="32">
        <v>-40200</v>
      </c>
      <c r="D532" s="22">
        <v>15320.76</v>
      </c>
      <c r="E532" s="23">
        <v>14668</v>
      </c>
      <c r="F532" s="51"/>
    </row>
    <row r="533" spans="2:6">
      <c r="B533" s="22" t="s">
        <v>2610</v>
      </c>
      <c r="C533" s="32">
        <v>-1271600</v>
      </c>
      <c r="D533" s="22">
        <v>1626.01</v>
      </c>
      <c r="E533" s="23">
        <v>1617.4</v>
      </c>
      <c r="F533" s="51"/>
    </row>
    <row r="534" spans="2:6">
      <c r="B534" s="22" t="s">
        <v>2311</v>
      </c>
      <c r="C534" s="32">
        <v>-1354500</v>
      </c>
      <c r="D534" s="22">
        <v>995.21</v>
      </c>
      <c r="E534" s="23">
        <v>961.6</v>
      </c>
      <c r="F534" s="51"/>
    </row>
    <row r="535" spans="2:6">
      <c r="B535" s="22" t="s">
        <v>2611</v>
      </c>
      <c r="C535" s="32">
        <v>-1575</v>
      </c>
      <c r="D535" s="22">
        <v>1040.3</v>
      </c>
      <c r="E535" s="23">
        <v>967.9</v>
      </c>
      <c r="F535" s="51"/>
    </row>
    <row r="536" spans="2:6">
      <c r="B536" s="22" t="s">
        <v>2612</v>
      </c>
      <c r="C536" s="32">
        <v>-111200</v>
      </c>
      <c r="D536" s="22">
        <v>2326.2600000000002</v>
      </c>
      <c r="E536" s="23">
        <v>2577.1999999999998</v>
      </c>
      <c r="F536" s="51"/>
    </row>
    <row r="537" spans="2:6">
      <c r="B537" s="22" t="s">
        <v>2613</v>
      </c>
      <c r="C537" s="32">
        <v>-134750</v>
      </c>
      <c r="D537" s="22">
        <v>2809.35</v>
      </c>
      <c r="E537" s="23">
        <v>2768.3</v>
      </c>
      <c r="F537" s="51"/>
    </row>
    <row r="538" spans="2:6">
      <c r="B538" s="22" t="s">
        <v>2614</v>
      </c>
      <c r="C538" s="32">
        <v>-374375</v>
      </c>
      <c r="D538" s="22">
        <v>2337.04</v>
      </c>
      <c r="E538" s="23">
        <v>2530</v>
      </c>
      <c r="F538" s="51"/>
    </row>
    <row r="539" spans="2:6">
      <c r="B539" s="22" t="s">
        <v>2615</v>
      </c>
      <c r="C539" s="32">
        <v>-114675</v>
      </c>
      <c r="D539" s="22">
        <v>3928.14</v>
      </c>
      <c r="E539" s="23">
        <v>3831.9</v>
      </c>
      <c r="F539" s="51"/>
    </row>
    <row r="540" spans="2:6">
      <c r="B540" s="22" t="s">
        <v>2616</v>
      </c>
      <c r="C540" s="32">
        <v>-1320000</v>
      </c>
      <c r="D540" s="22">
        <v>363.58</v>
      </c>
      <c r="E540" s="23">
        <v>381.95</v>
      </c>
      <c r="F540" s="51"/>
    </row>
    <row r="541" spans="2:6">
      <c r="B541" s="22" t="s">
        <v>2617</v>
      </c>
      <c r="C541" s="32">
        <v>-8118500</v>
      </c>
      <c r="D541" s="22">
        <v>96.95</v>
      </c>
      <c r="E541" s="23">
        <v>98.89</v>
      </c>
      <c r="F541" s="51"/>
    </row>
    <row r="542" spans="2:6">
      <c r="B542" s="22" t="s">
        <v>2618</v>
      </c>
      <c r="C542" s="32">
        <v>-1229500</v>
      </c>
      <c r="D542" s="22">
        <v>1293.2</v>
      </c>
      <c r="E542" s="23">
        <v>1329.2</v>
      </c>
      <c r="F542" s="51"/>
    </row>
    <row r="543" spans="2:6">
      <c r="B543" s="22" t="s">
        <v>2619</v>
      </c>
      <c r="C543" s="32">
        <v>-13081500</v>
      </c>
      <c r="D543" s="22">
        <v>78.7</v>
      </c>
      <c r="E543" s="23">
        <v>81.19</v>
      </c>
      <c r="F543" s="51"/>
    </row>
    <row r="544" spans="2:6">
      <c r="B544" s="22" t="s">
        <v>2005</v>
      </c>
      <c r="C544" s="32">
        <v>-1993500</v>
      </c>
      <c r="D544" s="22">
        <v>340.73</v>
      </c>
      <c r="E544" s="23">
        <v>353.6</v>
      </c>
      <c r="F544" s="51"/>
    </row>
    <row r="545" spans="2:6">
      <c r="B545" s="22" t="s">
        <v>2620</v>
      </c>
      <c r="C545" s="32">
        <v>-141750</v>
      </c>
      <c r="D545" s="22">
        <v>245.02</v>
      </c>
      <c r="E545" s="23">
        <v>268.35000000000002</v>
      </c>
      <c r="F545" s="51"/>
    </row>
    <row r="546" spans="2:6">
      <c r="B546" s="22" t="s">
        <v>2621</v>
      </c>
      <c r="C546" s="32">
        <v>-205900</v>
      </c>
      <c r="D546" s="22">
        <v>1184.76</v>
      </c>
      <c r="E546" s="23">
        <v>1139.5</v>
      </c>
      <c r="F546" s="51"/>
    </row>
    <row r="547" spans="2:6">
      <c r="B547" s="22" t="s">
        <v>2622</v>
      </c>
      <c r="C547" s="32">
        <v>-1997100</v>
      </c>
      <c r="D547" s="22">
        <v>507.62</v>
      </c>
      <c r="E547" s="23">
        <v>502.3</v>
      </c>
      <c r="F547" s="51"/>
    </row>
    <row r="548" spans="2:6">
      <c r="B548" s="22" t="s">
        <v>2623</v>
      </c>
      <c r="C548" s="32">
        <v>-15750</v>
      </c>
      <c r="D548" s="22">
        <v>1637</v>
      </c>
      <c r="E548" s="23">
        <v>1657.8</v>
      </c>
      <c r="F548" s="51"/>
    </row>
    <row r="549" spans="2:6">
      <c r="B549" s="22" t="s">
        <v>2624</v>
      </c>
      <c r="C549" s="32">
        <v>-45900</v>
      </c>
      <c r="D549" s="22">
        <v>6188.3</v>
      </c>
      <c r="E549" s="23">
        <v>6047.5</v>
      </c>
      <c r="F549" s="51"/>
    </row>
    <row r="550" spans="2:6">
      <c r="B550" s="22" t="s">
        <v>2625</v>
      </c>
      <c r="C550" s="32">
        <v>-3169200</v>
      </c>
      <c r="D550" s="22">
        <v>277.08999999999997</v>
      </c>
      <c r="E550" s="23">
        <v>290.55</v>
      </c>
      <c r="F550" s="51"/>
    </row>
    <row r="551" spans="2:6">
      <c r="B551" s="22" t="s">
        <v>2626</v>
      </c>
      <c r="C551" s="32">
        <v>-136800</v>
      </c>
      <c r="D551" s="22">
        <v>530.57000000000005</v>
      </c>
      <c r="E551" s="23">
        <v>549.45000000000005</v>
      </c>
      <c r="F551" s="51"/>
    </row>
    <row r="552" spans="2:6">
      <c r="B552" s="22" t="s">
        <v>2627</v>
      </c>
      <c r="C552" s="32">
        <v>-500</v>
      </c>
      <c r="D552" s="22">
        <v>1462.42</v>
      </c>
      <c r="E552" s="23">
        <v>1433.3</v>
      </c>
      <c r="F552" s="51"/>
    </row>
    <row r="553" spans="2:6">
      <c r="B553" s="22" t="s">
        <v>2628</v>
      </c>
      <c r="C553" s="32">
        <v>-838500</v>
      </c>
      <c r="D553" s="22">
        <v>859.04</v>
      </c>
      <c r="E553" s="23">
        <v>826.35</v>
      </c>
      <c r="F553" s="51"/>
    </row>
    <row r="554" spans="2:6">
      <c r="B554" s="22" t="s">
        <v>2312</v>
      </c>
      <c r="C554" s="32">
        <v>-258000</v>
      </c>
      <c r="D554" s="22">
        <v>6992.78</v>
      </c>
      <c r="E554" s="23">
        <v>7028.5</v>
      </c>
      <c r="F554" s="51"/>
    </row>
    <row r="555" spans="2:6">
      <c r="B555" s="22" t="s">
        <v>2629</v>
      </c>
      <c r="C555" s="32">
        <v>-4040400</v>
      </c>
      <c r="D555" s="22">
        <v>364.32</v>
      </c>
      <c r="E555" s="23">
        <v>376.7</v>
      </c>
      <c r="F555" s="51"/>
    </row>
    <row r="556" spans="2:6">
      <c r="B556" s="22" t="s">
        <v>2313</v>
      </c>
      <c r="C556" s="32">
        <v>-2280000</v>
      </c>
      <c r="D556" s="22">
        <v>256.05</v>
      </c>
      <c r="E556" s="23">
        <v>254.55</v>
      </c>
      <c r="F556" s="51"/>
    </row>
    <row r="557" spans="2:6">
      <c r="B557" s="22" t="s">
        <v>2630</v>
      </c>
      <c r="C557" s="32">
        <v>-248400</v>
      </c>
      <c r="D557" s="22">
        <v>712.32</v>
      </c>
      <c r="E557" s="23">
        <v>722.95</v>
      </c>
      <c r="F557" s="51"/>
    </row>
    <row r="558" spans="2:6">
      <c r="B558" s="22" t="s">
        <v>2631</v>
      </c>
      <c r="C558" s="32">
        <v>-493650</v>
      </c>
      <c r="D558" s="22">
        <v>1402.79</v>
      </c>
      <c r="E558" s="23">
        <v>1464.2</v>
      </c>
      <c r="F558" s="51"/>
    </row>
    <row r="559" spans="2:6">
      <c r="B559" s="22" t="s">
        <v>2632</v>
      </c>
      <c r="C559" s="32">
        <v>-450</v>
      </c>
      <c r="D559" s="22">
        <v>1520</v>
      </c>
      <c r="E559" s="23">
        <v>1473</v>
      </c>
      <c r="F559" s="51"/>
    </row>
    <row r="560" spans="2:6">
      <c r="B560" s="22" t="s">
        <v>2633</v>
      </c>
      <c r="C560" s="32">
        <v>-8688000</v>
      </c>
      <c r="D560" s="22">
        <v>124.36</v>
      </c>
      <c r="E560" s="23">
        <v>125.76</v>
      </c>
      <c r="F560" s="51"/>
    </row>
    <row r="561" spans="2:6">
      <c r="B561" s="22" t="s">
        <v>2634</v>
      </c>
      <c r="C561" s="32">
        <v>-8000</v>
      </c>
      <c r="D561" s="22">
        <v>128.5</v>
      </c>
      <c r="E561" s="23">
        <v>126.45</v>
      </c>
      <c r="F561" s="51"/>
    </row>
    <row r="562" spans="2:6">
      <c r="B562" s="22" t="s">
        <v>2635</v>
      </c>
      <c r="C562" s="32">
        <v>-3165475</v>
      </c>
      <c r="D562" s="22">
        <v>298.05</v>
      </c>
      <c r="E562" s="23">
        <v>299.45</v>
      </c>
      <c r="F562" s="51"/>
    </row>
    <row r="563" spans="2:6">
      <c r="B563" s="22" t="s">
        <v>2636</v>
      </c>
      <c r="C563" s="32">
        <v>-3637200</v>
      </c>
      <c r="D563" s="22">
        <v>360.54</v>
      </c>
      <c r="E563" s="23">
        <v>360.4</v>
      </c>
      <c r="F563" s="51"/>
    </row>
    <row r="564" spans="2:6">
      <c r="B564" s="22" t="s">
        <v>2006</v>
      </c>
      <c r="C564" s="32">
        <v>-2513500</v>
      </c>
      <c r="D564" s="22">
        <v>1410.31</v>
      </c>
      <c r="E564" s="23">
        <v>1399.5</v>
      </c>
      <c r="F564" s="51"/>
    </row>
    <row r="565" spans="2:6">
      <c r="B565" s="22" t="s">
        <v>2637</v>
      </c>
      <c r="C565" s="32">
        <v>-269000</v>
      </c>
      <c r="D565" s="22">
        <v>1422.34</v>
      </c>
      <c r="E565" s="23">
        <v>1408.8</v>
      </c>
      <c r="F565" s="51"/>
    </row>
    <row r="566" spans="2:6">
      <c r="B566" s="22" t="s">
        <v>2638</v>
      </c>
      <c r="C566" s="32">
        <v>-8122700</v>
      </c>
      <c r="D566" s="22">
        <v>139.24</v>
      </c>
      <c r="E566" s="23">
        <v>151.34</v>
      </c>
      <c r="F566" s="51"/>
    </row>
    <row r="567" spans="2:6">
      <c r="B567" s="22" t="s">
        <v>2639</v>
      </c>
      <c r="C567" s="32">
        <v>-11322150</v>
      </c>
      <c r="D567" s="22">
        <v>111.14</v>
      </c>
      <c r="E567" s="23">
        <v>113.02</v>
      </c>
      <c r="F567" s="51"/>
    </row>
    <row r="568" spans="2:6">
      <c r="B568" s="22" t="s">
        <v>2007</v>
      </c>
      <c r="C568" s="32">
        <v>-48750</v>
      </c>
      <c r="D568" s="22">
        <v>2046.31</v>
      </c>
      <c r="E568" s="23">
        <v>2007.2</v>
      </c>
      <c r="F568" s="51"/>
    </row>
    <row r="569" spans="2:6">
      <c r="B569" s="22" t="s">
        <v>2640</v>
      </c>
      <c r="C569" s="32">
        <v>-3926175</v>
      </c>
      <c r="D569" s="22">
        <v>1004.39</v>
      </c>
      <c r="E569" s="23">
        <v>1021.65</v>
      </c>
      <c r="F569" s="51"/>
    </row>
    <row r="570" spans="2:6">
      <c r="B570" s="22" t="s">
        <v>2641</v>
      </c>
      <c r="C570" s="32">
        <v>-2450</v>
      </c>
      <c r="D570" s="22">
        <v>3118.49</v>
      </c>
      <c r="E570" s="23">
        <v>3105.2</v>
      </c>
      <c r="F570" s="51"/>
    </row>
    <row r="571" spans="2:6">
      <c r="B571" s="22" t="s">
        <v>2642</v>
      </c>
      <c r="C571" s="32">
        <v>-91350</v>
      </c>
      <c r="D571" s="22">
        <v>12722.94</v>
      </c>
      <c r="E571" s="23">
        <v>13511</v>
      </c>
      <c r="F571" s="51"/>
    </row>
    <row r="572" spans="2:6">
      <c r="B572" s="22" t="s">
        <v>2643</v>
      </c>
      <c r="C572" s="32">
        <v>-78400</v>
      </c>
      <c r="D572" s="22">
        <v>455.18</v>
      </c>
      <c r="E572" s="23">
        <v>496.85</v>
      </c>
      <c r="F572" s="51"/>
    </row>
    <row r="573" spans="2:6">
      <c r="B573" s="22" t="s">
        <v>2644</v>
      </c>
      <c r="C573" s="32">
        <v>-38200</v>
      </c>
      <c r="D573" s="22">
        <v>2744.5</v>
      </c>
      <c r="E573" s="23">
        <v>2820.9</v>
      </c>
      <c r="F573" s="51"/>
    </row>
    <row r="574" spans="2:6">
      <c r="B574" s="22" t="s">
        <v>1717</v>
      </c>
      <c r="C574" s="32">
        <v>-1801500</v>
      </c>
      <c r="D574" s="22">
        <v>1044.9100000000001</v>
      </c>
      <c r="E574" s="23">
        <v>1082.4000000000001</v>
      </c>
      <c r="F574" s="51"/>
    </row>
    <row r="575" spans="2:6">
      <c r="B575" s="22" t="s">
        <v>2645</v>
      </c>
      <c r="C575" s="32">
        <v>-4500</v>
      </c>
      <c r="D575" s="22">
        <v>1039.04</v>
      </c>
      <c r="E575" s="23">
        <v>1089.3499999999999</v>
      </c>
      <c r="F575" s="51"/>
    </row>
    <row r="576" spans="2:6">
      <c r="B576" s="22" t="s">
        <v>2646</v>
      </c>
      <c r="C576" s="32">
        <v>-10062700</v>
      </c>
      <c r="D576" s="22">
        <v>151.78</v>
      </c>
      <c r="E576" s="23">
        <v>152.05000000000001</v>
      </c>
      <c r="F576" s="51"/>
    </row>
    <row r="577" spans="2:6">
      <c r="B577" s="22" t="s">
        <v>2647</v>
      </c>
      <c r="C577" s="32">
        <v>-350</v>
      </c>
      <c r="D577" s="22">
        <v>1630</v>
      </c>
      <c r="E577" s="23">
        <v>1593</v>
      </c>
      <c r="F577" s="51"/>
    </row>
    <row r="578" spans="2:6">
      <c r="B578" s="22" t="s">
        <v>2648</v>
      </c>
      <c r="C578" s="32">
        <v>-10252400</v>
      </c>
      <c r="D578" s="22">
        <v>45.95</v>
      </c>
      <c r="E578" s="23">
        <v>47.81</v>
      </c>
      <c r="F578" s="51"/>
    </row>
    <row r="579" spans="2:6">
      <c r="B579" s="22" t="s">
        <v>2649</v>
      </c>
      <c r="C579" s="32">
        <v>-17000</v>
      </c>
      <c r="D579" s="22">
        <v>496.8</v>
      </c>
      <c r="E579" s="23">
        <v>475.7</v>
      </c>
      <c r="F579" s="51"/>
    </row>
    <row r="580" spans="2:6">
      <c r="B580" s="22" t="s">
        <v>2314</v>
      </c>
      <c r="C580" s="32">
        <v>-32200</v>
      </c>
      <c r="D580" s="22">
        <v>3148.17</v>
      </c>
      <c r="E580" s="23">
        <v>3139.3</v>
      </c>
      <c r="F580" s="51"/>
    </row>
    <row r="581" spans="2:6">
      <c r="B581" s="22" t="s">
        <v>2650</v>
      </c>
      <c r="C581" s="32">
        <v>-194700</v>
      </c>
      <c r="D581" s="22">
        <v>1119.96</v>
      </c>
      <c r="E581" s="23">
        <v>1139.4000000000001</v>
      </c>
      <c r="F581" s="51"/>
    </row>
    <row r="582" spans="2:6">
      <c r="B582" s="22" t="s">
        <v>2651</v>
      </c>
      <c r="C582" s="32">
        <v>-27200</v>
      </c>
      <c r="D582" s="22">
        <v>5433.11</v>
      </c>
      <c r="E582" s="23">
        <v>5333.5</v>
      </c>
      <c r="F582" s="51"/>
    </row>
    <row r="583" spans="2:6">
      <c r="B583" s="22" t="s">
        <v>1718</v>
      </c>
      <c r="C583" s="32">
        <v>-304000</v>
      </c>
      <c r="D583" s="22">
        <v>346.14</v>
      </c>
      <c r="E583" s="23">
        <v>350.8</v>
      </c>
      <c r="F583" s="51"/>
    </row>
    <row r="584" spans="2:6">
      <c r="B584" s="22" t="s">
        <v>2315</v>
      </c>
      <c r="C584" s="32">
        <v>-1181750</v>
      </c>
      <c r="D584" s="22">
        <v>351.04</v>
      </c>
      <c r="E584" s="23">
        <v>367</v>
      </c>
      <c r="F584" s="51"/>
    </row>
    <row r="585" spans="2:6">
      <c r="B585" s="22" t="s">
        <v>1719</v>
      </c>
      <c r="C585" s="32">
        <v>-7430500</v>
      </c>
      <c r="D585" s="22">
        <v>188.81</v>
      </c>
      <c r="E585" s="23">
        <v>193.56</v>
      </c>
      <c r="F585" s="51"/>
    </row>
    <row r="586" spans="2:6">
      <c r="B586" s="22" t="s">
        <v>2652</v>
      </c>
      <c r="C586" s="32">
        <v>-11000</v>
      </c>
      <c r="D586" s="22">
        <v>190.36</v>
      </c>
      <c r="E586" s="23">
        <v>194.64</v>
      </c>
      <c r="F586" s="51"/>
    </row>
    <row r="587" spans="2:6">
      <c r="B587" s="22" t="s">
        <v>2653</v>
      </c>
      <c r="C587" s="32">
        <v>-20800</v>
      </c>
      <c r="D587" s="22">
        <v>654.91999999999996</v>
      </c>
      <c r="E587" s="23">
        <v>649.25</v>
      </c>
      <c r="F587" s="51"/>
    </row>
    <row r="588" spans="2:6">
      <c r="B588" s="22" t="s">
        <v>2654</v>
      </c>
      <c r="C588" s="32">
        <v>-183000</v>
      </c>
      <c r="D588" s="22">
        <v>1701.31</v>
      </c>
      <c r="E588" s="23">
        <v>1747.2</v>
      </c>
      <c r="F588" s="51"/>
    </row>
    <row r="589" spans="2:6">
      <c r="B589" s="22" t="s">
        <v>2655</v>
      </c>
      <c r="C589" s="32">
        <v>-164150</v>
      </c>
      <c r="D589" s="22">
        <v>1798.37</v>
      </c>
      <c r="E589" s="23">
        <v>1678.7</v>
      </c>
      <c r="F589" s="51"/>
    </row>
    <row r="590" spans="2:6">
      <c r="B590" s="22" t="s">
        <v>2656</v>
      </c>
      <c r="C590" s="32">
        <v>-26425</v>
      </c>
      <c r="D590" s="22">
        <v>3970.49</v>
      </c>
      <c r="E590" s="23">
        <v>3986.3</v>
      </c>
      <c r="F590" s="51"/>
    </row>
    <row r="591" spans="2:6">
      <c r="B591" s="22" t="s">
        <v>2657</v>
      </c>
      <c r="C591" s="32">
        <v>-1750</v>
      </c>
      <c r="D591" s="22">
        <v>3997.67</v>
      </c>
      <c r="E591" s="23">
        <v>3951</v>
      </c>
      <c r="F591" s="51"/>
    </row>
    <row r="592" spans="2:6">
      <c r="B592" s="22" t="s">
        <v>2658</v>
      </c>
      <c r="C592" s="32">
        <v>-316800</v>
      </c>
      <c r="D592" s="22">
        <v>3784.65</v>
      </c>
      <c r="E592" s="23">
        <v>3789</v>
      </c>
      <c r="F592" s="51"/>
    </row>
    <row r="593" spans="2:6">
      <c r="B593" s="22" t="s">
        <v>2659</v>
      </c>
      <c r="C593" s="32">
        <v>-210600</v>
      </c>
      <c r="D593" s="22">
        <v>2263.37</v>
      </c>
      <c r="E593" s="23">
        <v>2337.6</v>
      </c>
      <c r="F593" s="51"/>
    </row>
    <row r="594" spans="2:6">
      <c r="B594" s="22" t="s">
        <v>2660</v>
      </c>
      <c r="C594" s="32">
        <v>-288925</v>
      </c>
      <c r="D594" s="22">
        <v>3606.89</v>
      </c>
      <c r="E594" s="23">
        <v>3692.4</v>
      </c>
      <c r="F594" s="51"/>
    </row>
    <row r="595" spans="2:6">
      <c r="B595" s="22" t="s">
        <v>2316</v>
      </c>
      <c r="C595" s="32">
        <v>-1450</v>
      </c>
      <c r="D595" s="22">
        <v>12370.34</v>
      </c>
      <c r="E595" s="23">
        <v>12725</v>
      </c>
      <c r="F595" s="51"/>
    </row>
    <row r="596" spans="2:6">
      <c r="B596" s="22" t="s">
        <v>2661</v>
      </c>
      <c r="C596" s="32">
        <v>-5031225</v>
      </c>
      <c r="D596" s="22">
        <v>175.97</v>
      </c>
      <c r="E596" s="23">
        <v>181.43</v>
      </c>
      <c r="F596" s="51"/>
    </row>
    <row r="597" spans="2:6">
      <c r="B597" s="22" t="s">
        <v>2662</v>
      </c>
      <c r="C597" s="32">
        <v>-735200</v>
      </c>
      <c r="D597" s="22">
        <v>1343.73</v>
      </c>
      <c r="E597" s="23">
        <v>1364.9</v>
      </c>
      <c r="F597" s="51"/>
    </row>
    <row r="598" spans="2:6">
      <c r="B598" s="22" t="s">
        <v>2663</v>
      </c>
      <c r="C598" s="32">
        <v>-962050</v>
      </c>
      <c r="D598" s="22">
        <v>709.27</v>
      </c>
      <c r="E598" s="23">
        <v>706.55</v>
      </c>
      <c r="F598" s="51"/>
    </row>
    <row r="599" spans="2:6">
      <c r="B599" s="22" t="s">
        <v>2664</v>
      </c>
      <c r="C599" s="32">
        <v>-4638375</v>
      </c>
      <c r="D599" s="22">
        <v>482.62</v>
      </c>
      <c r="E599" s="23">
        <v>470.95</v>
      </c>
      <c r="F599" s="51"/>
    </row>
    <row r="600" spans="2:6">
      <c r="B600" s="22" t="s">
        <v>2665</v>
      </c>
      <c r="C600" s="32">
        <v>-4744900</v>
      </c>
      <c r="D600" s="22">
        <v>682.36</v>
      </c>
      <c r="E600" s="23">
        <v>684.5</v>
      </c>
      <c r="F600" s="51"/>
    </row>
    <row r="601" spans="2:6">
      <c r="B601" s="22" t="s">
        <v>2666</v>
      </c>
      <c r="C601" s="32">
        <v>-246874650</v>
      </c>
      <c r="D601" s="22">
        <v>10.01</v>
      </c>
      <c r="E601" s="23">
        <v>11.21</v>
      </c>
      <c r="F601" s="51"/>
    </row>
    <row r="602" spans="2:6">
      <c r="B602" s="22" t="s">
        <v>2667</v>
      </c>
      <c r="C602" s="32">
        <v>-32250700</v>
      </c>
      <c r="D602" s="22">
        <v>21.7</v>
      </c>
      <c r="E602" s="23">
        <v>21.48</v>
      </c>
      <c r="F602" s="51"/>
    </row>
    <row r="603" spans="2:6">
      <c r="B603" s="22" t="s">
        <v>2668</v>
      </c>
      <c r="C603" s="32">
        <v>-448200</v>
      </c>
      <c r="D603" s="22">
        <v>891.62</v>
      </c>
      <c r="E603" s="23">
        <v>888.6</v>
      </c>
      <c r="F603" s="31"/>
    </row>
    <row r="606" spans="2:6" ht="13">
      <c r="B606" s="2" t="s">
        <v>207</v>
      </c>
      <c r="C606" s="181">
        <v>0.75549999999999995</v>
      </c>
    </row>
    <row r="607" spans="2:6" ht="13">
      <c r="B607" s="2"/>
    </row>
    <row r="608" spans="2:6" ht="13">
      <c r="B608" s="2" t="s">
        <v>208</v>
      </c>
    </row>
    <row r="609" spans="2:4" ht="13">
      <c r="B609" s="26" t="s">
        <v>209</v>
      </c>
      <c r="C609" s="25" t="s">
        <v>210</v>
      </c>
      <c r="D609" s="2"/>
    </row>
    <row r="610" spans="2:4">
      <c r="B610" s="23" t="s">
        <v>2516</v>
      </c>
      <c r="C610" s="32">
        <v>149</v>
      </c>
    </row>
    <row r="611" spans="2:4">
      <c r="B611" s="23" t="s">
        <v>2517</v>
      </c>
      <c r="C611" s="32">
        <v>665</v>
      </c>
    </row>
    <row r="612" spans="2:4">
      <c r="B612" s="23" t="s">
        <v>2000</v>
      </c>
      <c r="C612" s="32">
        <v>348</v>
      </c>
    </row>
    <row r="613" spans="2:4">
      <c r="B613" s="23" t="s">
        <v>2519</v>
      </c>
      <c r="C613" s="32">
        <v>8</v>
      </c>
    </row>
    <row r="614" spans="2:4">
      <c r="B614" s="23" t="s">
        <v>2520</v>
      </c>
      <c r="C614" s="32">
        <v>83</v>
      </c>
    </row>
    <row r="615" spans="2:4">
      <c r="B615" s="23" t="s">
        <v>2522</v>
      </c>
      <c r="C615" s="32">
        <v>17</v>
      </c>
    </row>
    <row r="616" spans="2:4">
      <c r="B616" s="23" t="s">
        <v>1711</v>
      </c>
      <c r="C616" s="32">
        <v>692</v>
      </c>
    </row>
    <row r="617" spans="2:4">
      <c r="B617" s="23" t="s">
        <v>2524</v>
      </c>
      <c r="C617" s="32">
        <v>4</v>
      </c>
    </row>
    <row r="618" spans="2:4">
      <c r="B618" s="23" t="s">
        <v>2526</v>
      </c>
      <c r="C618" s="32">
        <v>222</v>
      </c>
    </row>
    <row r="619" spans="2:4">
      <c r="B619" s="23" t="s">
        <v>2527</v>
      </c>
      <c r="C619" s="32">
        <v>1</v>
      </c>
    </row>
    <row r="620" spans="2:4">
      <c r="B620" s="23" t="s">
        <v>2529</v>
      </c>
      <c r="C620" s="32">
        <v>107</v>
      </c>
    </row>
    <row r="621" spans="2:4">
      <c r="B621" s="23" t="s">
        <v>2531</v>
      </c>
      <c r="C621" s="32">
        <v>14</v>
      </c>
    </row>
    <row r="622" spans="2:4">
      <c r="B622" s="23" t="s">
        <v>2532</v>
      </c>
      <c r="C622" s="32">
        <v>80</v>
      </c>
    </row>
    <row r="623" spans="2:4">
      <c r="B623" s="23" t="s">
        <v>2534</v>
      </c>
      <c r="C623" s="32">
        <v>1</v>
      </c>
    </row>
    <row r="624" spans="2:4">
      <c r="B624" s="23" t="s">
        <v>1712</v>
      </c>
      <c r="C624" s="32">
        <v>133</v>
      </c>
    </row>
    <row r="625" spans="2:3">
      <c r="B625" s="23" t="s">
        <v>2536</v>
      </c>
      <c r="C625" s="32">
        <v>44</v>
      </c>
    </row>
    <row r="626" spans="2:3">
      <c r="B626" s="23" t="s">
        <v>2538</v>
      </c>
      <c r="C626" s="32">
        <v>48</v>
      </c>
    </row>
    <row r="627" spans="2:3">
      <c r="B627" s="23" t="s">
        <v>2539</v>
      </c>
      <c r="C627" s="32">
        <v>2</v>
      </c>
    </row>
    <row r="628" spans="2:3">
      <c r="B628" s="23" t="s">
        <v>2541</v>
      </c>
      <c r="C628" s="32">
        <v>29</v>
      </c>
    </row>
    <row r="629" spans="2:3">
      <c r="B629" s="23" t="s">
        <v>2543</v>
      </c>
      <c r="C629" s="32">
        <v>5</v>
      </c>
    </row>
    <row r="630" spans="2:3">
      <c r="B630" s="23" t="s">
        <v>2669</v>
      </c>
      <c r="C630" s="32">
        <v>1</v>
      </c>
    </row>
    <row r="631" spans="2:3">
      <c r="B631" s="23" t="s">
        <v>2544</v>
      </c>
      <c r="C631" s="32">
        <v>1</v>
      </c>
    </row>
    <row r="632" spans="2:3">
      <c r="B632" s="23" t="s">
        <v>2547</v>
      </c>
      <c r="C632" s="32">
        <v>11</v>
      </c>
    </row>
    <row r="633" spans="2:3">
      <c r="B633" s="23" t="s">
        <v>2550</v>
      </c>
      <c r="C633" s="32">
        <v>52</v>
      </c>
    </row>
    <row r="634" spans="2:3">
      <c r="B634" s="23" t="s">
        <v>2552</v>
      </c>
      <c r="C634" s="32">
        <v>47</v>
      </c>
    </row>
    <row r="635" spans="2:3">
      <c r="B635" s="23" t="s">
        <v>2554</v>
      </c>
      <c r="C635" s="32">
        <v>107</v>
      </c>
    </row>
    <row r="636" spans="2:3">
      <c r="B636" s="23" t="s">
        <v>2556</v>
      </c>
      <c r="C636" s="32">
        <v>68</v>
      </c>
    </row>
    <row r="637" spans="2:3">
      <c r="B637" s="23" t="s">
        <v>2557</v>
      </c>
      <c r="C637" s="32">
        <v>1166</v>
      </c>
    </row>
    <row r="638" spans="2:3">
      <c r="B638" s="23" t="s">
        <v>2558</v>
      </c>
      <c r="C638" s="32">
        <v>5</v>
      </c>
    </row>
    <row r="639" spans="2:3">
      <c r="B639" s="23" t="s">
        <v>2560</v>
      </c>
      <c r="C639" s="32">
        <v>24</v>
      </c>
    </row>
    <row r="640" spans="2:3">
      <c r="B640" s="23" t="s">
        <v>2564</v>
      </c>
      <c r="C640" s="32">
        <v>84</v>
      </c>
    </row>
    <row r="641" spans="2:3">
      <c r="B641" s="23" t="s">
        <v>2308</v>
      </c>
      <c r="C641" s="32">
        <v>598</v>
      </c>
    </row>
    <row r="642" spans="2:3">
      <c r="B642" s="23" t="s">
        <v>2568</v>
      </c>
      <c r="C642" s="32">
        <v>262</v>
      </c>
    </row>
    <row r="643" spans="2:3">
      <c r="B643" s="23" t="s">
        <v>2003</v>
      </c>
      <c r="C643" s="32">
        <v>3690</v>
      </c>
    </row>
    <row r="644" spans="2:3">
      <c r="B644" s="23" t="s">
        <v>2309</v>
      </c>
      <c r="C644" s="32">
        <v>324</v>
      </c>
    </row>
    <row r="645" spans="2:3">
      <c r="B645" s="23" t="s">
        <v>2571</v>
      </c>
      <c r="C645" s="32">
        <v>1818</v>
      </c>
    </row>
    <row r="646" spans="2:3">
      <c r="B646" s="23" t="s">
        <v>2574</v>
      </c>
      <c r="C646" s="32">
        <v>265</v>
      </c>
    </row>
    <row r="647" spans="2:3">
      <c r="B647" s="23" t="s">
        <v>2670</v>
      </c>
      <c r="C647" s="32">
        <v>196</v>
      </c>
    </row>
    <row r="648" spans="2:3">
      <c r="B648" s="23" t="s">
        <v>2576</v>
      </c>
      <c r="C648" s="32">
        <v>239</v>
      </c>
    </row>
    <row r="649" spans="2:3">
      <c r="B649" s="23" t="s">
        <v>1714</v>
      </c>
      <c r="C649" s="32">
        <v>74</v>
      </c>
    </row>
    <row r="650" spans="2:3">
      <c r="B650" s="23" t="s">
        <v>2578</v>
      </c>
      <c r="C650" s="32">
        <v>19</v>
      </c>
    </row>
    <row r="651" spans="2:3">
      <c r="B651" s="23" t="s">
        <v>2579</v>
      </c>
      <c r="C651" s="32">
        <v>646</v>
      </c>
    </row>
    <row r="652" spans="2:3">
      <c r="B652" s="23" t="s">
        <v>2582</v>
      </c>
      <c r="C652" s="32">
        <v>120</v>
      </c>
    </row>
    <row r="653" spans="2:3">
      <c r="B653" s="23" t="s">
        <v>2583</v>
      </c>
      <c r="C653" s="32">
        <v>72</v>
      </c>
    </row>
    <row r="654" spans="2:3">
      <c r="B654" s="23" t="s">
        <v>2587</v>
      </c>
      <c r="C654" s="32">
        <v>264</v>
      </c>
    </row>
    <row r="655" spans="2:3">
      <c r="B655" s="23" t="s">
        <v>2589</v>
      </c>
      <c r="C655" s="32">
        <v>4</v>
      </c>
    </row>
    <row r="656" spans="2:3">
      <c r="B656" s="23" t="s">
        <v>2590</v>
      </c>
      <c r="C656" s="32">
        <v>2</v>
      </c>
    </row>
    <row r="657" spans="2:3">
      <c r="B657" s="23" t="s">
        <v>1775</v>
      </c>
      <c r="C657" s="32">
        <v>2</v>
      </c>
    </row>
    <row r="658" spans="2:3">
      <c r="B658" s="23" t="s">
        <v>2591</v>
      </c>
      <c r="C658" s="32">
        <v>530</v>
      </c>
    </row>
    <row r="659" spans="2:3">
      <c r="B659" s="23" t="s">
        <v>2595</v>
      </c>
      <c r="C659" s="32">
        <v>33</v>
      </c>
    </row>
    <row r="660" spans="2:3">
      <c r="B660" s="23" t="s">
        <v>2596</v>
      </c>
      <c r="C660" s="32">
        <v>2</v>
      </c>
    </row>
    <row r="661" spans="2:3">
      <c r="B661" s="23" t="s">
        <v>2597</v>
      </c>
      <c r="C661" s="32">
        <v>88</v>
      </c>
    </row>
    <row r="662" spans="2:3">
      <c r="B662" s="23" t="s">
        <v>1716</v>
      </c>
      <c r="C662" s="32">
        <v>26</v>
      </c>
    </row>
    <row r="663" spans="2:3">
      <c r="B663" s="23" t="s">
        <v>2004</v>
      </c>
      <c r="C663" s="32">
        <v>1</v>
      </c>
    </row>
    <row r="664" spans="2:3">
      <c r="B664" s="23" t="s">
        <v>2603</v>
      </c>
      <c r="C664" s="32">
        <v>660</v>
      </c>
    </row>
    <row r="665" spans="2:3">
      <c r="B665" s="23" t="s">
        <v>2604</v>
      </c>
      <c r="C665" s="32">
        <v>8</v>
      </c>
    </row>
    <row r="666" spans="2:3">
      <c r="B666" s="23" t="s">
        <v>2605</v>
      </c>
      <c r="C666" s="32">
        <v>1</v>
      </c>
    </row>
    <row r="667" spans="2:3">
      <c r="B667" s="23" t="s">
        <v>2607</v>
      </c>
      <c r="C667" s="32">
        <v>11</v>
      </c>
    </row>
    <row r="668" spans="2:3">
      <c r="B668" s="23" t="s">
        <v>2610</v>
      </c>
      <c r="C668" s="32">
        <v>12</v>
      </c>
    </row>
    <row r="669" spans="2:3">
      <c r="B669" s="23" t="s">
        <v>2613</v>
      </c>
      <c r="C669" s="32">
        <v>279</v>
      </c>
    </row>
    <row r="670" spans="2:3">
      <c r="B670" s="23" t="s">
        <v>2614</v>
      </c>
      <c r="C670" s="32">
        <v>610</v>
      </c>
    </row>
    <row r="671" spans="2:3">
      <c r="B671" s="23" t="s">
        <v>2615</v>
      </c>
      <c r="C671" s="32">
        <v>30</v>
      </c>
    </row>
    <row r="672" spans="2:3">
      <c r="B672" s="23" t="s">
        <v>2616</v>
      </c>
      <c r="C672" s="32">
        <v>5</v>
      </c>
    </row>
    <row r="673" spans="2:3">
      <c r="B673" s="23" t="s">
        <v>2618</v>
      </c>
      <c r="C673" s="32">
        <v>6</v>
      </c>
    </row>
    <row r="674" spans="2:3">
      <c r="B674" s="23" t="s">
        <v>2005</v>
      </c>
      <c r="C674" s="32">
        <v>32</v>
      </c>
    </row>
    <row r="675" spans="2:3">
      <c r="B675" s="23" t="s">
        <v>2621</v>
      </c>
      <c r="C675" s="32">
        <v>94</v>
      </c>
    </row>
    <row r="676" spans="2:3">
      <c r="B676" s="23" t="s">
        <v>2622</v>
      </c>
      <c r="C676" s="32">
        <v>2</v>
      </c>
    </row>
    <row r="677" spans="2:3">
      <c r="B677" s="23" t="s">
        <v>2623</v>
      </c>
      <c r="C677" s="32">
        <v>18</v>
      </c>
    </row>
    <row r="678" spans="2:3">
      <c r="B678" s="23" t="s">
        <v>2624</v>
      </c>
      <c r="C678" s="32">
        <v>69</v>
      </c>
    </row>
    <row r="679" spans="2:3">
      <c r="B679" s="23" t="s">
        <v>2626</v>
      </c>
      <c r="C679" s="32">
        <v>68</v>
      </c>
    </row>
    <row r="680" spans="2:3">
      <c r="B680" s="23" t="s">
        <v>2627</v>
      </c>
      <c r="C680" s="32">
        <v>32</v>
      </c>
    </row>
    <row r="681" spans="2:3">
      <c r="B681" s="23" t="s">
        <v>2671</v>
      </c>
      <c r="C681" s="32">
        <v>36</v>
      </c>
    </row>
    <row r="682" spans="2:3">
      <c r="B682" s="23" t="s">
        <v>2628</v>
      </c>
      <c r="C682" s="32">
        <v>53</v>
      </c>
    </row>
    <row r="683" spans="2:3">
      <c r="B683" s="23" t="s">
        <v>2312</v>
      </c>
      <c r="C683" s="32">
        <v>39</v>
      </c>
    </row>
    <row r="684" spans="2:3">
      <c r="B684" s="23" t="s">
        <v>2631</v>
      </c>
      <c r="C684" s="32">
        <v>35</v>
      </c>
    </row>
    <row r="685" spans="2:3">
      <c r="B685" s="23" t="s">
        <v>2633</v>
      </c>
      <c r="C685" s="32">
        <v>3</v>
      </c>
    </row>
    <row r="686" spans="2:3">
      <c r="B686" s="23" t="s">
        <v>2635</v>
      </c>
      <c r="C686" s="32">
        <v>32</v>
      </c>
    </row>
    <row r="687" spans="2:3">
      <c r="B687" s="23" t="s">
        <v>2636</v>
      </c>
      <c r="C687" s="32">
        <v>2</v>
      </c>
    </row>
    <row r="688" spans="2:3">
      <c r="B688" s="23" t="s">
        <v>2006</v>
      </c>
      <c r="C688" s="32">
        <v>187</v>
      </c>
    </row>
    <row r="689" spans="2:3">
      <c r="B689" s="23" t="s">
        <v>2638</v>
      </c>
      <c r="C689" s="32">
        <v>58</v>
      </c>
    </row>
    <row r="690" spans="2:3">
      <c r="B690" s="23" t="s">
        <v>2639</v>
      </c>
      <c r="C690" s="32">
        <v>161</v>
      </c>
    </row>
    <row r="691" spans="2:3">
      <c r="B691" s="23" t="s">
        <v>2007</v>
      </c>
      <c r="C691" s="32">
        <v>29</v>
      </c>
    </row>
    <row r="692" spans="2:3">
      <c r="B692" s="23" t="s">
        <v>2642</v>
      </c>
      <c r="C692" s="32">
        <v>160</v>
      </c>
    </row>
    <row r="693" spans="2:3">
      <c r="B693" s="23" t="s">
        <v>2643</v>
      </c>
      <c r="C693" s="32">
        <v>41</v>
      </c>
    </row>
    <row r="694" spans="2:3">
      <c r="B694" s="23" t="s">
        <v>2644</v>
      </c>
      <c r="C694" s="32">
        <v>11</v>
      </c>
    </row>
    <row r="695" spans="2:3">
      <c r="B695" s="23" t="s">
        <v>1717</v>
      </c>
      <c r="C695" s="32">
        <v>452</v>
      </c>
    </row>
    <row r="696" spans="2:3">
      <c r="B696" s="23" t="s">
        <v>2648</v>
      </c>
      <c r="C696" s="32">
        <v>1</v>
      </c>
    </row>
    <row r="697" spans="2:3">
      <c r="B697" s="23" t="s">
        <v>2314</v>
      </c>
      <c r="C697" s="32">
        <v>146</v>
      </c>
    </row>
    <row r="698" spans="2:3">
      <c r="B698" s="23" t="s">
        <v>2650</v>
      </c>
      <c r="C698" s="32">
        <v>84</v>
      </c>
    </row>
    <row r="699" spans="2:3">
      <c r="B699" s="23" t="s">
        <v>2651</v>
      </c>
      <c r="C699" s="32">
        <v>419</v>
      </c>
    </row>
    <row r="700" spans="2:3">
      <c r="B700" s="23" t="s">
        <v>1718</v>
      </c>
      <c r="C700" s="32">
        <v>49</v>
      </c>
    </row>
    <row r="701" spans="2:3">
      <c r="B701" s="23" t="s">
        <v>2315</v>
      </c>
      <c r="C701" s="32">
        <v>21</v>
      </c>
    </row>
    <row r="702" spans="2:3">
      <c r="B702" s="23" t="s">
        <v>1719</v>
      </c>
      <c r="C702" s="32">
        <v>254</v>
      </c>
    </row>
    <row r="703" spans="2:3">
      <c r="B703" s="23" t="s">
        <v>2654</v>
      </c>
      <c r="C703" s="32">
        <v>627</v>
      </c>
    </row>
    <row r="704" spans="2:3">
      <c r="B704" s="23" t="s">
        <v>2656</v>
      </c>
      <c r="C704" s="32">
        <v>45</v>
      </c>
    </row>
    <row r="705" spans="2:3">
      <c r="B705" s="23" t="s">
        <v>2658</v>
      </c>
      <c r="C705" s="32">
        <v>88</v>
      </c>
    </row>
    <row r="706" spans="2:3">
      <c r="B706" s="23" t="s">
        <v>2316</v>
      </c>
      <c r="C706" s="32">
        <v>140</v>
      </c>
    </row>
    <row r="707" spans="2:3">
      <c r="B707" s="23" t="s">
        <v>2661</v>
      </c>
      <c r="C707" s="32">
        <v>260</v>
      </c>
    </row>
    <row r="708" spans="2:3">
      <c r="B708" s="23" t="s">
        <v>2662</v>
      </c>
      <c r="C708" s="32">
        <v>495</v>
      </c>
    </row>
    <row r="709" spans="2:3">
      <c r="B709" s="23" t="s">
        <v>2663</v>
      </c>
      <c r="C709" s="32">
        <v>2</v>
      </c>
    </row>
    <row r="710" spans="2:3">
      <c r="B710" s="23" t="s">
        <v>2664</v>
      </c>
      <c r="C710" s="32">
        <v>2</v>
      </c>
    </row>
    <row r="711" spans="2:3">
      <c r="B711" s="23" t="s">
        <v>2667</v>
      </c>
      <c r="C711" s="32">
        <v>607</v>
      </c>
    </row>
    <row r="712" spans="2:3">
      <c r="B712" s="23" t="s">
        <v>2672</v>
      </c>
      <c r="C712" s="32">
        <v>17</v>
      </c>
    </row>
    <row r="713" spans="2:3">
      <c r="B713" s="23" t="s">
        <v>2673</v>
      </c>
      <c r="C713" s="32">
        <v>2127</v>
      </c>
    </row>
    <row r="714" spans="2:3">
      <c r="B714" s="23" t="s">
        <v>2674</v>
      </c>
      <c r="C714" s="32">
        <v>2436</v>
      </c>
    </row>
    <row r="715" spans="2:3">
      <c r="B715" s="23" t="s">
        <v>2008</v>
      </c>
      <c r="C715" s="32">
        <v>1719</v>
      </c>
    </row>
    <row r="716" spans="2:3">
      <c r="B716" s="23" t="s">
        <v>2675</v>
      </c>
      <c r="C716" s="32">
        <v>1400</v>
      </c>
    </row>
    <row r="717" spans="2:3">
      <c r="B717" s="23" t="s">
        <v>2676</v>
      </c>
      <c r="C717" s="32">
        <v>46</v>
      </c>
    </row>
    <row r="718" spans="2:3">
      <c r="B718" s="23" t="s">
        <v>2009</v>
      </c>
      <c r="C718" s="32">
        <v>2252</v>
      </c>
    </row>
    <row r="719" spans="2:3">
      <c r="B719" s="23" t="s">
        <v>2677</v>
      </c>
      <c r="C719" s="32">
        <v>1713</v>
      </c>
    </row>
    <row r="720" spans="2:3">
      <c r="B720" s="23" t="s">
        <v>2317</v>
      </c>
      <c r="C720" s="32">
        <v>317</v>
      </c>
    </row>
    <row r="721" spans="2:3">
      <c r="B721" s="23" t="s">
        <v>2678</v>
      </c>
      <c r="C721" s="32">
        <v>1</v>
      </c>
    </row>
    <row r="722" spans="2:3">
      <c r="B722" s="23" t="s">
        <v>2679</v>
      </c>
      <c r="C722" s="32">
        <v>664</v>
      </c>
    </row>
    <row r="723" spans="2:3">
      <c r="B723" s="23" t="s">
        <v>2010</v>
      </c>
      <c r="C723" s="32">
        <v>2335</v>
      </c>
    </row>
    <row r="724" spans="2:3">
      <c r="B724" s="23" t="s">
        <v>1720</v>
      </c>
      <c r="C724" s="32">
        <v>4889</v>
      </c>
    </row>
    <row r="725" spans="2:3">
      <c r="B725" s="23" t="s">
        <v>2680</v>
      </c>
      <c r="C725" s="32">
        <v>1367</v>
      </c>
    </row>
    <row r="726" spans="2:3">
      <c r="B726" s="23" t="s">
        <v>2681</v>
      </c>
      <c r="C726" s="32">
        <v>356</v>
      </c>
    </row>
    <row r="727" spans="2:3">
      <c r="B727" s="23" t="s">
        <v>2682</v>
      </c>
      <c r="C727" s="32">
        <v>1866</v>
      </c>
    </row>
    <row r="728" spans="2:3">
      <c r="B728" s="23" t="s">
        <v>2683</v>
      </c>
      <c r="C728" s="32">
        <v>2165</v>
      </c>
    </row>
    <row r="729" spans="2:3">
      <c r="B729" s="23" t="s">
        <v>2684</v>
      </c>
      <c r="C729" s="32">
        <v>1248</v>
      </c>
    </row>
    <row r="730" spans="2:3">
      <c r="B730" s="23" t="s">
        <v>2685</v>
      </c>
      <c r="C730" s="32">
        <v>777</v>
      </c>
    </row>
    <row r="731" spans="2:3">
      <c r="B731" s="23" t="s">
        <v>2318</v>
      </c>
      <c r="C731" s="32">
        <v>4855</v>
      </c>
    </row>
    <row r="732" spans="2:3">
      <c r="B732" s="23" t="s">
        <v>2686</v>
      </c>
      <c r="C732" s="32">
        <v>41</v>
      </c>
    </row>
    <row r="733" spans="2:3">
      <c r="B733" s="23" t="s">
        <v>2687</v>
      </c>
      <c r="C733" s="32">
        <v>1334</v>
      </c>
    </row>
    <row r="734" spans="2:3">
      <c r="B734" s="23" t="s">
        <v>1721</v>
      </c>
      <c r="C734" s="32">
        <v>4447</v>
      </c>
    </row>
    <row r="735" spans="2:3">
      <c r="B735" s="23" t="s">
        <v>2688</v>
      </c>
      <c r="C735" s="32">
        <v>1508</v>
      </c>
    </row>
    <row r="736" spans="2:3">
      <c r="B736" s="23" t="s">
        <v>2689</v>
      </c>
      <c r="C736" s="32">
        <v>173</v>
      </c>
    </row>
    <row r="737" spans="2:3">
      <c r="B737" s="23" t="s">
        <v>2690</v>
      </c>
      <c r="C737" s="32">
        <v>369</v>
      </c>
    </row>
    <row r="738" spans="2:3">
      <c r="B738" s="23" t="s">
        <v>2691</v>
      </c>
      <c r="C738" s="32">
        <v>431</v>
      </c>
    </row>
    <row r="739" spans="2:3">
      <c r="B739" s="23" t="s">
        <v>2692</v>
      </c>
      <c r="C739" s="32">
        <v>1</v>
      </c>
    </row>
    <row r="740" spans="2:3">
      <c r="B740" s="23" t="s">
        <v>2693</v>
      </c>
      <c r="C740" s="32">
        <v>1671</v>
      </c>
    </row>
    <row r="741" spans="2:3">
      <c r="B741" s="23" t="s">
        <v>2694</v>
      </c>
      <c r="C741" s="32">
        <v>131</v>
      </c>
    </row>
    <row r="742" spans="2:3">
      <c r="B742" s="23" t="s">
        <v>2695</v>
      </c>
      <c r="C742" s="32">
        <v>61</v>
      </c>
    </row>
    <row r="743" spans="2:3">
      <c r="B743" s="23" t="s">
        <v>2696</v>
      </c>
      <c r="C743" s="32">
        <v>1</v>
      </c>
    </row>
    <row r="744" spans="2:3">
      <c r="B744" s="23" t="s">
        <v>2697</v>
      </c>
      <c r="C744" s="32">
        <v>696</v>
      </c>
    </row>
    <row r="745" spans="2:3">
      <c r="B745" s="23" t="s">
        <v>2698</v>
      </c>
      <c r="C745" s="32">
        <v>48</v>
      </c>
    </row>
    <row r="746" spans="2:3">
      <c r="B746" s="23" t="s">
        <v>2699</v>
      </c>
      <c r="C746" s="32">
        <v>97</v>
      </c>
    </row>
    <row r="747" spans="2:3">
      <c r="B747" s="23" t="s">
        <v>2700</v>
      </c>
      <c r="C747" s="32">
        <v>2919</v>
      </c>
    </row>
    <row r="748" spans="2:3">
      <c r="B748" s="23" t="s">
        <v>2701</v>
      </c>
      <c r="C748" s="32">
        <v>1945</v>
      </c>
    </row>
    <row r="749" spans="2:3">
      <c r="B749" s="23" t="s">
        <v>2702</v>
      </c>
      <c r="C749" s="32">
        <v>114</v>
      </c>
    </row>
    <row r="750" spans="2:3">
      <c r="B750" s="23" t="s">
        <v>2703</v>
      </c>
      <c r="C750" s="32">
        <v>262</v>
      </c>
    </row>
    <row r="751" spans="2:3">
      <c r="B751" s="23" t="s">
        <v>2704</v>
      </c>
      <c r="C751" s="32">
        <v>787</v>
      </c>
    </row>
    <row r="752" spans="2:3">
      <c r="B752" s="23" t="s">
        <v>2705</v>
      </c>
      <c r="C752" s="32">
        <v>338</v>
      </c>
    </row>
    <row r="753" spans="2:3">
      <c r="B753" s="23" t="s">
        <v>2706</v>
      </c>
      <c r="C753" s="32">
        <v>521</v>
      </c>
    </row>
    <row r="754" spans="2:3">
      <c r="B754" s="23" t="s">
        <v>2707</v>
      </c>
      <c r="C754" s="32">
        <v>1833</v>
      </c>
    </row>
    <row r="755" spans="2:3">
      <c r="B755" s="23" t="s">
        <v>2708</v>
      </c>
      <c r="C755" s="32">
        <v>5653</v>
      </c>
    </row>
    <row r="756" spans="2:3">
      <c r="B756" s="23" t="s">
        <v>2709</v>
      </c>
      <c r="C756" s="32">
        <v>136</v>
      </c>
    </row>
    <row r="757" spans="2:3">
      <c r="B757" s="23" t="s">
        <v>2710</v>
      </c>
      <c r="C757" s="32">
        <v>8047</v>
      </c>
    </row>
    <row r="758" spans="2:3">
      <c r="B758" s="23" t="s">
        <v>1722</v>
      </c>
      <c r="C758" s="32">
        <v>910</v>
      </c>
    </row>
    <row r="759" spans="2:3">
      <c r="B759" s="23" t="s">
        <v>2711</v>
      </c>
      <c r="C759" s="32">
        <v>129</v>
      </c>
    </row>
    <row r="760" spans="2:3">
      <c r="B760" s="23" t="s">
        <v>2712</v>
      </c>
      <c r="C760" s="32">
        <v>527</v>
      </c>
    </row>
    <row r="761" spans="2:3">
      <c r="B761" s="23" t="s">
        <v>2713</v>
      </c>
      <c r="C761" s="32">
        <v>633</v>
      </c>
    </row>
    <row r="762" spans="2:3">
      <c r="B762" s="23" t="s">
        <v>2714</v>
      </c>
      <c r="C762" s="32">
        <v>2107</v>
      </c>
    </row>
    <row r="763" spans="2:3">
      <c r="B763" s="23" t="s">
        <v>2715</v>
      </c>
      <c r="C763" s="32">
        <v>719</v>
      </c>
    </row>
    <row r="764" spans="2:3">
      <c r="B764" s="23" t="s">
        <v>2716</v>
      </c>
      <c r="C764" s="32">
        <v>49</v>
      </c>
    </row>
    <row r="765" spans="2:3">
      <c r="B765" s="23" t="s">
        <v>2717</v>
      </c>
      <c r="C765" s="32">
        <v>3742</v>
      </c>
    </row>
    <row r="766" spans="2:3">
      <c r="B766" s="23" t="s">
        <v>2319</v>
      </c>
      <c r="C766" s="32">
        <v>1015</v>
      </c>
    </row>
    <row r="767" spans="2:3">
      <c r="B767" s="23" t="s">
        <v>2718</v>
      </c>
      <c r="C767" s="32">
        <v>146</v>
      </c>
    </row>
    <row r="768" spans="2:3">
      <c r="B768" s="23" t="s">
        <v>2320</v>
      </c>
      <c r="C768" s="32">
        <v>1293</v>
      </c>
    </row>
    <row r="769" spans="2:3">
      <c r="B769" s="23" t="s">
        <v>2719</v>
      </c>
      <c r="C769" s="32">
        <v>3721</v>
      </c>
    </row>
    <row r="770" spans="2:3">
      <c r="B770" s="23" t="s">
        <v>1723</v>
      </c>
      <c r="C770" s="32">
        <v>16724</v>
      </c>
    </row>
    <row r="771" spans="2:3">
      <c r="B771" s="23" t="s">
        <v>2321</v>
      </c>
      <c r="C771" s="32">
        <v>514</v>
      </c>
    </row>
    <row r="772" spans="2:3">
      <c r="B772" s="23" t="s">
        <v>2720</v>
      </c>
      <c r="C772" s="32">
        <v>199</v>
      </c>
    </row>
    <row r="773" spans="2:3">
      <c r="B773" s="23" t="s">
        <v>2721</v>
      </c>
      <c r="C773" s="32">
        <v>5487</v>
      </c>
    </row>
    <row r="774" spans="2:3">
      <c r="B774" s="23" t="s">
        <v>2722</v>
      </c>
      <c r="C774" s="32">
        <v>3860</v>
      </c>
    </row>
    <row r="775" spans="2:3">
      <c r="B775" s="23" t="s">
        <v>2723</v>
      </c>
      <c r="C775" s="32">
        <v>473</v>
      </c>
    </row>
    <row r="776" spans="2:3">
      <c r="B776" s="23" t="s">
        <v>2724</v>
      </c>
      <c r="C776" s="32">
        <v>13</v>
      </c>
    </row>
    <row r="777" spans="2:3">
      <c r="B777" s="23" t="s">
        <v>2725</v>
      </c>
      <c r="C777" s="32">
        <v>1549</v>
      </c>
    </row>
    <row r="778" spans="2:3">
      <c r="B778" s="23" t="s">
        <v>2726</v>
      </c>
      <c r="C778" s="32">
        <v>503</v>
      </c>
    </row>
    <row r="779" spans="2:3">
      <c r="B779" s="23" t="s">
        <v>1724</v>
      </c>
      <c r="C779" s="32">
        <v>6985</v>
      </c>
    </row>
    <row r="780" spans="2:3">
      <c r="B780" s="23" t="s">
        <v>2727</v>
      </c>
      <c r="C780" s="32">
        <v>41</v>
      </c>
    </row>
    <row r="781" spans="2:3">
      <c r="B781" s="23" t="s">
        <v>2728</v>
      </c>
      <c r="C781" s="32">
        <v>1611</v>
      </c>
    </row>
    <row r="782" spans="2:3">
      <c r="B782" s="23" t="s">
        <v>2729</v>
      </c>
      <c r="C782" s="32">
        <v>803</v>
      </c>
    </row>
    <row r="783" spans="2:3">
      <c r="B783" s="23" t="s">
        <v>2730</v>
      </c>
      <c r="C783" s="32">
        <v>101</v>
      </c>
    </row>
    <row r="784" spans="2:3">
      <c r="B784" s="23" t="s">
        <v>2731</v>
      </c>
      <c r="C784" s="32">
        <v>1650</v>
      </c>
    </row>
    <row r="785" spans="2:3">
      <c r="B785" s="23" t="s">
        <v>2732</v>
      </c>
      <c r="C785" s="32">
        <v>1646</v>
      </c>
    </row>
    <row r="786" spans="2:3">
      <c r="B786" s="23" t="s">
        <v>2733</v>
      </c>
      <c r="C786" s="32">
        <v>180</v>
      </c>
    </row>
    <row r="787" spans="2:3">
      <c r="B787" s="23" t="s">
        <v>2734</v>
      </c>
      <c r="C787" s="32">
        <v>2870</v>
      </c>
    </row>
    <row r="788" spans="2:3">
      <c r="B788" s="23" t="s">
        <v>1725</v>
      </c>
      <c r="C788" s="32">
        <v>4237</v>
      </c>
    </row>
    <row r="789" spans="2:3">
      <c r="B789" s="23" t="s">
        <v>2735</v>
      </c>
      <c r="C789" s="32">
        <v>4</v>
      </c>
    </row>
    <row r="790" spans="2:3">
      <c r="B790" s="23" t="s">
        <v>2736</v>
      </c>
      <c r="C790" s="32">
        <v>1088</v>
      </c>
    </row>
    <row r="791" spans="2:3">
      <c r="B791" s="23" t="s">
        <v>2737</v>
      </c>
      <c r="C791" s="32">
        <v>950</v>
      </c>
    </row>
    <row r="792" spans="2:3">
      <c r="B792" s="23" t="s">
        <v>2738</v>
      </c>
      <c r="C792" s="32">
        <v>3438</v>
      </c>
    </row>
    <row r="793" spans="2:3">
      <c r="B793" s="23" t="s">
        <v>2322</v>
      </c>
      <c r="C793" s="32">
        <v>7714</v>
      </c>
    </row>
    <row r="794" spans="2:3">
      <c r="B794" s="23" t="s">
        <v>2739</v>
      </c>
      <c r="C794" s="32">
        <v>1492</v>
      </c>
    </row>
    <row r="795" spans="2:3">
      <c r="B795" s="23" t="s">
        <v>1776</v>
      </c>
      <c r="C795" s="32">
        <v>4492</v>
      </c>
    </row>
    <row r="796" spans="2:3">
      <c r="B796" s="23" t="s">
        <v>2740</v>
      </c>
      <c r="C796" s="32">
        <v>2425</v>
      </c>
    </row>
    <row r="797" spans="2:3">
      <c r="B797" s="23" t="s">
        <v>2741</v>
      </c>
      <c r="C797" s="32">
        <v>4379</v>
      </c>
    </row>
    <row r="798" spans="2:3">
      <c r="B798" s="23" t="s">
        <v>2742</v>
      </c>
      <c r="C798" s="32">
        <v>2100</v>
      </c>
    </row>
    <row r="799" spans="2:3">
      <c r="B799" s="23" t="s">
        <v>1726</v>
      </c>
      <c r="C799" s="32">
        <v>2366</v>
      </c>
    </row>
    <row r="800" spans="2:3">
      <c r="B800" s="23" t="s">
        <v>2011</v>
      </c>
      <c r="C800" s="32">
        <v>246</v>
      </c>
    </row>
    <row r="801" spans="2:3">
      <c r="B801" s="23" t="s">
        <v>2743</v>
      </c>
      <c r="C801" s="32">
        <v>1449</v>
      </c>
    </row>
    <row r="802" spans="2:3">
      <c r="B802" s="23" t="s">
        <v>2744</v>
      </c>
      <c r="C802" s="32">
        <v>1761</v>
      </c>
    </row>
    <row r="803" spans="2:3">
      <c r="B803" s="23" t="s">
        <v>2745</v>
      </c>
      <c r="C803" s="32">
        <v>282</v>
      </c>
    </row>
    <row r="804" spans="2:3">
      <c r="B804" s="23" t="s">
        <v>2746</v>
      </c>
      <c r="C804" s="32">
        <v>1798</v>
      </c>
    </row>
    <row r="805" spans="2:3">
      <c r="B805" s="23" t="s">
        <v>2747</v>
      </c>
      <c r="C805" s="32">
        <v>24</v>
      </c>
    </row>
    <row r="806" spans="2:3">
      <c r="B806" s="23" t="s">
        <v>2748</v>
      </c>
      <c r="C806" s="32">
        <v>104</v>
      </c>
    </row>
    <row r="807" spans="2:3">
      <c r="B807" s="23" t="s">
        <v>2749</v>
      </c>
      <c r="C807" s="32">
        <v>509</v>
      </c>
    </row>
    <row r="808" spans="2:3">
      <c r="B808" s="23" t="s">
        <v>2750</v>
      </c>
      <c r="C808" s="32">
        <v>1441</v>
      </c>
    </row>
    <row r="809" spans="2:3">
      <c r="B809" s="23" t="s">
        <v>2323</v>
      </c>
      <c r="C809" s="32">
        <v>5</v>
      </c>
    </row>
    <row r="810" spans="2:3">
      <c r="B810" s="23" t="s">
        <v>2751</v>
      </c>
      <c r="C810" s="32">
        <v>2465</v>
      </c>
    </row>
    <row r="811" spans="2:3">
      <c r="B811" s="23" t="s">
        <v>2752</v>
      </c>
      <c r="C811" s="32">
        <v>586</v>
      </c>
    </row>
    <row r="812" spans="2:3">
      <c r="B812" s="23" t="s">
        <v>2753</v>
      </c>
      <c r="C812" s="32">
        <v>3315</v>
      </c>
    </row>
    <row r="813" spans="2:3">
      <c r="B813" s="23" t="s">
        <v>2324</v>
      </c>
      <c r="C813" s="32">
        <v>2632</v>
      </c>
    </row>
    <row r="814" spans="2:3">
      <c r="B814" s="23" t="s">
        <v>2754</v>
      </c>
      <c r="C814" s="32">
        <v>619</v>
      </c>
    </row>
    <row r="815" spans="2:3">
      <c r="B815" s="23" t="s">
        <v>2755</v>
      </c>
      <c r="C815" s="32">
        <v>1210</v>
      </c>
    </row>
    <row r="816" spans="2:3">
      <c r="B816" s="23" t="s">
        <v>2756</v>
      </c>
      <c r="C816" s="32">
        <v>2051</v>
      </c>
    </row>
    <row r="817" spans="2:3">
      <c r="B817" s="23" t="s">
        <v>2757</v>
      </c>
      <c r="C817" s="32">
        <v>388</v>
      </c>
    </row>
    <row r="818" spans="2:3">
      <c r="B818" s="23" t="s">
        <v>2758</v>
      </c>
      <c r="C818" s="32">
        <v>369</v>
      </c>
    </row>
    <row r="819" spans="2:3">
      <c r="B819" s="23" t="s">
        <v>2759</v>
      </c>
      <c r="C819" s="32">
        <v>1429</v>
      </c>
    </row>
    <row r="820" spans="2:3">
      <c r="B820" s="23" t="s">
        <v>2760</v>
      </c>
      <c r="C820" s="32">
        <v>2803</v>
      </c>
    </row>
    <row r="821" spans="2:3">
      <c r="B821" s="23" t="s">
        <v>2761</v>
      </c>
      <c r="C821" s="32">
        <v>759</v>
      </c>
    </row>
    <row r="822" spans="2:3">
      <c r="B822" s="23" t="s">
        <v>2762</v>
      </c>
      <c r="C822" s="32">
        <v>1938</v>
      </c>
    </row>
    <row r="823" spans="2:3">
      <c r="B823" s="23" t="s">
        <v>2012</v>
      </c>
      <c r="C823" s="32">
        <v>1361</v>
      </c>
    </row>
    <row r="824" spans="2:3">
      <c r="B824" s="23" t="s">
        <v>2763</v>
      </c>
      <c r="C824" s="32">
        <v>2153</v>
      </c>
    </row>
    <row r="825" spans="2:3">
      <c r="B825" s="23" t="s">
        <v>2764</v>
      </c>
      <c r="C825" s="32">
        <v>127</v>
      </c>
    </row>
    <row r="826" spans="2:3">
      <c r="B826" s="23" t="s">
        <v>2765</v>
      </c>
      <c r="C826" s="32">
        <v>2379</v>
      </c>
    </row>
    <row r="827" spans="2:3">
      <c r="B827" s="23" t="s">
        <v>2766</v>
      </c>
      <c r="C827" s="32">
        <v>94</v>
      </c>
    </row>
    <row r="828" spans="2:3">
      <c r="B828" s="23" t="s">
        <v>2767</v>
      </c>
      <c r="C828" s="32">
        <v>491</v>
      </c>
    </row>
    <row r="829" spans="2:3">
      <c r="B829" s="23" t="s">
        <v>2768</v>
      </c>
      <c r="C829" s="32">
        <v>1776</v>
      </c>
    </row>
    <row r="830" spans="2:3">
      <c r="B830" s="23" t="s">
        <v>2769</v>
      </c>
      <c r="C830" s="32">
        <v>68</v>
      </c>
    </row>
    <row r="831" spans="2:3">
      <c r="B831" s="23" t="s">
        <v>2770</v>
      </c>
      <c r="C831" s="32">
        <v>228</v>
      </c>
    </row>
    <row r="832" spans="2:3">
      <c r="B832" s="23" t="s">
        <v>2771</v>
      </c>
      <c r="C832" s="32">
        <v>1440</v>
      </c>
    </row>
    <row r="833" spans="2:3">
      <c r="B833" s="23" t="s">
        <v>2326</v>
      </c>
      <c r="C833" s="32">
        <v>2105</v>
      </c>
    </row>
    <row r="834" spans="2:3">
      <c r="B834" s="23" t="s">
        <v>2772</v>
      </c>
      <c r="C834" s="32">
        <v>3194</v>
      </c>
    </row>
    <row r="835" spans="2:3">
      <c r="B835" s="23" t="s">
        <v>2327</v>
      </c>
      <c r="C835" s="32">
        <v>1067</v>
      </c>
    </row>
    <row r="836" spans="2:3">
      <c r="B836" s="23" t="s">
        <v>2773</v>
      </c>
      <c r="C836" s="32">
        <v>433</v>
      </c>
    </row>
    <row r="837" spans="2:3">
      <c r="B837" s="23" t="s">
        <v>2774</v>
      </c>
      <c r="C837" s="32">
        <v>1123</v>
      </c>
    </row>
    <row r="838" spans="2:3">
      <c r="B838" s="23" t="s">
        <v>2775</v>
      </c>
      <c r="C838" s="32">
        <v>1219</v>
      </c>
    </row>
    <row r="839" spans="2:3">
      <c r="B839" s="23" t="s">
        <v>2776</v>
      </c>
      <c r="C839" s="32">
        <v>1415</v>
      </c>
    </row>
    <row r="840" spans="2:3">
      <c r="B840" s="23" t="s">
        <v>2777</v>
      </c>
      <c r="C840" s="32">
        <v>2815</v>
      </c>
    </row>
    <row r="841" spans="2:3">
      <c r="B841" s="23" t="s">
        <v>1727</v>
      </c>
      <c r="C841" s="32">
        <v>4058</v>
      </c>
    </row>
    <row r="842" spans="2:3">
      <c r="B842" s="23" t="s">
        <v>2778</v>
      </c>
      <c r="C842" s="32">
        <v>2019</v>
      </c>
    </row>
    <row r="843" spans="2:3">
      <c r="B843" s="23" t="s">
        <v>2779</v>
      </c>
      <c r="C843" s="32">
        <v>2104</v>
      </c>
    </row>
    <row r="844" spans="2:3">
      <c r="B844" s="23" t="s">
        <v>2013</v>
      </c>
      <c r="C844" s="32">
        <v>94</v>
      </c>
    </row>
    <row r="845" spans="2:3">
      <c r="B845" s="23" t="s">
        <v>1754</v>
      </c>
      <c r="C845" s="32">
        <v>4698</v>
      </c>
    </row>
    <row r="846" spans="2:3">
      <c r="B846" s="23" t="s">
        <v>2780</v>
      </c>
      <c r="C846" s="32">
        <v>1</v>
      </c>
    </row>
    <row r="847" spans="2:3">
      <c r="B847" s="23" t="s">
        <v>2781</v>
      </c>
      <c r="C847" s="32">
        <v>2095</v>
      </c>
    </row>
    <row r="848" spans="2:3">
      <c r="B848" s="23" t="s">
        <v>2782</v>
      </c>
      <c r="C848" s="32">
        <v>118</v>
      </c>
    </row>
    <row r="849" spans="2:3">
      <c r="B849" s="23" t="s">
        <v>2783</v>
      </c>
      <c r="C849" s="32">
        <v>394</v>
      </c>
    </row>
    <row r="850" spans="2:3">
      <c r="B850" s="23" t="s">
        <v>1728</v>
      </c>
      <c r="C850" s="32">
        <v>3306</v>
      </c>
    </row>
    <row r="851" spans="2:3">
      <c r="B851" s="23" t="s">
        <v>2784</v>
      </c>
      <c r="C851" s="32">
        <v>2212</v>
      </c>
    </row>
    <row r="852" spans="2:3">
      <c r="B852" s="23" t="s">
        <v>2785</v>
      </c>
      <c r="C852" s="32">
        <v>4</v>
      </c>
    </row>
    <row r="853" spans="2:3">
      <c r="B853" s="23" t="s">
        <v>2786</v>
      </c>
      <c r="C853" s="32">
        <v>1157</v>
      </c>
    </row>
    <row r="854" spans="2:3">
      <c r="B854" s="23" t="s">
        <v>2787</v>
      </c>
      <c r="C854" s="32">
        <v>891</v>
      </c>
    </row>
    <row r="855" spans="2:3">
      <c r="B855" s="23" t="s">
        <v>2788</v>
      </c>
      <c r="C855" s="32">
        <v>124</v>
      </c>
    </row>
    <row r="856" spans="2:3">
      <c r="B856" s="23" t="s">
        <v>2789</v>
      </c>
      <c r="C856" s="32">
        <v>316</v>
      </c>
    </row>
    <row r="857" spans="2:3">
      <c r="B857" s="23" t="s">
        <v>2790</v>
      </c>
      <c r="C857" s="32">
        <v>59</v>
      </c>
    </row>
    <row r="858" spans="2:3">
      <c r="B858" s="23" t="s">
        <v>2791</v>
      </c>
      <c r="C858" s="32">
        <v>881</v>
      </c>
    </row>
    <row r="859" spans="2:3">
      <c r="B859" s="23" t="s">
        <v>1729</v>
      </c>
      <c r="C859" s="32">
        <v>1801</v>
      </c>
    </row>
    <row r="860" spans="2:3">
      <c r="B860" s="23" t="s">
        <v>2329</v>
      </c>
      <c r="C860" s="32">
        <v>810</v>
      </c>
    </row>
    <row r="861" spans="2:3">
      <c r="B861" s="23" t="s">
        <v>1730</v>
      </c>
      <c r="C861" s="32">
        <v>1575</v>
      </c>
    </row>
    <row r="862" spans="2:3">
      <c r="B862" s="23" t="s">
        <v>2792</v>
      </c>
      <c r="C862" s="32">
        <v>1187</v>
      </c>
    </row>
    <row r="863" spans="2:3">
      <c r="B863" s="23" t="s">
        <v>2793</v>
      </c>
      <c r="C863" s="32">
        <v>312</v>
      </c>
    </row>
    <row r="864" spans="2:3">
      <c r="B864" s="23" t="s">
        <v>2794</v>
      </c>
      <c r="C864" s="32">
        <v>531</v>
      </c>
    </row>
    <row r="865" spans="2:3">
      <c r="B865" s="23" t="s">
        <v>2795</v>
      </c>
      <c r="C865" s="32">
        <v>7</v>
      </c>
    </row>
    <row r="866" spans="2:3">
      <c r="B866" s="23" t="s">
        <v>2796</v>
      </c>
      <c r="C866" s="32">
        <v>67</v>
      </c>
    </row>
    <row r="867" spans="2:3">
      <c r="B867" s="23" t="s">
        <v>2797</v>
      </c>
      <c r="C867" s="32">
        <v>3994</v>
      </c>
    </row>
    <row r="868" spans="2:3">
      <c r="B868" s="23" t="s">
        <v>2798</v>
      </c>
      <c r="C868" s="32">
        <v>1137</v>
      </c>
    </row>
    <row r="869" spans="2:3">
      <c r="B869" s="23" t="s">
        <v>2799</v>
      </c>
      <c r="C869" s="32">
        <v>1848</v>
      </c>
    </row>
    <row r="870" spans="2:3">
      <c r="B870" s="23" t="s">
        <v>1731</v>
      </c>
      <c r="C870" s="32">
        <v>592</v>
      </c>
    </row>
    <row r="871" spans="2:3">
      <c r="B871" s="23" t="s">
        <v>2800</v>
      </c>
      <c r="C871" s="32">
        <v>1382</v>
      </c>
    </row>
    <row r="872" spans="2:3">
      <c r="B872" s="23" t="s">
        <v>2801</v>
      </c>
      <c r="C872" s="32">
        <v>2553</v>
      </c>
    </row>
    <row r="873" spans="2:3">
      <c r="B873" s="23" t="s">
        <v>2802</v>
      </c>
      <c r="C873" s="32">
        <v>686</v>
      </c>
    </row>
    <row r="874" spans="2:3">
      <c r="B874" s="23" t="s">
        <v>2803</v>
      </c>
      <c r="C874" s="32">
        <v>3897</v>
      </c>
    </row>
    <row r="875" spans="2:3">
      <c r="B875" s="23" t="s">
        <v>2804</v>
      </c>
      <c r="C875" s="32">
        <v>4126</v>
      </c>
    </row>
    <row r="876" spans="2:3">
      <c r="B876" s="23" t="s">
        <v>2805</v>
      </c>
      <c r="C876" s="32">
        <v>3411</v>
      </c>
    </row>
    <row r="877" spans="2:3">
      <c r="B877" s="23" t="s">
        <v>2806</v>
      </c>
      <c r="C877" s="32">
        <v>1726</v>
      </c>
    </row>
    <row r="878" spans="2:3">
      <c r="B878" s="23" t="s">
        <v>2807</v>
      </c>
      <c r="C878" s="32">
        <v>561</v>
      </c>
    </row>
    <row r="880" spans="2:3" ht="13">
      <c r="B880" s="26" t="s">
        <v>211</v>
      </c>
      <c r="C880" s="25" t="s">
        <v>210</v>
      </c>
    </row>
    <row r="881" spans="2:3">
      <c r="B881" s="23" t="s">
        <v>2516</v>
      </c>
      <c r="C881" s="32">
        <v>149</v>
      </c>
    </row>
    <row r="882" spans="2:3">
      <c r="B882" s="23" t="s">
        <v>2517</v>
      </c>
      <c r="C882" s="32">
        <v>665</v>
      </c>
    </row>
    <row r="883" spans="2:3">
      <c r="B883" s="23" t="s">
        <v>2000</v>
      </c>
      <c r="C883" s="32">
        <v>348</v>
      </c>
    </row>
    <row r="884" spans="2:3">
      <c r="B884" s="23" t="s">
        <v>2519</v>
      </c>
      <c r="C884" s="32">
        <v>8</v>
      </c>
    </row>
    <row r="885" spans="2:3">
      <c r="B885" s="23" t="s">
        <v>2520</v>
      </c>
      <c r="C885" s="32">
        <v>83</v>
      </c>
    </row>
    <row r="886" spans="2:3">
      <c r="B886" s="23" t="s">
        <v>2522</v>
      </c>
      <c r="C886" s="32">
        <v>17</v>
      </c>
    </row>
    <row r="887" spans="2:3">
      <c r="B887" s="23" t="s">
        <v>1711</v>
      </c>
      <c r="C887" s="32">
        <v>692</v>
      </c>
    </row>
    <row r="888" spans="2:3">
      <c r="B888" s="23" t="s">
        <v>2524</v>
      </c>
      <c r="C888" s="32">
        <v>4</v>
      </c>
    </row>
    <row r="889" spans="2:3">
      <c r="B889" s="23" t="s">
        <v>2526</v>
      </c>
      <c r="C889" s="32">
        <v>222</v>
      </c>
    </row>
    <row r="890" spans="2:3">
      <c r="B890" s="23" t="s">
        <v>2527</v>
      </c>
      <c r="C890" s="32">
        <v>1</v>
      </c>
    </row>
    <row r="891" spans="2:3">
      <c r="B891" s="23" t="s">
        <v>2529</v>
      </c>
      <c r="C891" s="32">
        <v>107</v>
      </c>
    </row>
    <row r="892" spans="2:3">
      <c r="B892" s="23" t="s">
        <v>2531</v>
      </c>
      <c r="C892" s="32">
        <v>14</v>
      </c>
    </row>
    <row r="893" spans="2:3">
      <c r="B893" s="23" t="s">
        <v>2532</v>
      </c>
      <c r="C893" s="32">
        <v>80</v>
      </c>
    </row>
    <row r="894" spans="2:3">
      <c r="B894" s="23" t="s">
        <v>2534</v>
      </c>
      <c r="C894" s="32">
        <v>1</v>
      </c>
    </row>
    <row r="895" spans="2:3">
      <c r="B895" s="23" t="s">
        <v>1712</v>
      </c>
      <c r="C895" s="32">
        <v>133</v>
      </c>
    </row>
    <row r="896" spans="2:3">
      <c r="B896" s="23" t="s">
        <v>2536</v>
      </c>
      <c r="C896" s="32">
        <v>44</v>
      </c>
    </row>
    <row r="897" spans="2:3">
      <c r="B897" s="23" t="s">
        <v>2538</v>
      </c>
      <c r="C897" s="32">
        <v>48</v>
      </c>
    </row>
    <row r="898" spans="2:3">
      <c r="B898" s="23" t="s">
        <v>2539</v>
      </c>
      <c r="C898" s="32">
        <v>2</v>
      </c>
    </row>
    <row r="899" spans="2:3">
      <c r="B899" s="23" t="s">
        <v>2541</v>
      </c>
      <c r="C899" s="32">
        <v>29</v>
      </c>
    </row>
    <row r="900" spans="2:3">
      <c r="B900" s="23" t="s">
        <v>2543</v>
      </c>
      <c r="C900" s="32">
        <v>5</v>
      </c>
    </row>
    <row r="901" spans="2:3">
      <c r="B901" s="23" t="s">
        <v>2669</v>
      </c>
      <c r="C901" s="32">
        <v>1</v>
      </c>
    </row>
    <row r="902" spans="2:3">
      <c r="B902" s="23" t="s">
        <v>2544</v>
      </c>
      <c r="C902" s="32">
        <v>1</v>
      </c>
    </row>
    <row r="903" spans="2:3">
      <c r="B903" s="23" t="s">
        <v>2547</v>
      </c>
      <c r="C903" s="32">
        <v>11</v>
      </c>
    </row>
    <row r="904" spans="2:3">
      <c r="B904" s="23" t="s">
        <v>2550</v>
      </c>
      <c r="C904" s="32">
        <v>52</v>
      </c>
    </row>
    <row r="905" spans="2:3">
      <c r="B905" s="23" t="s">
        <v>2552</v>
      </c>
      <c r="C905" s="32">
        <v>47</v>
      </c>
    </row>
    <row r="906" spans="2:3">
      <c r="B906" s="23" t="s">
        <v>2554</v>
      </c>
      <c r="C906" s="32">
        <v>107</v>
      </c>
    </row>
    <row r="907" spans="2:3">
      <c r="B907" s="23" t="s">
        <v>2556</v>
      </c>
      <c r="C907" s="32">
        <v>68</v>
      </c>
    </row>
    <row r="908" spans="2:3">
      <c r="B908" s="23" t="s">
        <v>2557</v>
      </c>
      <c r="C908" s="32">
        <v>1166</v>
      </c>
    </row>
    <row r="909" spans="2:3">
      <c r="B909" s="23" t="s">
        <v>2558</v>
      </c>
      <c r="C909" s="32">
        <v>5</v>
      </c>
    </row>
    <row r="910" spans="2:3">
      <c r="B910" s="23" t="s">
        <v>2560</v>
      </c>
      <c r="C910" s="32">
        <v>24</v>
      </c>
    </row>
    <row r="911" spans="2:3">
      <c r="B911" s="23" t="s">
        <v>2564</v>
      </c>
      <c r="C911" s="32">
        <v>84</v>
      </c>
    </row>
    <row r="912" spans="2:3">
      <c r="B912" s="23" t="s">
        <v>2308</v>
      </c>
      <c r="C912" s="32">
        <v>598</v>
      </c>
    </row>
    <row r="913" spans="2:3">
      <c r="B913" s="23" t="s">
        <v>2568</v>
      </c>
      <c r="C913" s="32">
        <v>262</v>
      </c>
    </row>
    <row r="914" spans="2:3">
      <c r="B914" s="23" t="s">
        <v>2003</v>
      </c>
      <c r="C914" s="32">
        <v>3690</v>
      </c>
    </row>
    <row r="915" spans="2:3">
      <c r="B915" s="23" t="s">
        <v>2309</v>
      </c>
      <c r="C915" s="32">
        <v>324</v>
      </c>
    </row>
    <row r="916" spans="2:3">
      <c r="B916" s="23" t="s">
        <v>2571</v>
      </c>
      <c r="C916" s="32">
        <v>1818</v>
      </c>
    </row>
    <row r="917" spans="2:3">
      <c r="B917" s="23" t="s">
        <v>2574</v>
      </c>
      <c r="C917" s="32">
        <v>265</v>
      </c>
    </row>
    <row r="918" spans="2:3">
      <c r="B918" s="23" t="s">
        <v>2670</v>
      </c>
      <c r="C918" s="32">
        <v>196</v>
      </c>
    </row>
    <row r="919" spans="2:3">
      <c r="B919" s="23" t="s">
        <v>2576</v>
      </c>
      <c r="C919" s="32">
        <v>239</v>
      </c>
    </row>
    <row r="920" spans="2:3">
      <c r="B920" s="23" t="s">
        <v>1714</v>
      </c>
      <c r="C920" s="32">
        <v>74</v>
      </c>
    </row>
    <row r="921" spans="2:3">
      <c r="B921" s="23" t="s">
        <v>2578</v>
      </c>
      <c r="C921" s="32">
        <v>19</v>
      </c>
    </row>
    <row r="922" spans="2:3">
      <c r="B922" s="23" t="s">
        <v>2579</v>
      </c>
      <c r="C922" s="32">
        <v>646</v>
      </c>
    </row>
    <row r="923" spans="2:3">
      <c r="B923" s="23" t="s">
        <v>2582</v>
      </c>
      <c r="C923" s="32">
        <v>120</v>
      </c>
    </row>
    <row r="924" spans="2:3">
      <c r="B924" s="23" t="s">
        <v>2583</v>
      </c>
      <c r="C924" s="32">
        <v>72</v>
      </c>
    </row>
    <row r="925" spans="2:3">
      <c r="B925" s="23" t="s">
        <v>2587</v>
      </c>
      <c r="C925" s="32">
        <v>264</v>
      </c>
    </row>
    <row r="926" spans="2:3">
      <c r="B926" s="23" t="s">
        <v>2589</v>
      </c>
      <c r="C926" s="32">
        <v>4</v>
      </c>
    </row>
    <row r="927" spans="2:3">
      <c r="B927" s="23" t="s">
        <v>2590</v>
      </c>
      <c r="C927" s="32">
        <v>2</v>
      </c>
    </row>
    <row r="928" spans="2:3">
      <c r="B928" s="23" t="s">
        <v>1775</v>
      </c>
      <c r="C928" s="32">
        <v>2</v>
      </c>
    </row>
    <row r="929" spans="2:3">
      <c r="B929" s="23" t="s">
        <v>2591</v>
      </c>
      <c r="C929" s="32">
        <v>530</v>
      </c>
    </row>
    <row r="930" spans="2:3">
      <c r="B930" s="23" t="s">
        <v>2595</v>
      </c>
      <c r="C930" s="32">
        <v>33</v>
      </c>
    </row>
    <row r="931" spans="2:3">
      <c r="B931" s="23" t="s">
        <v>2596</v>
      </c>
      <c r="C931" s="32">
        <v>2</v>
      </c>
    </row>
    <row r="932" spans="2:3">
      <c r="B932" s="23" t="s">
        <v>2597</v>
      </c>
      <c r="C932" s="32">
        <v>88</v>
      </c>
    </row>
    <row r="933" spans="2:3">
      <c r="B933" s="23" t="s">
        <v>1716</v>
      </c>
      <c r="C933" s="32">
        <v>26</v>
      </c>
    </row>
    <row r="934" spans="2:3">
      <c r="B934" s="23" t="s">
        <v>2004</v>
      </c>
      <c r="C934" s="32">
        <v>1</v>
      </c>
    </row>
    <row r="935" spans="2:3">
      <c r="B935" s="23" t="s">
        <v>2603</v>
      </c>
      <c r="C935" s="32">
        <v>660</v>
      </c>
    </row>
    <row r="936" spans="2:3">
      <c r="B936" s="23" t="s">
        <v>2604</v>
      </c>
      <c r="C936" s="32">
        <v>8</v>
      </c>
    </row>
    <row r="937" spans="2:3">
      <c r="B937" s="23" t="s">
        <v>2605</v>
      </c>
      <c r="C937" s="32">
        <v>1</v>
      </c>
    </row>
    <row r="938" spans="2:3">
      <c r="B938" s="23" t="s">
        <v>2607</v>
      </c>
      <c r="C938" s="32">
        <v>11</v>
      </c>
    </row>
    <row r="939" spans="2:3">
      <c r="B939" s="23" t="s">
        <v>2610</v>
      </c>
      <c r="C939" s="32">
        <v>12</v>
      </c>
    </row>
    <row r="940" spans="2:3">
      <c r="B940" s="23" t="s">
        <v>2613</v>
      </c>
      <c r="C940" s="32">
        <v>279</v>
      </c>
    </row>
    <row r="941" spans="2:3">
      <c r="B941" s="23" t="s">
        <v>2614</v>
      </c>
      <c r="C941" s="32">
        <v>610</v>
      </c>
    </row>
    <row r="942" spans="2:3">
      <c r="B942" s="23" t="s">
        <v>2615</v>
      </c>
      <c r="C942" s="32">
        <v>30</v>
      </c>
    </row>
    <row r="943" spans="2:3">
      <c r="B943" s="23" t="s">
        <v>2616</v>
      </c>
      <c r="C943" s="32">
        <v>5</v>
      </c>
    </row>
    <row r="944" spans="2:3">
      <c r="B944" s="23" t="s">
        <v>2618</v>
      </c>
      <c r="C944" s="32">
        <v>6</v>
      </c>
    </row>
    <row r="945" spans="2:3">
      <c r="B945" s="23" t="s">
        <v>2005</v>
      </c>
      <c r="C945" s="32">
        <v>32</v>
      </c>
    </row>
    <row r="946" spans="2:3">
      <c r="B946" s="23" t="s">
        <v>2621</v>
      </c>
      <c r="C946" s="32">
        <v>94</v>
      </c>
    </row>
    <row r="947" spans="2:3">
      <c r="B947" s="23" t="s">
        <v>2622</v>
      </c>
      <c r="C947" s="32">
        <v>2</v>
      </c>
    </row>
    <row r="948" spans="2:3">
      <c r="B948" s="23" t="s">
        <v>2623</v>
      </c>
      <c r="C948" s="32">
        <v>18</v>
      </c>
    </row>
    <row r="949" spans="2:3">
      <c r="B949" s="23" t="s">
        <v>2624</v>
      </c>
      <c r="C949" s="32">
        <v>69</v>
      </c>
    </row>
    <row r="950" spans="2:3">
      <c r="B950" s="23" t="s">
        <v>2626</v>
      </c>
      <c r="C950" s="32">
        <v>68</v>
      </c>
    </row>
    <row r="951" spans="2:3">
      <c r="B951" s="23" t="s">
        <v>2627</v>
      </c>
      <c r="C951" s="32">
        <v>32</v>
      </c>
    </row>
    <row r="952" spans="2:3">
      <c r="B952" s="23" t="s">
        <v>2671</v>
      </c>
      <c r="C952" s="32">
        <v>36</v>
      </c>
    </row>
    <row r="953" spans="2:3">
      <c r="B953" s="23" t="s">
        <v>2628</v>
      </c>
      <c r="C953" s="32">
        <v>53</v>
      </c>
    </row>
    <row r="954" spans="2:3">
      <c r="B954" s="23" t="s">
        <v>2312</v>
      </c>
      <c r="C954" s="32">
        <v>39</v>
      </c>
    </row>
    <row r="955" spans="2:3">
      <c r="B955" s="23" t="s">
        <v>2631</v>
      </c>
      <c r="C955" s="32">
        <v>35</v>
      </c>
    </row>
    <row r="956" spans="2:3">
      <c r="B956" s="23" t="s">
        <v>2633</v>
      </c>
      <c r="C956" s="32">
        <v>3</v>
      </c>
    </row>
    <row r="957" spans="2:3">
      <c r="B957" s="23" t="s">
        <v>2635</v>
      </c>
      <c r="C957" s="32">
        <v>32</v>
      </c>
    </row>
    <row r="958" spans="2:3">
      <c r="B958" s="23" t="s">
        <v>2636</v>
      </c>
      <c r="C958" s="32">
        <v>2</v>
      </c>
    </row>
    <row r="959" spans="2:3">
      <c r="B959" s="23" t="s">
        <v>2006</v>
      </c>
      <c r="C959" s="32">
        <v>187</v>
      </c>
    </row>
    <row r="960" spans="2:3">
      <c r="B960" s="23" t="s">
        <v>2638</v>
      </c>
      <c r="C960" s="32">
        <v>58</v>
      </c>
    </row>
    <row r="961" spans="2:3">
      <c r="B961" s="23" t="s">
        <v>2639</v>
      </c>
      <c r="C961" s="32">
        <v>161</v>
      </c>
    </row>
    <row r="962" spans="2:3">
      <c r="B962" s="23" t="s">
        <v>2007</v>
      </c>
      <c r="C962" s="32">
        <v>29</v>
      </c>
    </row>
    <row r="963" spans="2:3">
      <c r="B963" s="23" t="s">
        <v>2642</v>
      </c>
      <c r="C963" s="32">
        <v>160</v>
      </c>
    </row>
    <row r="964" spans="2:3">
      <c r="B964" s="23" t="s">
        <v>2643</v>
      </c>
      <c r="C964" s="32">
        <v>41</v>
      </c>
    </row>
    <row r="965" spans="2:3">
      <c r="B965" s="23" t="s">
        <v>2644</v>
      </c>
      <c r="C965" s="32">
        <v>11</v>
      </c>
    </row>
    <row r="966" spans="2:3">
      <c r="B966" s="23" t="s">
        <v>1717</v>
      </c>
      <c r="C966" s="32">
        <v>452</v>
      </c>
    </row>
    <row r="967" spans="2:3">
      <c r="B967" s="23" t="s">
        <v>2648</v>
      </c>
      <c r="C967" s="32">
        <v>1</v>
      </c>
    </row>
    <row r="968" spans="2:3">
      <c r="B968" s="23" t="s">
        <v>2314</v>
      </c>
      <c r="C968" s="32">
        <v>146</v>
      </c>
    </row>
    <row r="969" spans="2:3">
      <c r="B969" s="23" t="s">
        <v>2650</v>
      </c>
      <c r="C969" s="32">
        <v>84</v>
      </c>
    </row>
    <row r="970" spans="2:3">
      <c r="B970" s="23" t="s">
        <v>2651</v>
      </c>
      <c r="C970" s="32">
        <v>419</v>
      </c>
    </row>
    <row r="971" spans="2:3">
      <c r="B971" s="23" t="s">
        <v>1718</v>
      </c>
      <c r="C971" s="32">
        <v>49</v>
      </c>
    </row>
    <row r="972" spans="2:3">
      <c r="B972" s="23" t="s">
        <v>2315</v>
      </c>
      <c r="C972" s="32">
        <v>21</v>
      </c>
    </row>
    <row r="973" spans="2:3">
      <c r="B973" s="23" t="s">
        <v>1719</v>
      </c>
      <c r="C973" s="32">
        <v>254</v>
      </c>
    </row>
    <row r="974" spans="2:3">
      <c r="B974" s="23" t="s">
        <v>2654</v>
      </c>
      <c r="C974" s="32">
        <v>627</v>
      </c>
    </row>
    <row r="975" spans="2:3">
      <c r="B975" s="23" t="s">
        <v>2656</v>
      </c>
      <c r="C975" s="32">
        <v>45</v>
      </c>
    </row>
    <row r="976" spans="2:3">
      <c r="B976" s="23" t="s">
        <v>2658</v>
      </c>
      <c r="C976" s="32">
        <v>88</v>
      </c>
    </row>
    <row r="977" spans="2:3">
      <c r="B977" s="23" t="s">
        <v>2316</v>
      </c>
      <c r="C977" s="32">
        <v>140</v>
      </c>
    </row>
    <row r="978" spans="2:3">
      <c r="B978" s="23" t="s">
        <v>2661</v>
      </c>
      <c r="C978" s="32">
        <v>260</v>
      </c>
    </row>
    <row r="979" spans="2:3">
      <c r="B979" s="23" t="s">
        <v>2662</v>
      </c>
      <c r="C979" s="32">
        <v>495</v>
      </c>
    </row>
    <row r="980" spans="2:3">
      <c r="B980" s="23" t="s">
        <v>2663</v>
      </c>
      <c r="C980" s="32">
        <v>2</v>
      </c>
    </row>
    <row r="981" spans="2:3">
      <c r="B981" s="23" t="s">
        <v>2664</v>
      </c>
      <c r="C981" s="32">
        <v>2</v>
      </c>
    </row>
    <row r="982" spans="2:3">
      <c r="B982" s="23" t="s">
        <v>2667</v>
      </c>
      <c r="C982" s="32">
        <v>607</v>
      </c>
    </row>
    <row r="983" spans="2:3">
      <c r="B983" s="23" t="s">
        <v>2672</v>
      </c>
      <c r="C983" s="32">
        <v>17</v>
      </c>
    </row>
    <row r="984" spans="2:3">
      <c r="B984" s="23" t="s">
        <v>2673</v>
      </c>
      <c r="C984" s="32">
        <v>2127</v>
      </c>
    </row>
    <row r="985" spans="2:3">
      <c r="B985" s="23" t="s">
        <v>2674</v>
      </c>
      <c r="C985" s="32">
        <v>2436</v>
      </c>
    </row>
    <row r="986" spans="2:3">
      <c r="B986" s="23" t="s">
        <v>2008</v>
      </c>
      <c r="C986" s="32">
        <v>1719</v>
      </c>
    </row>
    <row r="987" spans="2:3">
      <c r="B987" s="23" t="s">
        <v>2675</v>
      </c>
      <c r="C987" s="32">
        <v>1400</v>
      </c>
    </row>
    <row r="988" spans="2:3">
      <c r="B988" s="23" t="s">
        <v>2676</v>
      </c>
      <c r="C988" s="32">
        <v>46</v>
      </c>
    </row>
    <row r="989" spans="2:3">
      <c r="B989" s="23" t="s">
        <v>2009</v>
      </c>
      <c r="C989" s="32">
        <v>2252</v>
      </c>
    </row>
    <row r="990" spans="2:3">
      <c r="B990" s="23" t="s">
        <v>2677</v>
      </c>
      <c r="C990" s="32">
        <v>1713</v>
      </c>
    </row>
    <row r="991" spans="2:3">
      <c r="B991" s="23" t="s">
        <v>2317</v>
      </c>
      <c r="C991" s="32">
        <v>317</v>
      </c>
    </row>
    <row r="992" spans="2:3">
      <c r="B992" s="23" t="s">
        <v>2678</v>
      </c>
      <c r="C992" s="32">
        <v>1</v>
      </c>
    </row>
    <row r="993" spans="2:3">
      <c r="B993" s="23" t="s">
        <v>2679</v>
      </c>
      <c r="C993" s="32">
        <v>664</v>
      </c>
    </row>
    <row r="994" spans="2:3">
      <c r="B994" s="23" t="s">
        <v>2010</v>
      </c>
      <c r="C994" s="32">
        <v>2335</v>
      </c>
    </row>
    <row r="995" spans="2:3">
      <c r="B995" s="23" t="s">
        <v>1720</v>
      </c>
      <c r="C995" s="32">
        <v>4889</v>
      </c>
    </row>
    <row r="996" spans="2:3">
      <c r="B996" s="23" t="s">
        <v>2680</v>
      </c>
      <c r="C996" s="32">
        <v>1367</v>
      </c>
    </row>
    <row r="997" spans="2:3">
      <c r="B997" s="23" t="s">
        <v>2681</v>
      </c>
      <c r="C997" s="32">
        <v>356</v>
      </c>
    </row>
    <row r="998" spans="2:3">
      <c r="B998" s="23" t="s">
        <v>2682</v>
      </c>
      <c r="C998" s="32">
        <v>1866</v>
      </c>
    </row>
    <row r="999" spans="2:3">
      <c r="B999" s="23" t="s">
        <v>2683</v>
      </c>
      <c r="C999" s="32">
        <v>2165</v>
      </c>
    </row>
    <row r="1000" spans="2:3">
      <c r="B1000" s="23" t="s">
        <v>2684</v>
      </c>
      <c r="C1000" s="32">
        <v>1248</v>
      </c>
    </row>
    <row r="1001" spans="2:3">
      <c r="B1001" s="23" t="s">
        <v>2685</v>
      </c>
      <c r="C1001" s="32">
        <v>777</v>
      </c>
    </row>
    <row r="1002" spans="2:3">
      <c r="B1002" s="23" t="s">
        <v>2318</v>
      </c>
      <c r="C1002" s="32">
        <v>4855</v>
      </c>
    </row>
    <row r="1003" spans="2:3">
      <c r="B1003" s="23" t="s">
        <v>2686</v>
      </c>
      <c r="C1003" s="32">
        <v>41</v>
      </c>
    </row>
    <row r="1004" spans="2:3">
      <c r="B1004" s="23" t="s">
        <v>2687</v>
      </c>
      <c r="C1004" s="32">
        <v>1334</v>
      </c>
    </row>
    <row r="1005" spans="2:3">
      <c r="B1005" s="23" t="s">
        <v>1721</v>
      </c>
      <c r="C1005" s="32">
        <v>4447</v>
      </c>
    </row>
    <row r="1006" spans="2:3">
      <c r="B1006" s="23" t="s">
        <v>2688</v>
      </c>
      <c r="C1006" s="32">
        <v>1508</v>
      </c>
    </row>
    <row r="1007" spans="2:3">
      <c r="B1007" s="23" t="s">
        <v>2689</v>
      </c>
      <c r="C1007" s="32">
        <v>173</v>
      </c>
    </row>
    <row r="1008" spans="2:3">
      <c r="B1008" s="23" t="s">
        <v>2690</v>
      </c>
      <c r="C1008" s="32">
        <v>369</v>
      </c>
    </row>
    <row r="1009" spans="2:3">
      <c r="B1009" s="23" t="s">
        <v>2691</v>
      </c>
      <c r="C1009" s="32">
        <v>431</v>
      </c>
    </row>
    <row r="1010" spans="2:3">
      <c r="B1010" s="23" t="s">
        <v>2692</v>
      </c>
      <c r="C1010" s="32">
        <v>1</v>
      </c>
    </row>
    <row r="1011" spans="2:3">
      <c r="B1011" s="23" t="s">
        <v>2693</v>
      </c>
      <c r="C1011" s="32">
        <v>1671</v>
      </c>
    </row>
    <row r="1012" spans="2:3">
      <c r="B1012" s="23" t="s">
        <v>2694</v>
      </c>
      <c r="C1012" s="32">
        <v>131</v>
      </c>
    </row>
    <row r="1013" spans="2:3">
      <c r="B1013" s="23" t="s">
        <v>2695</v>
      </c>
      <c r="C1013" s="32">
        <v>61</v>
      </c>
    </row>
    <row r="1014" spans="2:3">
      <c r="B1014" s="23" t="s">
        <v>2696</v>
      </c>
      <c r="C1014" s="32">
        <v>1</v>
      </c>
    </row>
    <row r="1015" spans="2:3">
      <c r="B1015" s="23" t="s">
        <v>2697</v>
      </c>
      <c r="C1015" s="32">
        <v>696</v>
      </c>
    </row>
    <row r="1016" spans="2:3">
      <c r="B1016" s="23" t="s">
        <v>2698</v>
      </c>
      <c r="C1016" s="32">
        <v>48</v>
      </c>
    </row>
    <row r="1017" spans="2:3">
      <c r="B1017" s="23" t="s">
        <v>2699</v>
      </c>
      <c r="C1017" s="32">
        <v>97</v>
      </c>
    </row>
    <row r="1018" spans="2:3">
      <c r="B1018" s="23" t="s">
        <v>2700</v>
      </c>
      <c r="C1018" s="32">
        <v>2919</v>
      </c>
    </row>
    <row r="1019" spans="2:3">
      <c r="B1019" s="23" t="s">
        <v>2701</v>
      </c>
      <c r="C1019" s="32">
        <v>1945</v>
      </c>
    </row>
    <row r="1020" spans="2:3">
      <c r="B1020" s="23" t="s">
        <v>2702</v>
      </c>
      <c r="C1020" s="32">
        <v>114</v>
      </c>
    </row>
    <row r="1021" spans="2:3">
      <c r="B1021" s="23" t="s">
        <v>2703</v>
      </c>
      <c r="C1021" s="32">
        <v>262</v>
      </c>
    </row>
    <row r="1022" spans="2:3">
      <c r="B1022" s="23" t="s">
        <v>2704</v>
      </c>
      <c r="C1022" s="32">
        <v>787</v>
      </c>
    </row>
    <row r="1023" spans="2:3">
      <c r="B1023" s="23" t="s">
        <v>2705</v>
      </c>
      <c r="C1023" s="32">
        <v>338</v>
      </c>
    </row>
    <row r="1024" spans="2:3">
      <c r="B1024" s="23" t="s">
        <v>2706</v>
      </c>
      <c r="C1024" s="32">
        <v>521</v>
      </c>
    </row>
    <row r="1025" spans="2:3">
      <c r="B1025" s="23" t="s">
        <v>2707</v>
      </c>
      <c r="C1025" s="32">
        <v>1833</v>
      </c>
    </row>
    <row r="1026" spans="2:3">
      <c r="B1026" s="23" t="s">
        <v>2708</v>
      </c>
      <c r="C1026" s="32">
        <v>5653</v>
      </c>
    </row>
    <row r="1027" spans="2:3">
      <c r="B1027" s="23" t="s">
        <v>2709</v>
      </c>
      <c r="C1027" s="32">
        <v>136</v>
      </c>
    </row>
    <row r="1028" spans="2:3">
      <c r="B1028" s="23" t="s">
        <v>2710</v>
      </c>
      <c r="C1028" s="32">
        <v>8047</v>
      </c>
    </row>
    <row r="1029" spans="2:3">
      <c r="B1029" s="23" t="s">
        <v>1722</v>
      </c>
      <c r="C1029" s="32">
        <v>910</v>
      </c>
    </row>
    <row r="1030" spans="2:3">
      <c r="B1030" s="23" t="s">
        <v>2711</v>
      </c>
      <c r="C1030" s="32">
        <v>129</v>
      </c>
    </row>
    <row r="1031" spans="2:3">
      <c r="B1031" s="23" t="s">
        <v>2712</v>
      </c>
      <c r="C1031" s="32">
        <v>527</v>
      </c>
    </row>
    <row r="1032" spans="2:3">
      <c r="B1032" s="23" t="s">
        <v>2713</v>
      </c>
      <c r="C1032" s="32">
        <v>633</v>
      </c>
    </row>
    <row r="1033" spans="2:3">
      <c r="B1033" s="23" t="s">
        <v>2714</v>
      </c>
      <c r="C1033" s="32">
        <v>2107</v>
      </c>
    </row>
    <row r="1034" spans="2:3">
      <c r="B1034" s="23" t="s">
        <v>2715</v>
      </c>
      <c r="C1034" s="32">
        <v>719</v>
      </c>
    </row>
    <row r="1035" spans="2:3">
      <c r="B1035" s="23" t="s">
        <v>2716</v>
      </c>
      <c r="C1035" s="32">
        <v>49</v>
      </c>
    </row>
    <row r="1036" spans="2:3">
      <c r="B1036" s="23" t="s">
        <v>2717</v>
      </c>
      <c r="C1036" s="32">
        <v>3742</v>
      </c>
    </row>
    <row r="1037" spans="2:3">
      <c r="B1037" s="23" t="s">
        <v>2319</v>
      </c>
      <c r="C1037" s="32">
        <v>1015</v>
      </c>
    </row>
    <row r="1038" spans="2:3">
      <c r="B1038" s="23" t="s">
        <v>2718</v>
      </c>
      <c r="C1038" s="32">
        <v>146</v>
      </c>
    </row>
    <row r="1039" spans="2:3">
      <c r="B1039" s="23" t="s">
        <v>2320</v>
      </c>
      <c r="C1039" s="32">
        <v>1293</v>
      </c>
    </row>
    <row r="1040" spans="2:3">
      <c r="B1040" s="23" t="s">
        <v>2719</v>
      </c>
      <c r="C1040" s="32">
        <v>3721</v>
      </c>
    </row>
    <row r="1041" spans="2:3">
      <c r="B1041" s="23" t="s">
        <v>1723</v>
      </c>
      <c r="C1041" s="32">
        <v>16724</v>
      </c>
    </row>
    <row r="1042" spans="2:3">
      <c r="B1042" s="23" t="s">
        <v>2321</v>
      </c>
      <c r="C1042" s="32">
        <v>514</v>
      </c>
    </row>
    <row r="1043" spans="2:3">
      <c r="B1043" s="23" t="s">
        <v>2720</v>
      </c>
      <c r="C1043" s="32">
        <v>199</v>
      </c>
    </row>
    <row r="1044" spans="2:3">
      <c r="B1044" s="23" t="s">
        <v>2721</v>
      </c>
      <c r="C1044" s="32">
        <v>5487</v>
      </c>
    </row>
    <row r="1045" spans="2:3">
      <c r="B1045" s="23" t="s">
        <v>2722</v>
      </c>
      <c r="C1045" s="32">
        <v>3860</v>
      </c>
    </row>
    <row r="1046" spans="2:3">
      <c r="B1046" s="23" t="s">
        <v>2723</v>
      </c>
      <c r="C1046" s="32">
        <v>473</v>
      </c>
    </row>
    <row r="1047" spans="2:3">
      <c r="B1047" s="23" t="s">
        <v>2724</v>
      </c>
      <c r="C1047" s="32">
        <v>13</v>
      </c>
    </row>
    <row r="1048" spans="2:3">
      <c r="B1048" s="23" t="s">
        <v>2725</v>
      </c>
      <c r="C1048" s="32">
        <v>1549</v>
      </c>
    </row>
    <row r="1049" spans="2:3">
      <c r="B1049" s="23" t="s">
        <v>2726</v>
      </c>
      <c r="C1049" s="32">
        <v>503</v>
      </c>
    </row>
    <row r="1050" spans="2:3">
      <c r="B1050" s="23" t="s">
        <v>1724</v>
      </c>
      <c r="C1050" s="32">
        <v>6985</v>
      </c>
    </row>
    <row r="1051" spans="2:3">
      <c r="B1051" s="23" t="s">
        <v>2727</v>
      </c>
      <c r="C1051" s="32">
        <v>41</v>
      </c>
    </row>
    <row r="1052" spans="2:3">
      <c r="B1052" s="23" t="s">
        <v>2728</v>
      </c>
      <c r="C1052" s="32">
        <v>1611</v>
      </c>
    </row>
    <row r="1053" spans="2:3">
      <c r="B1053" s="23" t="s">
        <v>2729</v>
      </c>
      <c r="C1053" s="32">
        <v>803</v>
      </c>
    </row>
    <row r="1054" spans="2:3">
      <c r="B1054" s="23" t="s">
        <v>2730</v>
      </c>
      <c r="C1054" s="32">
        <v>101</v>
      </c>
    </row>
    <row r="1055" spans="2:3">
      <c r="B1055" s="23" t="s">
        <v>2731</v>
      </c>
      <c r="C1055" s="32">
        <v>1650</v>
      </c>
    </row>
    <row r="1056" spans="2:3">
      <c r="B1056" s="23" t="s">
        <v>2732</v>
      </c>
      <c r="C1056" s="32">
        <v>1646</v>
      </c>
    </row>
    <row r="1057" spans="2:3">
      <c r="B1057" s="23" t="s">
        <v>2733</v>
      </c>
      <c r="C1057" s="32">
        <v>180</v>
      </c>
    </row>
    <row r="1058" spans="2:3">
      <c r="B1058" s="23" t="s">
        <v>2734</v>
      </c>
      <c r="C1058" s="32">
        <v>2870</v>
      </c>
    </row>
    <row r="1059" spans="2:3">
      <c r="B1059" s="23" t="s">
        <v>1725</v>
      </c>
      <c r="C1059" s="32">
        <v>4237</v>
      </c>
    </row>
    <row r="1060" spans="2:3">
      <c r="B1060" s="23" t="s">
        <v>2735</v>
      </c>
      <c r="C1060" s="32">
        <v>4</v>
      </c>
    </row>
    <row r="1061" spans="2:3">
      <c r="B1061" s="23" t="s">
        <v>2736</v>
      </c>
      <c r="C1061" s="32">
        <v>1088</v>
      </c>
    </row>
    <row r="1062" spans="2:3">
      <c r="B1062" s="23" t="s">
        <v>2737</v>
      </c>
      <c r="C1062" s="32">
        <v>950</v>
      </c>
    </row>
    <row r="1063" spans="2:3">
      <c r="B1063" s="23" t="s">
        <v>2738</v>
      </c>
      <c r="C1063" s="32">
        <v>3438</v>
      </c>
    </row>
    <row r="1064" spans="2:3">
      <c r="B1064" s="23" t="s">
        <v>2322</v>
      </c>
      <c r="C1064" s="32">
        <v>7714</v>
      </c>
    </row>
    <row r="1065" spans="2:3">
      <c r="B1065" s="23" t="s">
        <v>2739</v>
      </c>
      <c r="C1065" s="32">
        <v>1492</v>
      </c>
    </row>
    <row r="1066" spans="2:3">
      <c r="B1066" s="23" t="s">
        <v>1776</v>
      </c>
      <c r="C1066" s="32">
        <v>4492</v>
      </c>
    </row>
    <row r="1067" spans="2:3">
      <c r="B1067" s="23" t="s">
        <v>2740</v>
      </c>
      <c r="C1067" s="32">
        <v>2425</v>
      </c>
    </row>
    <row r="1068" spans="2:3">
      <c r="B1068" s="23" t="s">
        <v>2741</v>
      </c>
      <c r="C1068" s="32">
        <v>4379</v>
      </c>
    </row>
    <row r="1069" spans="2:3">
      <c r="B1069" s="23" t="s">
        <v>2742</v>
      </c>
      <c r="C1069" s="32">
        <v>2100</v>
      </c>
    </row>
    <row r="1070" spans="2:3">
      <c r="B1070" s="23" t="s">
        <v>1726</v>
      </c>
      <c r="C1070" s="32">
        <v>2366</v>
      </c>
    </row>
    <row r="1071" spans="2:3">
      <c r="B1071" s="23" t="s">
        <v>2011</v>
      </c>
      <c r="C1071" s="32">
        <v>246</v>
      </c>
    </row>
    <row r="1072" spans="2:3">
      <c r="B1072" s="23" t="s">
        <v>2743</v>
      </c>
      <c r="C1072" s="32">
        <v>1449</v>
      </c>
    </row>
    <row r="1073" spans="2:3">
      <c r="B1073" s="23" t="s">
        <v>2744</v>
      </c>
      <c r="C1073" s="32">
        <v>1761</v>
      </c>
    </row>
    <row r="1074" spans="2:3">
      <c r="B1074" s="23" t="s">
        <v>2745</v>
      </c>
      <c r="C1074" s="32">
        <v>282</v>
      </c>
    </row>
    <row r="1075" spans="2:3">
      <c r="B1075" s="23" t="s">
        <v>2746</v>
      </c>
      <c r="C1075" s="32">
        <v>1798</v>
      </c>
    </row>
    <row r="1076" spans="2:3">
      <c r="B1076" s="23" t="s">
        <v>2747</v>
      </c>
      <c r="C1076" s="32">
        <v>24</v>
      </c>
    </row>
    <row r="1077" spans="2:3">
      <c r="B1077" s="23" t="s">
        <v>2748</v>
      </c>
      <c r="C1077" s="32">
        <v>104</v>
      </c>
    </row>
    <row r="1078" spans="2:3">
      <c r="B1078" s="23" t="s">
        <v>2749</v>
      </c>
      <c r="C1078" s="32">
        <v>509</v>
      </c>
    </row>
    <row r="1079" spans="2:3">
      <c r="B1079" s="23" t="s">
        <v>2750</v>
      </c>
      <c r="C1079" s="32">
        <v>1441</v>
      </c>
    </row>
    <row r="1080" spans="2:3">
      <c r="B1080" s="23" t="s">
        <v>2323</v>
      </c>
      <c r="C1080" s="32">
        <v>5</v>
      </c>
    </row>
    <row r="1081" spans="2:3">
      <c r="B1081" s="23" t="s">
        <v>2751</v>
      </c>
      <c r="C1081" s="32">
        <v>2465</v>
      </c>
    </row>
    <row r="1082" spans="2:3">
      <c r="B1082" s="23" t="s">
        <v>2752</v>
      </c>
      <c r="C1082" s="32">
        <v>586</v>
      </c>
    </row>
    <row r="1083" spans="2:3">
      <c r="B1083" s="23" t="s">
        <v>2753</v>
      </c>
      <c r="C1083" s="32">
        <v>3315</v>
      </c>
    </row>
    <row r="1084" spans="2:3">
      <c r="B1084" s="23" t="s">
        <v>2324</v>
      </c>
      <c r="C1084" s="32">
        <v>2632</v>
      </c>
    </row>
    <row r="1085" spans="2:3">
      <c r="B1085" s="23" t="s">
        <v>2754</v>
      </c>
      <c r="C1085" s="32">
        <v>619</v>
      </c>
    </row>
    <row r="1086" spans="2:3">
      <c r="B1086" s="23" t="s">
        <v>2755</v>
      </c>
      <c r="C1086" s="32">
        <v>1210</v>
      </c>
    </row>
    <row r="1087" spans="2:3">
      <c r="B1087" s="23" t="s">
        <v>2756</v>
      </c>
      <c r="C1087" s="32">
        <v>2051</v>
      </c>
    </row>
    <row r="1088" spans="2:3">
      <c r="B1088" s="23" t="s">
        <v>2757</v>
      </c>
      <c r="C1088" s="32">
        <v>388</v>
      </c>
    </row>
    <row r="1089" spans="2:3">
      <c r="B1089" s="23" t="s">
        <v>2758</v>
      </c>
      <c r="C1089" s="32">
        <v>369</v>
      </c>
    </row>
    <row r="1090" spans="2:3">
      <c r="B1090" s="23" t="s">
        <v>2759</v>
      </c>
      <c r="C1090" s="32">
        <v>1429</v>
      </c>
    </row>
    <row r="1091" spans="2:3">
      <c r="B1091" s="23" t="s">
        <v>2760</v>
      </c>
      <c r="C1091" s="32">
        <v>2803</v>
      </c>
    </row>
    <row r="1092" spans="2:3">
      <c r="B1092" s="23" t="s">
        <v>2761</v>
      </c>
      <c r="C1092" s="32">
        <v>759</v>
      </c>
    </row>
    <row r="1093" spans="2:3">
      <c r="B1093" s="23" t="s">
        <v>2762</v>
      </c>
      <c r="C1093" s="32">
        <v>1938</v>
      </c>
    </row>
    <row r="1094" spans="2:3">
      <c r="B1094" s="23" t="s">
        <v>2012</v>
      </c>
      <c r="C1094" s="32">
        <v>1361</v>
      </c>
    </row>
    <row r="1095" spans="2:3">
      <c r="B1095" s="23" t="s">
        <v>2763</v>
      </c>
      <c r="C1095" s="32">
        <v>2153</v>
      </c>
    </row>
    <row r="1096" spans="2:3">
      <c r="B1096" s="23" t="s">
        <v>2764</v>
      </c>
      <c r="C1096" s="32">
        <v>127</v>
      </c>
    </row>
    <row r="1097" spans="2:3">
      <c r="B1097" s="23" t="s">
        <v>2765</v>
      </c>
      <c r="C1097" s="32">
        <v>2379</v>
      </c>
    </row>
    <row r="1098" spans="2:3">
      <c r="B1098" s="23" t="s">
        <v>2766</v>
      </c>
      <c r="C1098" s="32">
        <v>94</v>
      </c>
    </row>
    <row r="1099" spans="2:3">
      <c r="B1099" s="23" t="s">
        <v>2767</v>
      </c>
      <c r="C1099" s="32">
        <v>491</v>
      </c>
    </row>
    <row r="1100" spans="2:3">
      <c r="B1100" s="23" t="s">
        <v>2768</v>
      </c>
      <c r="C1100" s="32">
        <v>1776</v>
      </c>
    </row>
    <row r="1101" spans="2:3">
      <c r="B1101" s="23" t="s">
        <v>2769</v>
      </c>
      <c r="C1101" s="32">
        <v>68</v>
      </c>
    </row>
    <row r="1102" spans="2:3">
      <c r="B1102" s="23" t="s">
        <v>2770</v>
      </c>
      <c r="C1102" s="32">
        <v>228</v>
      </c>
    </row>
    <row r="1103" spans="2:3">
      <c r="B1103" s="23" t="s">
        <v>2771</v>
      </c>
      <c r="C1103" s="32">
        <v>1440</v>
      </c>
    </row>
    <row r="1104" spans="2:3">
      <c r="B1104" s="23" t="s">
        <v>2326</v>
      </c>
      <c r="C1104" s="32">
        <v>2105</v>
      </c>
    </row>
    <row r="1105" spans="2:3">
      <c r="B1105" s="23" t="s">
        <v>2772</v>
      </c>
      <c r="C1105" s="32">
        <v>3194</v>
      </c>
    </row>
    <row r="1106" spans="2:3">
      <c r="B1106" s="23" t="s">
        <v>2327</v>
      </c>
      <c r="C1106" s="32">
        <v>1067</v>
      </c>
    </row>
    <row r="1107" spans="2:3">
      <c r="B1107" s="23" t="s">
        <v>2773</v>
      </c>
      <c r="C1107" s="32">
        <v>433</v>
      </c>
    </row>
    <row r="1108" spans="2:3">
      <c r="B1108" s="23" t="s">
        <v>2774</v>
      </c>
      <c r="C1108" s="32">
        <v>1123</v>
      </c>
    </row>
    <row r="1109" spans="2:3">
      <c r="B1109" s="23" t="s">
        <v>2775</v>
      </c>
      <c r="C1109" s="32">
        <v>1219</v>
      </c>
    </row>
    <row r="1110" spans="2:3">
      <c r="B1110" s="23" t="s">
        <v>2776</v>
      </c>
      <c r="C1110" s="32">
        <v>1415</v>
      </c>
    </row>
    <row r="1111" spans="2:3">
      <c r="B1111" s="23" t="s">
        <v>2777</v>
      </c>
      <c r="C1111" s="32">
        <v>2815</v>
      </c>
    </row>
    <row r="1112" spans="2:3">
      <c r="B1112" s="23" t="s">
        <v>1727</v>
      </c>
      <c r="C1112" s="32">
        <v>4058</v>
      </c>
    </row>
    <row r="1113" spans="2:3">
      <c r="B1113" s="23" t="s">
        <v>2778</v>
      </c>
      <c r="C1113" s="32">
        <v>2019</v>
      </c>
    </row>
    <row r="1114" spans="2:3">
      <c r="B1114" s="23" t="s">
        <v>2779</v>
      </c>
      <c r="C1114" s="32">
        <v>2104</v>
      </c>
    </row>
    <row r="1115" spans="2:3">
      <c r="B1115" s="23" t="s">
        <v>2013</v>
      </c>
      <c r="C1115" s="32">
        <v>94</v>
      </c>
    </row>
    <row r="1116" spans="2:3">
      <c r="B1116" s="23" t="s">
        <v>1754</v>
      </c>
      <c r="C1116" s="32">
        <v>4698</v>
      </c>
    </row>
    <row r="1117" spans="2:3">
      <c r="B1117" s="23" t="s">
        <v>2780</v>
      </c>
      <c r="C1117" s="32">
        <v>1</v>
      </c>
    </row>
    <row r="1118" spans="2:3">
      <c r="B1118" s="23" t="s">
        <v>2781</v>
      </c>
      <c r="C1118" s="32">
        <v>2095</v>
      </c>
    </row>
    <row r="1119" spans="2:3">
      <c r="B1119" s="23" t="s">
        <v>2782</v>
      </c>
      <c r="C1119" s="32">
        <v>118</v>
      </c>
    </row>
    <row r="1120" spans="2:3">
      <c r="B1120" s="23" t="s">
        <v>2783</v>
      </c>
      <c r="C1120" s="32">
        <v>394</v>
      </c>
    </row>
    <row r="1121" spans="2:3">
      <c r="B1121" s="23" t="s">
        <v>1728</v>
      </c>
      <c r="C1121" s="32">
        <v>3306</v>
      </c>
    </row>
    <row r="1122" spans="2:3">
      <c r="B1122" s="23" t="s">
        <v>2784</v>
      </c>
      <c r="C1122" s="32">
        <v>2212</v>
      </c>
    </row>
    <row r="1123" spans="2:3">
      <c r="B1123" s="23" t="s">
        <v>2785</v>
      </c>
      <c r="C1123" s="32">
        <v>4</v>
      </c>
    </row>
    <row r="1124" spans="2:3">
      <c r="B1124" s="23" t="s">
        <v>2786</v>
      </c>
      <c r="C1124" s="32">
        <v>1157</v>
      </c>
    </row>
    <row r="1125" spans="2:3">
      <c r="B1125" s="23" t="s">
        <v>2787</v>
      </c>
      <c r="C1125" s="32">
        <v>891</v>
      </c>
    </row>
    <row r="1126" spans="2:3">
      <c r="B1126" s="23" t="s">
        <v>2788</v>
      </c>
      <c r="C1126" s="32">
        <v>124</v>
      </c>
    </row>
    <row r="1127" spans="2:3">
      <c r="B1127" s="23" t="s">
        <v>2789</v>
      </c>
      <c r="C1127" s="32">
        <v>316</v>
      </c>
    </row>
    <row r="1128" spans="2:3">
      <c r="B1128" s="23" t="s">
        <v>2790</v>
      </c>
      <c r="C1128" s="32">
        <v>59</v>
      </c>
    </row>
    <row r="1129" spans="2:3">
      <c r="B1129" s="23" t="s">
        <v>2791</v>
      </c>
      <c r="C1129" s="32">
        <v>881</v>
      </c>
    </row>
    <row r="1130" spans="2:3">
      <c r="B1130" s="23" t="s">
        <v>1729</v>
      </c>
      <c r="C1130" s="32">
        <v>1801</v>
      </c>
    </row>
    <row r="1131" spans="2:3">
      <c r="B1131" s="23" t="s">
        <v>2329</v>
      </c>
      <c r="C1131" s="32">
        <v>810</v>
      </c>
    </row>
    <row r="1132" spans="2:3">
      <c r="B1132" s="23" t="s">
        <v>1730</v>
      </c>
      <c r="C1132" s="32">
        <v>1575</v>
      </c>
    </row>
    <row r="1133" spans="2:3">
      <c r="B1133" s="23" t="s">
        <v>2792</v>
      </c>
      <c r="C1133" s="32">
        <v>1187</v>
      </c>
    </row>
    <row r="1134" spans="2:3">
      <c r="B1134" s="23" t="s">
        <v>2793</v>
      </c>
      <c r="C1134" s="32">
        <v>312</v>
      </c>
    </row>
    <row r="1135" spans="2:3">
      <c r="B1135" s="23" t="s">
        <v>2794</v>
      </c>
      <c r="C1135" s="32">
        <v>531</v>
      </c>
    </row>
    <row r="1136" spans="2:3">
      <c r="B1136" s="23" t="s">
        <v>2795</v>
      </c>
      <c r="C1136" s="32">
        <v>7</v>
      </c>
    </row>
    <row r="1137" spans="2:3">
      <c r="B1137" s="23" t="s">
        <v>2796</v>
      </c>
      <c r="C1137" s="32">
        <v>67</v>
      </c>
    </row>
    <row r="1138" spans="2:3">
      <c r="B1138" s="23" t="s">
        <v>2797</v>
      </c>
      <c r="C1138" s="32">
        <v>3994</v>
      </c>
    </row>
    <row r="1139" spans="2:3">
      <c r="B1139" s="23" t="s">
        <v>2798</v>
      </c>
      <c r="C1139" s="32">
        <v>1137</v>
      </c>
    </row>
    <row r="1140" spans="2:3">
      <c r="B1140" s="23" t="s">
        <v>2799</v>
      </c>
      <c r="C1140" s="32">
        <v>1848</v>
      </c>
    </row>
    <row r="1141" spans="2:3">
      <c r="B1141" s="23" t="s">
        <v>1731</v>
      </c>
      <c r="C1141" s="32">
        <v>592</v>
      </c>
    </row>
    <row r="1142" spans="2:3">
      <c r="B1142" s="23" t="s">
        <v>2800</v>
      </c>
      <c r="C1142" s="32">
        <v>1382</v>
      </c>
    </row>
    <row r="1143" spans="2:3">
      <c r="B1143" s="23" t="s">
        <v>2801</v>
      </c>
      <c r="C1143" s="32">
        <v>2553</v>
      </c>
    </row>
    <row r="1144" spans="2:3">
      <c r="B1144" s="23" t="s">
        <v>2802</v>
      </c>
      <c r="C1144" s="32">
        <v>686</v>
      </c>
    </row>
    <row r="1145" spans="2:3">
      <c r="B1145" s="23" t="s">
        <v>2803</v>
      </c>
      <c r="C1145" s="32">
        <v>3897</v>
      </c>
    </row>
    <row r="1146" spans="2:3">
      <c r="B1146" s="23" t="s">
        <v>2804</v>
      </c>
      <c r="C1146" s="32">
        <v>4126</v>
      </c>
    </row>
    <row r="1147" spans="2:3">
      <c r="B1147" s="23" t="s">
        <v>2805</v>
      </c>
      <c r="C1147" s="32">
        <v>3411</v>
      </c>
    </row>
    <row r="1148" spans="2:3">
      <c r="B1148" s="23" t="s">
        <v>2806</v>
      </c>
      <c r="C1148" s="32">
        <v>1726</v>
      </c>
    </row>
    <row r="1149" spans="2:3">
      <c r="B1149" s="23" t="s">
        <v>2807</v>
      </c>
      <c r="C1149" s="32">
        <v>561</v>
      </c>
    </row>
    <row r="1152" spans="2:3" ht="13">
      <c r="B1152" s="26" t="s">
        <v>212</v>
      </c>
      <c r="C1152" s="25" t="s">
        <v>213</v>
      </c>
    </row>
    <row r="1153" spans="2:3">
      <c r="B1153" s="23" t="s">
        <v>2516</v>
      </c>
      <c r="C1153" s="32">
        <v>91152203.390000001</v>
      </c>
    </row>
    <row r="1154" spans="2:3">
      <c r="B1154" s="23" t="s">
        <v>2517</v>
      </c>
      <c r="C1154" s="32">
        <v>333094206.72000003</v>
      </c>
    </row>
    <row r="1155" spans="2:3">
      <c r="B1155" s="23" t="s">
        <v>2000</v>
      </c>
      <c r="C1155" s="32">
        <v>235194302.56</v>
      </c>
    </row>
    <row r="1156" spans="2:3">
      <c r="B1156" s="23" t="s">
        <v>2519</v>
      </c>
      <c r="C1156" s="32">
        <v>8479740</v>
      </c>
    </row>
    <row r="1157" spans="2:3">
      <c r="B1157" s="23" t="s">
        <v>2520</v>
      </c>
      <c r="C1157" s="32">
        <v>60363870.469999999</v>
      </c>
    </row>
    <row r="1158" spans="2:3">
      <c r="B1158" s="23" t="s">
        <v>2522</v>
      </c>
      <c r="C1158" s="32">
        <v>16793250.199999999</v>
      </c>
    </row>
    <row r="1159" spans="2:3">
      <c r="B1159" s="23" t="s">
        <v>1711</v>
      </c>
      <c r="C1159" s="32">
        <v>591674747.07000005</v>
      </c>
    </row>
    <row r="1160" spans="2:3">
      <c r="B1160" s="23" t="s">
        <v>2524</v>
      </c>
      <c r="C1160" s="32">
        <v>2816137.5</v>
      </c>
    </row>
    <row r="1161" spans="2:3">
      <c r="B1161" s="23" t="s">
        <v>2526</v>
      </c>
      <c r="C1161" s="32">
        <v>108519701.45999999</v>
      </c>
    </row>
    <row r="1162" spans="2:3">
      <c r="B1162" s="23" t="s">
        <v>2527</v>
      </c>
      <c r="C1162" s="32">
        <v>557784</v>
      </c>
    </row>
    <row r="1163" spans="2:3">
      <c r="B1163" s="23" t="s">
        <v>2529</v>
      </c>
      <c r="C1163" s="32">
        <v>94866091.810000002</v>
      </c>
    </row>
    <row r="1164" spans="2:3">
      <c r="B1164" s="23" t="s">
        <v>2531</v>
      </c>
      <c r="C1164" s="32">
        <v>12144965.560000001</v>
      </c>
    </row>
    <row r="1165" spans="2:3">
      <c r="B1165" s="23" t="s">
        <v>2532</v>
      </c>
      <c r="C1165" s="32">
        <v>42872620</v>
      </c>
    </row>
    <row r="1166" spans="2:3">
      <c r="B1166" s="23" t="s">
        <v>2534</v>
      </c>
      <c r="C1166" s="32">
        <v>687356.25</v>
      </c>
    </row>
    <row r="1167" spans="2:3">
      <c r="B1167" s="23" t="s">
        <v>1712</v>
      </c>
      <c r="C1167" s="32">
        <v>124783972.69</v>
      </c>
    </row>
    <row r="1168" spans="2:3">
      <c r="B1168" s="23" t="s">
        <v>2536</v>
      </c>
      <c r="C1168" s="32">
        <v>40298502</v>
      </c>
    </row>
    <row r="1169" spans="2:3">
      <c r="B1169" s="23" t="s">
        <v>2538</v>
      </c>
      <c r="C1169" s="32">
        <v>34966125.170000002</v>
      </c>
    </row>
    <row r="1170" spans="2:3">
      <c r="B1170" s="23" t="s">
        <v>2539</v>
      </c>
      <c r="C1170" s="32">
        <v>2112037.5</v>
      </c>
    </row>
    <row r="1171" spans="2:3">
      <c r="B1171" s="23" t="s">
        <v>2541</v>
      </c>
      <c r="C1171" s="32">
        <v>14528413.52</v>
      </c>
    </row>
    <row r="1172" spans="2:3">
      <c r="B1172" s="23" t="s">
        <v>2543</v>
      </c>
      <c r="C1172" s="32">
        <v>2503012.5</v>
      </c>
    </row>
    <row r="1173" spans="2:3">
      <c r="B1173" s="23" t="s">
        <v>2669</v>
      </c>
      <c r="C1173" s="32">
        <v>485572.5</v>
      </c>
    </row>
    <row r="1174" spans="2:3">
      <c r="B1174" s="23" t="s">
        <v>2544</v>
      </c>
      <c r="C1174" s="32">
        <v>526912.5</v>
      </c>
    </row>
    <row r="1175" spans="2:3">
      <c r="B1175" s="23" t="s">
        <v>2547</v>
      </c>
      <c r="C1175" s="32">
        <v>7060187.5</v>
      </c>
    </row>
    <row r="1176" spans="2:3">
      <c r="B1176" s="23" t="s">
        <v>2550</v>
      </c>
      <c r="C1176" s="32">
        <v>32064199.949999999</v>
      </c>
    </row>
    <row r="1177" spans="2:3">
      <c r="B1177" s="23" t="s">
        <v>2552</v>
      </c>
      <c r="C1177" s="32">
        <v>23985200</v>
      </c>
    </row>
    <row r="1178" spans="2:3">
      <c r="B1178" s="23" t="s">
        <v>2554</v>
      </c>
      <c r="C1178" s="32">
        <v>56161337.850000001</v>
      </c>
    </row>
    <row r="1179" spans="2:3">
      <c r="B1179" s="23" t="s">
        <v>2556</v>
      </c>
      <c r="C1179" s="32">
        <v>48530199.960000001</v>
      </c>
    </row>
    <row r="1180" spans="2:3">
      <c r="B1180" s="23" t="s">
        <v>2557</v>
      </c>
      <c r="C1180" s="32">
        <v>776443503.63999999</v>
      </c>
    </row>
    <row r="1181" spans="2:3">
      <c r="B1181" s="23" t="s">
        <v>2558</v>
      </c>
      <c r="C1181" s="32">
        <v>3301887.5</v>
      </c>
    </row>
    <row r="1182" spans="2:3">
      <c r="B1182" s="23" t="s">
        <v>2560</v>
      </c>
      <c r="C1182" s="32">
        <v>17852549.960000001</v>
      </c>
    </row>
    <row r="1183" spans="2:3">
      <c r="B1183" s="23" t="s">
        <v>2564</v>
      </c>
      <c r="C1183" s="32">
        <v>36407332.590000004</v>
      </c>
    </row>
    <row r="1184" spans="2:3">
      <c r="B1184" s="23" t="s">
        <v>2308</v>
      </c>
      <c r="C1184" s="32">
        <v>359937237.07999998</v>
      </c>
    </row>
    <row r="1185" spans="2:3">
      <c r="B1185" s="23" t="s">
        <v>2568</v>
      </c>
      <c r="C1185" s="32">
        <v>197319270.78</v>
      </c>
    </row>
    <row r="1186" spans="2:3">
      <c r="B1186" s="23" t="s">
        <v>2003</v>
      </c>
      <c r="C1186" s="32">
        <v>1904364199.54</v>
      </c>
    </row>
    <row r="1187" spans="2:3">
      <c r="B1187" s="23" t="s">
        <v>2309</v>
      </c>
      <c r="C1187" s="32">
        <v>259392979.56</v>
      </c>
    </row>
    <row r="1188" spans="2:3">
      <c r="B1188" s="23" t="s">
        <v>2571</v>
      </c>
      <c r="C1188" s="32">
        <v>1240798699.49</v>
      </c>
    </row>
    <row r="1189" spans="2:3">
      <c r="B1189" s="23" t="s">
        <v>2574</v>
      </c>
      <c r="C1189" s="32">
        <v>232876024.65000001</v>
      </c>
    </row>
    <row r="1190" spans="2:3">
      <c r="B1190" s="23" t="s">
        <v>2670</v>
      </c>
      <c r="C1190" s="32">
        <v>139085579.88</v>
      </c>
    </row>
    <row r="1191" spans="2:3">
      <c r="B1191" s="23" t="s">
        <v>2576</v>
      </c>
      <c r="C1191" s="32">
        <v>126527034.93000001</v>
      </c>
    </row>
    <row r="1192" spans="2:3">
      <c r="B1192" s="23" t="s">
        <v>1714</v>
      </c>
      <c r="C1192" s="32">
        <v>71141770</v>
      </c>
    </row>
    <row r="1193" spans="2:3">
      <c r="B1193" s="23" t="s">
        <v>2578</v>
      </c>
      <c r="C1193" s="32">
        <v>11354143.289999999</v>
      </c>
    </row>
    <row r="1194" spans="2:3">
      <c r="B1194" s="23" t="s">
        <v>2579</v>
      </c>
      <c r="C1194" s="32">
        <v>501195601.35000002</v>
      </c>
    </row>
    <row r="1195" spans="2:3">
      <c r="B1195" s="23" t="s">
        <v>2582</v>
      </c>
      <c r="C1195" s="32">
        <v>80646549.099999994</v>
      </c>
    </row>
    <row r="1196" spans="2:3">
      <c r="B1196" s="23" t="s">
        <v>2583</v>
      </c>
      <c r="C1196" s="32">
        <v>57021955.579999998</v>
      </c>
    </row>
    <row r="1197" spans="2:3">
      <c r="B1197" s="23" t="s">
        <v>2587</v>
      </c>
      <c r="C1197" s="32">
        <v>173429240.44</v>
      </c>
    </row>
    <row r="1198" spans="2:3">
      <c r="B1198" s="23" t="s">
        <v>2589</v>
      </c>
      <c r="C1198" s="32">
        <v>1531494.25</v>
      </c>
    </row>
    <row r="1199" spans="2:3">
      <c r="B1199" s="23" t="s">
        <v>2590</v>
      </c>
      <c r="C1199" s="32">
        <v>1401600</v>
      </c>
    </row>
    <row r="1200" spans="2:3">
      <c r="B1200" s="23" t="s">
        <v>1775</v>
      </c>
      <c r="C1200" s="32">
        <v>1017680</v>
      </c>
    </row>
    <row r="1201" spans="2:3">
      <c r="B1201" s="23" t="s">
        <v>2591</v>
      </c>
      <c r="C1201" s="32">
        <v>378894746.31999999</v>
      </c>
    </row>
    <row r="1202" spans="2:3">
      <c r="B1202" s="23" t="s">
        <v>2595</v>
      </c>
      <c r="C1202" s="32">
        <v>14686851</v>
      </c>
    </row>
    <row r="1203" spans="2:3">
      <c r="B1203" s="23" t="s">
        <v>2596</v>
      </c>
      <c r="C1203" s="32">
        <v>1658610</v>
      </c>
    </row>
    <row r="1204" spans="2:3">
      <c r="B1204" s="23" t="s">
        <v>2597</v>
      </c>
      <c r="C1204" s="32">
        <v>38131924.850000001</v>
      </c>
    </row>
    <row r="1205" spans="2:3">
      <c r="B1205" s="23" t="s">
        <v>1716</v>
      </c>
      <c r="C1205" s="32">
        <v>21245600</v>
      </c>
    </row>
    <row r="1206" spans="2:3">
      <c r="B1206" s="23" t="s">
        <v>2004</v>
      </c>
      <c r="C1206" s="32">
        <v>689675</v>
      </c>
    </row>
    <row r="1207" spans="2:3">
      <c r="B1207" s="23" t="s">
        <v>2603</v>
      </c>
      <c r="C1207" s="32">
        <v>280514613.19999999</v>
      </c>
    </row>
    <row r="1208" spans="2:3">
      <c r="B1208" s="23" t="s">
        <v>2604</v>
      </c>
      <c r="C1208" s="32">
        <v>7175475</v>
      </c>
    </row>
    <row r="1209" spans="2:3">
      <c r="B1209" s="23" t="s">
        <v>2605</v>
      </c>
      <c r="C1209" s="32">
        <v>687440</v>
      </c>
    </row>
    <row r="1210" spans="2:3">
      <c r="B1210" s="23" t="s">
        <v>2607</v>
      </c>
      <c r="C1210" s="32">
        <v>9356699.4000000004</v>
      </c>
    </row>
    <row r="1211" spans="2:3">
      <c r="B1211" s="23" t="s">
        <v>2610</v>
      </c>
      <c r="C1211" s="32">
        <v>7826199.8399999999</v>
      </c>
    </row>
    <row r="1212" spans="2:3">
      <c r="B1212" s="23" t="s">
        <v>2613</v>
      </c>
      <c r="C1212" s="32">
        <v>216073550.41</v>
      </c>
    </row>
    <row r="1213" spans="2:3">
      <c r="B1213" s="23" t="s">
        <v>2614</v>
      </c>
      <c r="C1213" s="32">
        <v>987363754.07000005</v>
      </c>
    </row>
    <row r="1214" spans="2:3">
      <c r="B1214" s="23" t="s">
        <v>2615</v>
      </c>
      <c r="C1214" s="32">
        <v>31739207.719999999</v>
      </c>
    </row>
    <row r="1215" spans="2:3">
      <c r="B1215" s="23" t="s">
        <v>2616</v>
      </c>
      <c r="C1215" s="32">
        <v>7200750</v>
      </c>
    </row>
    <row r="1216" spans="2:3">
      <c r="B1216" s="23" t="s">
        <v>2618</v>
      </c>
      <c r="C1216" s="32">
        <v>3960600</v>
      </c>
    </row>
    <row r="1217" spans="2:3">
      <c r="B1217" s="23" t="s">
        <v>2005</v>
      </c>
      <c r="C1217" s="32">
        <v>16953076.800000001</v>
      </c>
    </row>
    <row r="1218" spans="2:3">
      <c r="B1218" s="23" t="s">
        <v>2621</v>
      </c>
      <c r="C1218" s="32">
        <v>77565357.790000007</v>
      </c>
    </row>
    <row r="1219" spans="2:3">
      <c r="B1219" s="23" t="s">
        <v>2622</v>
      </c>
      <c r="C1219" s="32">
        <v>906480</v>
      </c>
    </row>
    <row r="1220" spans="2:3">
      <c r="B1220" s="23" t="s">
        <v>2623</v>
      </c>
      <c r="C1220" s="32">
        <v>10403540.279999999</v>
      </c>
    </row>
    <row r="1221" spans="2:3">
      <c r="B1221" s="23" t="s">
        <v>2624</v>
      </c>
      <c r="C1221" s="32">
        <v>42884799.950000003</v>
      </c>
    </row>
    <row r="1222" spans="2:3">
      <c r="B1222" s="23" t="s">
        <v>2626</v>
      </c>
      <c r="C1222" s="32">
        <v>35664045.380000003</v>
      </c>
    </row>
    <row r="1223" spans="2:3">
      <c r="B1223" s="23" t="s">
        <v>2627</v>
      </c>
      <c r="C1223" s="32">
        <v>22828849.550000001</v>
      </c>
    </row>
    <row r="1224" spans="2:3">
      <c r="B1224" s="23" t="s">
        <v>2671</v>
      </c>
      <c r="C1224" s="32">
        <v>14503074.6</v>
      </c>
    </row>
    <row r="1225" spans="2:3">
      <c r="B1225" s="23" t="s">
        <v>2628</v>
      </c>
      <c r="C1225" s="32">
        <v>29212787.440000001</v>
      </c>
    </row>
    <row r="1226" spans="2:3">
      <c r="B1226" s="23" t="s">
        <v>2312</v>
      </c>
      <c r="C1226" s="32">
        <v>33804437.409999996</v>
      </c>
    </row>
    <row r="1227" spans="2:3">
      <c r="B1227" s="23" t="s">
        <v>2631</v>
      </c>
      <c r="C1227" s="32">
        <v>23050710</v>
      </c>
    </row>
    <row r="1228" spans="2:3">
      <c r="B1228" s="23" t="s">
        <v>2633</v>
      </c>
      <c r="C1228" s="32">
        <v>3004960.8</v>
      </c>
    </row>
    <row r="1229" spans="2:3">
      <c r="B1229" s="23" t="s">
        <v>2635</v>
      </c>
      <c r="C1229" s="32">
        <v>30483335.34</v>
      </c>
    </row>
    <row r="1230" spans="2:3">
      <c r="B1230" s="23" t="s">
        <v>2636</v>
      </c>
      <c r="C1230" s="32">
        <v>1010310</v>
      </c>
    </row>
    <row r="1231" spans="2:3">
      <c r="B1231" s="23" t="s">
        <v>2006</v>
      </c>
      <c r="C1231" s="32">
        <v>130884751</v>
      </c>
    </row>
    <row r="1232" spans="2:3">
      <c r="B1232" s="23" t="s">
        <v>2638</v>
      </c>
      <c r="C1232" s="32">
        <v>34605447.119999997</v>
      </c>
    </row>
    <row r="1233" spans="2:3">
      <c r="B1233" s="23" t="s">
        <v>2639</v>
      </c>
      <c r="C1233" s="32">
        <v>111535550.69</v>
      </c>
    </row>
    <row r="1234" spans="2:3">
      <c r="B1234" s="23" t="s">
        <v>2007</v>
      </c>
      <c r="C1234" s="32">
        <v>22336462.620000001</v>
      </c>
    </row>
    <row r="1235" spans="2:3">
      <c r="B1235" s="23" t="s">
        <v>2642</v>
      </c>
      <c r="C1235" s="32">
        <v>108752100.17</v>
      </c>
    </row>
    <row r="1236" spans="2:3">
      <c r="B1236" s="23" t="s">
        <v>2643</v>
      </c>
      <c r="C1236" s="32">
        <v>24726134.879999999</v>
      </c>
    </row>
    <row r="1237" spans="2:3">
      <c r="B1237" s="23" t="s">
        <v>2644</v>
      </c>
      <c r="C1237" s="32">
        <v>6199359.9800000004</v>
      </c>
    </row>
    <row r="1238" spans="2:3">
      <c r="B1238" s="23" t="s">
        <v>1717</v>
      </c>
      <c r="C1238" s="32">
        <v>361586177.77999997</v>
      </c>
    </row>
    <row r="1239" spans="2:3">
      <c r="B1239" s="23" t="s">
        <v>2648</v>
      </c>
      <c r="C1239" s="32">
        <v>431034</v>
      </c>
    </row>
    <row r="1240" spans="2:3">
      <c r="B1240" s="23" t="s">
        <v>2314</v>
      </c>
      <c r="C1240" s="32">
        <v>81685047.329999998</v>
      </c>
    </row>
    <row r="1241" spans="2:3">
      <c r="B1241" s="23" t="s">
        <v>2650</v>
      </c>
      <c r="C1241" s="32">
        <v>53039800.939999998</v>
      </c>
    </row>
    <row r="1242" spans="2:3">
      <c r="B1242" s="23" t="s">
        <v>2651</v>
      </c>
      <c r="C1242" s="32">
        <v>224253199.87</v>
      </c>
    </row>
    <row r="1243" spans="2:3">
      <c r="B1243" s="23" t="s">
        <v>1718</v>
      </c>
      <c r="C1243" s="32">
        <v>13537360</v>
      </c>
    </row>
    <row r="1244" spans="2:3">
      <c r="B1244" s="23" t="s">
        <v>2315</v>
      </c>
      <c r="C1244" s="32">
        <v>11092282.210000001</v>
      </c>
    </row>
    <row r="1245" spans="2:3">
      <c r="B1245" s="23" t="s">
        <v>1719</v>
      </c>
      <c r="C1245" s="32">
        <v>272465585.14999998</v>
      </c>
    </row>
    <row r="1246" spans="2:3">
      <c r="B1246" s="23" t="s">
        <v>2654</v>
      </c>
      <c r="C1246" s="32">
        <v>664220876.34000003</v>
      </c>
    </row>
    <row r="1247" spans="2:3">
      <c r="B1247" s="23" t="s">
        <v>2656</v>
      </c>
      <c r="C1247" s="32">
        <v>31549349.739999998</v>
      </c>
    </row>
    <row r="1248" spans="2:3">
      <c r="B1248" s="23" t="s">
        <v>2658</v>
      </c>
      <c r="C1248" s="32">
        <v>33956389.909999996</v>
      </c>
    </row>
    <row r="1249" spans="2:3">
      <c r="B1249" s="23" t="s">
        <v>2316</v>
      </c>
      <c r="C1249" s="32">
        <v>89427100.049999997</v>
      </c>
    </row>
    <row r="1250" spans="2:3">
      <c r="B1250" s="23" t="s">
        <v>2661</v>
      </c>
      <c r="C1250" s="32">
        <v>207041158.18000001</v>
      </c>
    </row>
    <row r="1251" spans="2:3">
      <c r="B1251" s="23" t="s">
        <v>2662</v>
      </c>
      <c r="C1251" s="32">
        <v>267064876.96000001</v>
      </c>
    </row>
    <row r="1252" spans="2:3">
      <c r="B1252" s="23" t="s">
        <v>2663</v>
      </c>
      <c r="C1252" s="32">
        <v>1941105.25</v>
      </c>
    </row>
    <row r="1253" spans="2:3">
      <c r="B1253" s="23" t="s">
        <v>2664</v>
      </c>
      <c r="C1253" s="32">
        <v>1065206.25</v>
      </c>
    </row>
    <row r="1254" spans="2:3">
      <c r="B1254" s="23" t="s">
        <v>2667</v>
      </c>
      <c r="C1254" s="32">
        <v>403514585.05000001</v>
      </c>
    </row>
    <row r="1255" spans="2:3">
      <c r="B1255" s="23" t="s">
        <v>2672</v>
      </c>
      <c r="C1255" s="32">
        <v>11208187.550000001</v>
      </c>
    </row>
    <row r="1256" spans="2:3">
      <c r="B1256" s="23" t="s">
        <v>2673</v>
      </c>
      <c r="C1256" s="32">
        <v>1288855914.9000001</v>
      </c>
    </row>
    <row r="1257" spans="2:3">
      <c r="B1257" s="23" t="s">
        <v>2674</v>
      </c>
      <c r="C1257" s="32">
        <v>1231666902.9000001</v>
      </c>
    </row>
    <row r="1258" spans="2:3">
      <c r="B1258" s="23" t="s">
        <v>2008</v>
      </c>
      <c r="C1258" s="32">
        <v>1134850767.9300001</v>
      </c>
    </row>
    <row r="1259" spans="2:3">
      <c r="B1259" s="23" t="s">
        <v>2675</v>
      </c>
      <c r="C1259" s="32">
        <v>1525550648.4400001</v>
      </c>
    </row>
    <row r="1260" spans="2:3">
      <c r="B1260" s="23" t="s">
        <v>2676</v>
      </c>
      <c r="C1260" s="32">
        <v>33266375.02</v>
      </c>
    </row>
    <row r="1261" spans="2:3">
      <c r="B1261" s="23" t="s">
        <v>2009</v>
      </c>
      <c r="C1261" s="32">
        <v>1271421631.21</v>
      </c>
    </row>
    <row r="1262" spans="2:3">
      <c r="B1262" s="23" t="s">
        <v>2677</v>
      </c>
      <c r="C1262" s="32">
        <v>1170735087.2</v>
      </c>
    </row>
    <row r="1263" spans="2:3">
      <c r="B1263" s="23" t="s">
        <v>2317</v>
      </c>
      <c r="C1263" s="32">
        <v>271591437.37</v>
      </c>
    </row>
    <row r="1264" spans="2:3">
      <c r="B1264" s="23" t="s">
        <v>2678</v>
      </c>
      <c r="C1264" s="32">
        <v>693300</v>
      </c>
    </row>
    <row r="1265" spans="2:3">
      <c r="B1265" s="23" t="s">
        <v>2679</v>
      </c>
      <c r="C1265" s="32">
        <v>661786087.70000005</v>
      </c>
    </row>
    <row r="1266" spans="2:3">
      <c r="B1266" s="23" t="s">
        <v>2010</v>
      </c>
      <c r="C1266" s="32">
        <v>1455638745.8299999</v>
      </c>
    </row>
    <row r="1267" spans="2:3">
      <c r="B1267" s="23" t="s">
        <v>1720</v>
      </c>
      <c r="C1267" s="32">
        <v>3929661071.6700001</v>
      </c>
    </row>
    <row r="1268" spans="2:3">
      <c r="B1268" s="23" t="s">
        <v>2680</v>
      </c>
      <c r="C1268" s="32">
        <v>975404907.46000004</v>
      </c>
    </row>
    <row r="1269" spans="2:3">
      <c r="B1269" s="23" t="s">
        <v>2681</v>
      </c>
      <c r="C1269" s="32">
        <v>176696499.93000001</v>
      </c>
    </row>
    <row r="1270" spans="2:3">
      <c r="B1270" s="23" t="s">
        <v>2682</v>
      </c>
      <c r="C1270" s="32">
        <v>992505621.96000004</v>
      </c>
    </row>
    <row r="1271" spans="2:3">
      <c r="B1271" s="23" t="s">
        <v>2683</v>
      </c>
      <c r="C1271" s="32">
        <v>1925207485.1300001</v>
      </c>
    </row>
    <row r="1272" spans="2:3">
      <c r="B1272" s="23" t="s">
        <v>2684</v>
      </c>
      <c r="C1272" s="32">
        <v>1055394485.6</v>
      </c>
    </row>
    <row r="1273" spans="2:3">
      <c r="B1273" s="23" t="s">
        <v>2685</v>
      </c>
      <c r="C1273" s="32">
        <v>401776480.13</v>
      </c>
    </row>
    <row r="1274" spans="2:3">
      <c r="B1274" s="23" t="s">
        <v>2318</v>
      </c>
      <c r="C1274" s="32">
        <v>2827693139.9200001</v>
      </c>
    </row>
    <row r="1275" spans="2:3">
      <c r="B1275" s="23" t="s">
        <v>2686</v>
      </c>
      <c r="C1275" s="32">
        <v>28846200.050000001</v>
      </c>
    </row>
    <row r="1276" spans="2:3">
      <c r="B1276" s="23" t="s">
        <v>2687</v>
      </c>
      <c r="C1276" s="32">
        <v>867984615.5</v>
      </c>
    </row>
    <row r="1277" spans="2:3">
      <c r="B1277" s="23" t="s">
        <v>1721</v>
      </c>
      <c r="C1277" s="32">
        <v>4225529876.0900002</v>
      </c>
    </row>
    <row r="1278" spans="2:3">
      <c r="B1278" s="23" t="s">
        <v>2688</v>
      </c>
      <c r="C1278" s="32">
        <v>1397556983.25</v>
      </c>
    </row>
    <row r="1279" spans="2:3">
      <c r="B1279" s="23" t="s">
        <v>2689</v>
      </c>
      <c r="C1279" s="32">
        <v>154191999.96000001</v>
      </c>
    </row>
    <row r="1280" spans="2:3">
      <c r="B1280" s="23" t="s">
        <v>2690</v>
      </c>
      <c r="C1280" s="32">
        <v>275312937.80000001</v>
      </c>
    </row>
    <row r="1281" spans="2:3">
      <c r="B1281" s="23" t="s">
        <v>2691</v>
      </c>
      <c r="C1281" s="32">
        <v>435857740.76999998</v>
      </c>
    </row>
    <row r="1282" spans="2:3">
      <c r="B1282" s="23" t="s">
        <v>2692</v>
      </c>
      <c r="C1282" s="32">
        <v>1050705</v>
      </c>
    </row>
    <row r="1283" spans="2:3">
      <c r="B1283" s="23" t="s">
        <v>2693</v>
      </c>
      <c r="C1283" s="32">
        <v>804584398.60000002</v>
      </c>
    </row>
    <row r="1284" spans="2:3">
      <c r="B1284" s="23" t="s">
        <v>2694</v>
      </c>
      <c r="C1284" s="32">
        <v>136596687.56</v>
      </c>
    </row>
    <row r="1285" spans="2:3">
      <c r="B1285" s="23" t="s">
        <v>2695</v>
      </c>
      <c r="C1285" s="32">
        <v>32378325.449999999</v>
      </c>
    </row>
    <row r="1286" spans="2:3">
      <c r="B1286" s="23" t="s">
        <v>2696</v>
      </c>
      <c r="C1286" s="32">
        <v>569632.5</v>
      </c>
    </row>
    <row r="1287" spans="2:3">
      <c r="B1287" s="23" t="s">
        <v>2697</v>
      </c>
      <c r="C1287" s="32">
        <v>434917880.55000001</v>
      </c>
    </row>
    <row r="1288" spans="2:3">
      <c r="B1288" s="23" t="s">
        <v>2698</v>
      </c>
      <c r="C1288" s="32">
        <v>22581157.43</v>
      </c>
    </row>
    <row r="1289" spans="2:3">
      <c r="B1289" s="23" t="s">
        <v>2699</v>
      </c>
      <c r="C1289" s="32">
        <v>54907650.450000003</v>
      </c>
    </row>
    <row r="1290" spans="2:3">
      <c r="B1290" s="23" t="s">
        <v>2700</v>
      </c>
      <c r="C1290" s="32">
        <v>1811738622.27</v>
      </c>
    </row>
    <row r="1291" spans="2:3">
      <c r="B1291" s="23" t="s">
        <v>2701</v>
      </c>
      <c r="C1291" s="32">
        <v>809932452.84000003</v>
      </c>
    </row>
    <row r="1292" spans="2:3">
      <c r="B1292" s="23" t="s">
        <v>2702</v>
      </c>
      <c r="C1292" s="32">
        <v>92420239.579999998</v>
      </c>
    </row>
    <row r="1293" spans="2:3">
      <c r="B1293" s="23" t="s">
        <v>2703</v>
      </c>
      <c r="C1293" s="32">
        <v>171931256.5</v>
      </c>
    </row>
    <row r="1294" spans="2:3">
      <c r="B1294" s="23" t="s">
        <v>2704</v>
      </c>
      <c r="C1294" s="32">
        <v>542561507.89999998</v>
      </c>
    </row>
    <row r="1295" spans="2:3">
      <c r="B1295" s="23" t="s">
        <v>2705</v>
      </c>
      <c r="C1295" s="32">
        <v>273210890.22000003</v>
      </c>
    </row>
    <row r="1296" spans="2:3">
      <c r="B1296" s="23" t="s">
        <v>2706</v>
      </c>
      <c r="C1296" s="32">
        <v>326589750.16000003</v>
      </c>
    </row>
    <row r="1297" spans="2:3">
      <c r="B1297" s="23" t="s">
        <v>2707</v>
      </c>
      <c r="C1297" s="32">
        <v>1006092051.58</v>
      </c>
    </row>
    <row r="1298" spans="2:3">
      <c r="B1298" s="23" t="s">
        <v>2708</v>
      </c>
      <c r="C1298" s="32">
        <v>2852505379.79</v>
      </c>
    </row>
    <row r="1299" spans="2:3">
      <c r="B1299" s="23" t="s">
        <v>2709</v>
      </c>
      <c r="C1299" s="32">
        <v>101078400</v>
      </c>
    </row>
    <row r="1300" spans="2:3">
      <c r="B1300" s="23" t="s">
        <v>2710</v>
      </c>
      <c r="C1300" s="32">
        <v>5385888617.4899998</v>
      </c>
    </row>
    <row r="1301" spans="2:3">
      <c r="B1301" s="23" t="s">
        <v>1722</v>
      </c>
      <c r="C1301" s="32">
        <v>548572526.10000002</v>
      </c>
    </row>
    <row r="1302" spans="2:3">
      <c r="B1302" s="23" t="s">
        <v>2711</v>
      </c>
      <c r="C1302" s="32">
        <v>181967245.5</v>
      </c>
    </row>
    <row r="1303" spans="2:3">
      <c r="B1303" s="23" t="s">
        <v>2712</v>
      </c>
      <c r="C1303" s="32">
        <v>369410373.24000001</v>
      </c>
    </row>
    <row r="1304" spans="2:3">
      <c r="B1304" s="23" t="s">
        <v>2713</v>
      </c>
      <c r="C1304" s="32">
        <v>328154127.56</v>
      </c>
    </row>
    <row r="1305" spans="2:3">
      <c r="B1305" s="23" t="s">
        <v>2714</v>
      </c>
      <c r="C1305" s="32">
        <v>1562198787.4300001</v>
      </c>
    </row>
    <row r="1306" spans="2:3">
      <c r="B1306" s="23" t="s">
        <v>2715</v>
      </c>
      <c r="C1306" s="32">
        <v>471359918.93000001</v>
      </c>
    </row>
    <row r="1307" spans="2:3">
      <c r="B1307" s="23" t="s">
        <v>2716</v>
      </c>
      <c r="C1307" s="32">
        <v>30410100.199999999</v>
      </c>
    </row>
    <row r="1308" spans="2:3">
      <c r="B1308" s="23" t="s">
        <v>2717</v>
      </c>
      <c r="C1308" s="32">
        <v>1669883132.29</v>
      </c>
    </row>
    <row r="1309" spans="2:3">
      <c r="B1309" s="23" t="s">
        <v>2319</v>
      </c>
      <c r="C1309" s="32">
        <v>700778899.04999995</v>
      </c>
    </row>
    <row r="1310" spans="2:3">
      <c r="B1310" s="23" t="s">
        <v>2718</v>
      </c>
      <c r="C1310" s="32">
        <v>95740302.299999997</v>
      </c>
    </row>
    <row r="1311" spans="2:3">
      <c r="B1311" s="23" t="s">
        <v>2320</v>
      </c>
      <c r="C1311" s="32">
        <v>769206406.10000002</v>
      </c>
    </row>
    <row r="1312" spans="2:3">
      <c r="B1312" s="23" t="s">
        <v>2719</v>
      </c>
      <c r="C1312" s="32">
        <v>2765926943.8499999</v>
      </c>
    </row>
    <row r="1313" spans="2:3">
      <c r="B1313" s="23" t="s">
        <v>1723</v>
      </c>
      <c r="C1313" s="32">
        <v>8493679332.3500004</v>
      </c>
    </row>
    <row r="1314" spans="2:3">
      <c r="B1314" s="23" t="s">
        <v>2321</v>
      </c>
      <c r="C1314" s="32">
        <v>414125688.35000002</v>
      </c>
    </row>
    <row r="1315" spans="2:3">
      <c r="B1315" s="23" t="s">
        <v>2720</v>
      </c>
      <c r="C1315" s="32">
        <v>165548925.25999999</v>
      </c>
    </row>
    <row r="1316" spans="2:3">
      <c r="B1316" s="23" t="s">
        <v>2721</v>
      </c>
      <c r="C1316" s="32">
        <v>3598821955.4000001</v>
      </c>
    </row>
    <row r="1317" spans="2:3">
      <c r="B1317" s="23" t="s">
        <v>2722</v>
      </c>
      <c r="C1317" s="32">
        <v>2503783504.5700002</v>
      </c>
    </row>
    <row r="1318" spans="2:3">
      <c r="B1318" s="23" t="s">
        <v>2723</v>
      </c>
      <c r="C1318" s="32">
        <v>413610922.49000001</v>
      </c>
    </row>
    <row r="1319" spans="2:3">
      <c r="B1319" s="23" t="s">
        <v>2724</v>
      </c>
      <c r="C1319" s="32">
        <v>9053729.9100000001</v>
      </c>
    </row>
    <row r="1320" spans="2:3">
      <c r="B1320" s="23" t="s">
        <v>2725</v>
      </c>
      <c r="C1320" s="32">
        <v>1288988106.6500001</v>
      </c>
    </row>
    <row r="1321" spans="2:3">
      <c r="B1321" s="23" t="s">
        <v>2726</v>
      </c>
      <c r="C1321" s="32">
        <v>277294736.86000001</v>
      </c>
    </row>
    <row r="1322" spans="2:3">
      <c r="B1322" s="23" t="s">
        <v>1724</v>
      </c>
      <c r="C1322" s="32">
        <v>6712139439.25</v>
      </c>
    </row>
    <row r="1323" spans="2:3">
      <c r="B1323" s="23" t="s">
        <v>2727</v>
      </c>
      <c r="C1323" s="32">
        <v>25621245.010000002</v>
      </c>
    </row>
    <row r="1324" spans="2:3">
      <c r="B1324" s="23" t="s">
        <v>2728</v>
      </c>
      <c r="C1324" s="32">
        <v>970635234.38</v>
      </c>
    </row>
    <row r="1325" spans="2:3">
      <c r="B1325" s="23" t="s">
        <v>2729</v>
      </c>
      <c r="C1325" s="32">
        <v>620079302.32000005</v>
      </c>
    </row>
    <row r="1326" spans="2:3">
      <c r="B1326" s="23" t="s">
        <v>2730</v>
      </c>
      <c r="C1326" s="32">
        <v>50905010.630000003</v>
      </c>
    </row>
    <row r="1327" spans="2:3">
      <c r="B1327" s="23" t="s">
        <v>2731</v>
      </c>
      <c r="C1327" s="32">
        <v>1084648201.2</v>
      </c>
    </row>
    <row r="1328" spans="2:3">
      <c r="B1328" s="23" t="s">
        <v>2732</v>
      </c>
      <c r="C1328" s="32">
        <v>1264547136.96</v>
      </c>
    </row>
    <row r="1329" spans="2:3">
      <c r="B1329" s="23" t="s">
        <v>2733</v>
      </c>
      <c r="C1329" s="32">
        <v>105287261.09999999</v>
      </c>
    </row>
    <row r="1330" spans="2:3">
      <c r="B1330" s="23" t="s">
        <v>2734</v>
      </c>
      <c r="C1330" s="32">
        <v>2054412752.1500001</v>
      </c>
    </row>
    <row r="1331" spans="2:3">
      <c r="B1331" s="23" t="s">
        <v>1725</v>
      </c>
      <c r="C1331" s="32">
        <v>2732383587.5700002</v>
      </c>
    </row>
    <row r="1332" spans="2:3">
      <c r="B1332" s="23" t="s">
        <v>2735</v>
      </c>
      <c r="C1332" s="32">
        <v>2028487.5</v>
      </c>
    </row>
    <row r="1333" spans="2:3">
      <c r="B1333" s="23" t="s">
        <v>2736</v>
      </c>
      <c r="C1333" s="32">
        <v>726847394</v>
      </c>
    </row>
    <row r="1334" spans="2:3">
      <c r="B1334" s="23" t="s">
        <v>2737</v>
      </c>
      <c r="C1334" s="32">
        <v>357636364.10000002</v>
      </c>
    </row>
    <row r="1335" spans="2:3">
      <c r="B1335" s="23" t="s">
        <v>2738</v>
      </c>
      <c r="C1335" s="32">
        <v>2481853138.7399998</v>
      </c>
    </row>
    <row r="1336" spans="2:3">
      <c r="B1336" s="23" t="s">
        <v>2322</v>
      </c>
      <c r="C1336" s="32">
        <v>4057989912.48</v>
      </c>
    </row>
    <row r="1337" spans="2:3">
      <c r="B1337" s="23" t="s">
        <v>2739</v>
      </c>
      <c r="C1337" s="32">
        <v>994075267.01999998</v>
      </c>
    </row>
    <row r="1338" spans="2:3">
      <c r="B1338" s="23" t="s">
        <v>1776</v>
      </c>
      <c r="C1338" s="32">
        <v>2790940145.5999999</v>
      </c>
    </row>
    <row r="1339" spans="2:3">
      <c r="B1339" s="23" t="s">
        <v>2740</v>
      </c>
      <c r="C1339" s="32">
        <v>1180512699.7</v>
      </c>
    </row>
    <row r="1340" spans="2:3">
      <c r="B1340" s="23" t="s">
        <v>2741</v>
      </c>
      <c r="C1340" s="32">
        <v>3485125339.98</v>
      </c>
    </row>
    <row r="1341" spans="2:3">
      <c r="B1341" s="23" t="s">
        <v>2742</v>
      </c>
      <c r="C1341" s="32">
        <v>984528182.23000002</v>
      </c>
    </row>
    <row r="1342" spans="2:3">
      <c r="B1342" s="23" t="s">
        <v>1726</v>
      </c>
      <c r="C1342" s="32">
        <v>2435102232.5599999</v>
      </c>
    </row>
    <row r="1343" spans="2:3">
      <c r="B1343" s="23" t="s">
        <v>2011</v>
      </c>
      <c r="C1343" s="32">
        <v>168028367.53999999</v>
      </c>
    </row>
    <row r="1344" spans="2:3">
      <c r="B1344" s="23" t="s">
        <v>2743</v>
      </c>
      <c r="C1344" s="32">
        <v>1261850751.96</v>
      </c>
    </row>
    <row r="1345" spans="2:3">
      <c r="B1345" s="23" t="s">
        <v>2744</v>
      </c>
      <c r="C1345" s="32">
        <v>906689977.10000002</v>
      </c>
    </row>
    <row r="1346" spans="2:3">
      <c r="B1346" s="23" t="s">
        <v>2745</v>
      </c>
      <c r="C1346" s="32">
        <v>159428008.74000001</v>
      </c>
    </row>
    <row r="1347" spans="2:3">
      <c r="B1347" s="23" t="s">
        <v>2746</v>
      </c>
      <c r="C1347" s="32">
        <v>835865363.99000001</v>
      </c>
    </row>
    <row r="1348" spans="2:3">
      <c r="B1348" s="23" t="s">
        <v>2747</v>
      </c>
      <c r="C1348" s="32">
        <v>21316574.879999999</v>
      </c>
    </row>
    <row r="1349" spans="2:3">
      <c r="B1349" s="23" t="s">
        <v>2748</v>
      </c>
      <c r="C1349" s="32">
        <v>96513632.670000002</v>
      </c>
    </row>
    <row r="1350" spans="2:3">
      <c r="B1350" s="23" t="s">
        <v>2749</v>
      </c>
      <c r="C1350" s="32">
        <v>375414980.24000001</v>
      </c>
    </row>
    <row r="1351" spans="2:3">
      <c r="B1351" s="23" t="s">
        <v>2750</v>
      </c>
      <c r="C1351" s="32">
        <v>1289487007.5</v>
      </c>
    </row>
    <row r="1352" spans="2:3">
      <c r="B1352" s="23" t="s">
        <v>2323</v>
      </c>
      <c r="C1352" s="32">
        <v>2511630.02</v>
      </c>
    </row>
    <row r="1353" spans="2:3">
      <c r="B1353" s="23" t="s">
        <v>2751</v>
      </c>
      <c r="C1353" s="32">
        <v>2221711736.04</v>
      </c>
    </row>
    <row r="1354" spans="2:3">
      <c r="B1354" s="23" t="s">
        <v>2752</v>
      </c>
      <c r="C1354" s="32">
        <v>468582450.18000001</v>
      </c>
    </row>
    <row r="1355" spans="2:3">
      <c r="B1355" s="23" t="s">
        <v>2753</v>
      </c>
      <c r="C1355" s="32">
        <v>2147379810.3599999</v>
      </c>
    </row>
    <row r="1356" spans="2:3">
      <c r="B1356" s="23" t="s">
        <v>2324</v>
      </c>
      <c r="C1356" s="32">
        <v>1385552494.79</v>
      </c>
    </row>
    <row r="1357" spans="2:3">
      <c r="B1357" s="23" t="s">
        <v>2754</v>
      </c>
      <c r="C1357" s="32">
        <v>288753520.74000001</v>
      </c>
    </row>
    <row r="1358" spans="2:3">
      <c r="B1358" s="23" t="s">
        <v>2755</v>
      </c>
      <c r="C1358" s="32">
        <v>932395233.46000004</v>
      </c>
    </row>
    <row r="1359" spans="2:3">
      <c r="B1359" s="23" t="s">
        <v>2756</v>
      </c>
      <c r="C1359" s="32">
        <v>2955019368.6599998</v>
      </c>
    </row>
    <row r="1360" spans="2:3">
      <c r="B1360" s="23" t="s">
        <v>2757</v>
      </c>
      <c r="C1360" s="32">
        <v>416579596.50999999</v>
      </c>
    </row>
    <row r="1361" spans="2:3">
      <c r="B1361" s="23" t="s">
        <v>2758</v>
      </c>
      <c r="C1361" s="32">
        <v>505143388.50999999</v>
      </c>
    </row>
    <row r="1362" spans="2:3">
      <c r="B1362" s="23" t="s">
        <v>2759</v>
      </c>
      <c r="C1362" s="32">
        <v>911544683.39999998</v>
      </c>
    </row>
    <row r="1363" spans="2:3">
      <c r="B1363" s="23" t="s">
        <v>2760</v>
      </c>
      <c r="C1363" s="32">
        <v>1815889283.3</v>
      </c>
    </row>
    <row r="1364" spans="2:3">
      <c r="B1364" s="23" t="s">
        <v>2761</v>
      </c>
      <c r="C1364" s="32">
        <v>406350657.27999997</v>
      </c>
    </row>
    <row r="1365" spans="2:3">
      <c r="B1365" s="23" t="s">
        <v>2762</v>
      </c>
      <c r="C1365" s="32">
        <v>1024201976.86</v>
      </c>
    </row>
    <row r="1366" spans="2:3">
      <c r="B1366" s="23" t="s">
        <v>2012</v>
      </c>
      <c r="C1366" s="32">
        <v>696828116.25</v>
      </c>
    </row>
    <row r="1367" spans="2:3">
      <c r="B1367" s="23" t="s">
        <v>2763</v>
      </c>
      <c r="C1367" s="32">
        <v>1182120113.52</v>
      </c>
    </row>
    <row r="1368" spans="2:3">
      <c r="B1368" s="23" t="s">
        <v>2764</v>
      </c>
      <c r="C1368" s="32">
        <v>119762606.31</v>
      </c>
    </row>
    <row r="1369" spans="2:3">
      <c r="B1369" s="23" t="s">
        <v>2765</v>
      </c>
      <c r="C1369" s="32">
        <v>1086022662.75</v>
      </c>
    </row>
    <row r="1370" spans="2:3">
      <c r="B1370" s="23" t="s">
        <v>2766</v>
      </c>
      <c r="C1370" s="32">
        <v>55356980.219999999</v>
      </c>
    </row>
    <row r="1371" spans="2:3">
      <c r="B1371" s="23" t="s">
        <v>2767</v>
      </c>
      <c r="C1371" s="32">
        <v>302735901.48000002</v>
      </c>
    </row>
    <row r="1372" spans="2:3">
      <c r="B1372" s="23" t="s">
        <v>2768</v>
      </c>
      <c r="C1372" s="32">
        <v>931857174.36000001</v>
      </c>
    </row>
    <row r="1373" spans="2:3">
      <c r="B1373" s="23" t="s">
        <v>2769</v>
      </c>
      <c r="C1373" s="32">
        <v>50125550</v>
      </c>
    </row>
    <row r="1374" spans="2:3">
      <c r="B1374" s="23" t="s">
        <v>2770</v>
      </c>
      <c r="C1374" s="32">
        <v>104665930.7</v>
      </c>
    </row>
    <row r="1375" spans="2:3">
      <c r="B1375" s="23" t="s">
        <v>2771</v>
      </c>
      <c r="C1375" s="32">
        <v>805686364.34000003</v>
      </c>
    </row>
    <row r="1376" spans="2:3">
      <c r="B1376" s="23" t="s">
        <v>2326</v>
      </c>
      <c r="C1376" s="32">
        <v>1830400431.53</v>
      </c>
    </row>
    <row r="1377" spans="2:3">
      <c r="B1377" s="23" t="s">
        <v>2772</v>
      </c>
      <c r="C1377" s="32">
        <v>1510277172.95</v>
      </c>
    </row>
    <row r="1378" spans="2:3">
      <c r="B1378" s="23" t="s">
        <v>2327</v>
      </c>
      <c r="C1378" s="32">
        <v>520464224.29000002</v>
      </c>
    </row>
    <row r="1379" spans="2:3">
      <c r="B1379" s="23" t="s">
        <v>2773</v>
      </c>
      <c r="C1379" s="32">
        <v>176591960.36000001</v>
      </c>
    </row>
    <row r="1380" spans="2:3">
      <c r="B1380" s="23" t="s">
        <v>2774</v>
      </c>
      <c r="C1380" s="32">
        <v>705577675.33000004</v>
      </c>
    </row>
    <row r="1381" spans="2:3">
      <c r="B1381" s="23" t="s">
        <v>2775</v>
      </c>
      <c r="C1381" s="32">
        <v>1210041118.4000001</v>
      </c>
    </row>
    <row r="1382" spans="2:3">
      <c r="B1382" s="23" t="s">
        <v>2776</v>
      </c>
      <c r="C1382" s="32">
        <v>1346700924.8599999</v>
      </c>
    </row>
    <row r="1383" spans="2:3">
      <c r="B1383" s="23" t="s">
        <v>2777</v>
      </c>
      <c r="C1383" s="32">
        <v>1428460089.8399999</v>
      </c>
    </row>
    <row r="1384" spans="2:3">
      <c r="B1384" s="23" t="s">
        <v>1727</v>
      </c>
      <c r="C1384" s="32">
        <v>2904026791</v>
      </c>
    </row>
    <row r="1385" spans="2:3">
      <c r="B1385" s="23" t="s">
        <v>2778</v>
      </c>
      <c r="C1385" s="32">
        <v>1204487346.95</v>
      </c>
    </row>
    <row r="1386" spans="2:3">
      <c r="B1386" s="23" t="s">
        <v>2779</v>
      </c>
      <c r="C1386" s="32">
        <v>1432139251.04</v>
      </c>
    </row>
    <row r="1387" spans="2:3">
      <c r="B1387" s="23" t="s">
        <v>2013</v>
      </c>
      <c r="C1387" s="32">
        <v>72016537.540000007</v>
      </c>
    </row>
    <row r="1388" spans="2:3">
      <c r="B1388" s="23" t="s">
        <v>1754</v>
      </c>
      <c r="C1388" s="32">
        <v>3875176907.4299998</v>
      </c>
    </row>
    <row r="1389" spans="2:3">
      <c r="B1389" s="23" t="s">
        <v>2780</v>
      </c>
      <c r="C1389" s="32">
        <v>549272.5</v>
      </c>
    </row>
    <row r="1390" spans="2:3">
      <c r="B1390" s="23" t="s">
        <v>2781</v>
      </c>
      <c r="C1390" s="32">
        <v>1327143100.46</v>
      </c>
    </row>
    <row r="1391" spans="2:3">
      <c r="B1391" s="23" t="s">
        <v>2782</v>
      </c>
      <c r="C1391" s="32">
        <v>65287413.68</v>
      </c>
    </row>
    <row r="1392" spans="2:3">
      <c r="B1392" s="23" t="s">
        <v>2783</v>
      </c>
      <c r="C1392" s="32">
        <v>226514601.30000001</v>
      </c>
    </row>
    <row r="1393" spans="2:3">
      <c r="B1393" s="23" t="s">
        <v>1728</v>
      </c>
      <c r="C1393" s="32">
        <v>2572917754.3000002</v>
      </c>
    </row>
    <row r="1394" spans="2:3">
      <c r="B1394" s="23" t="s">
        <v>2784</v>
      </c>
      <c r="C1394" s="32">
        <v>1564719393.53</v>
      </c>
    </row>
    <row r="1395" spans="2:3">
      <c r="B1395" s="23" t="s">
        <v>2785</v>
      </c>
      <c r="C1395" s="32">
        <v>2324909.9700000002</v>
      </c>
    </row>
    <row r="1396" spans="2:3">
      <c r="B1396" s="23" t="s">
        <v>2786</v>
      </c>
      <c r="C1396" s="32">
        <v>478089727.27999997</v>
      </c>
    </row>
    <row r="1397" spans="2:3">
      <c r="B1397" s="23" t="s">
        <v>2787</v>
      </c>
      <c r="C1397" s="32">
        <v>360394611.72000003</v>
      </c>
    </row>
    <row r="1398" spans="2:3">
      <c r="B1398" s="23" t="s">
        <v>2788</v>
      </c>
      <c r="C1398" s="32">
        <v>78557002.299999997</v>
      </c>
    </row>
    <row r="1399" spans="2:3">
      <c r="B1399" s="23" t="s">
        <v>2789</v>
      </c>
      <c r="C1399" s="32">
        <v>174919010.84</v>
      </c>
    </row>
    <row r="1400" spans="2:3">
      <c r="B1400" s="23" t="s">
        <v>2790</v>
      </c>
      <c r="C1400" s="32">
        <v>38498624.950000003</v>
      </c>
    </row>
    <row r="1401" spans="2:3">
      <c r="B1401" s="23" t="s">
        <v>2791</v>
      </c>
      <c r="C1401" s="32">
        <v>480729500.68000001</v>
      </c>
    </row>
    <row r="1402" spans="2:3">
      <c r="B1402" s="23" t="s">
        <v>1729</v>
      </c>
      <c r="C1402" s="32">
        <v>515035242.16000003</v>
      </c>
    </row>
    <row r="1403" spans="2:3">
      <c r="B1403" s="23" t="s">
        <v>2329</v>
      </c>
      <c r="C1403" s="32">
        <v>410862130.73000002</v>
      </c>
    </row>
    <row r="1404" spans="2:3">
      <c r="B1404" s="23" t="s">
        <v>1730</v>
      </c>
      <c r="C1404" s="32">
        <v>1626713334.4000001</v>
      </c>
    </row>
    <row r="1405" spans="2:3">
      <c r="B1405" s="23" t="s">
        <v>2792</v>
      </c>
      <c r="C1405" s="32">
        <v>1193792269.5599999</v>
      </c>
    </row>
    <row r="1406" spans="2:3">
      <c r="B1406" s="23" t="s">
        <v>2793</v>
      </c>
      <c r="C1406" s="32">
        <v>197609615.56</v>
      </c>
    </row>
    <row r="1407" spans="2:3">
      <c r="B1407" s="23" t="s">
        <v>2794</v>
      </c>
      <c r="C1407" s="32">
        <v>384443779.16000003</v>
      </c>
    </row>
    <row r="1408" spans="2:3">
      <c r="B1408" s="23" t="s">
        <v>2795</v>
      </c>
      <c r="C1408" s="32">
        <v>7002574.9500000002</v>
      </c>
    </row>
    <row r="1409" spans="2:3">
      <c r="B1409" s="23" t="s">
        <v>2796</v>
      </c>
      <c r="C1409" s="32">
        <v>39641449.579999998</v>
      </c>
    </row>
    <row r="1410" spans="2:3">
      <c r="B1410" s="23" t="s">
        <v>2797</v>
      </c>
      <c r="C1410" s="32">
        <v>1519004016.8599999</v>
      </c>
    </row>
    <row r="1411" spans="2:3">
      <c r="B1411" s="23" t="s">
        <v>2798</v>
      </c>
      <c r="C1411" s="32">
        <v>515469182.66000003</v>
      </c>
    </row>
    <row r="1412" spans="2:3">
      <c r="B1412" s="23" t="s">
        <v>2799</v>
      </c>
      <c r="C1412" s="32">
        <v>1166197728.6500001</v>
      </c>
    </row>
    <row r="1413" spans="2:3">
      <c r="B1413" s="23" t="s">
        <v>1731</v>
      </c>
      <c r="C1413" s="32">
        <v>361533900.06</v>
      </c>
    </row>
    <row r="1414" spans="2:3">
      <c r="B1414" s="23" t="s">
        <v>2800</v>
      </c>
      <c r="C1414" s="32">
        <v>1070633054.2</v>
      </c>
    </row>
    <row r="1415" spans="2:3">
      <c r="B1415" s="23" t="s">
        <v>2801</v>
      </c>
      <c r="C1415" s="32">
        <v>1366158125.04</v>
      </c>
    </row>
    <row r="1416" spans="2:3">
      <c r="B1416" s="23" t="s">
        <v>2802</v>
      </c>
      <c r="C1416" s="32">
        <v>654074148.62</v>
      </c>
    </row>
    <row r="1417" spans="2:3">
      <c r="B1417" s="23" t="s">
        <v>2803</v>
      </c>
      <c r="C1417" s="32">
        <v>2128673246.52</v>
      </c>
    </row>
    <row r="1418" spans="2:3">
      <c r="B1418" s="23" t="s">
        <v>2804</v>
      </c>
      <c r="C1418" s="32">
        <v>3222460085.4099998</v>
      </c>
    </row>
    <row r="1419" spans="2:3">
      <c r="B1419" s="23" t="s">
        <v>2805</v>
      </c>
      <c r="C1419" s="32">
        <v>2422186863.04</v>
      </c>
    </row>
    <row r="1420" spans="2:3">
      <c r="B1420" s="23" t="s">
        <v>2806</v>
      </c>
      <c r="C1420" s="32">
        <v>1159502500.46</v>
      </c>
    </row>
    <row r="1421" spans="2:3">
      <c r="B1421" s="23" t="s">
        <v>2807</v>
      </c>
      <c r="C1421" s="32">
        <v>448124629.94999999</v>
      </c>
    </row>
    <row r="1422" spans="2:3" ht="13">
      <c r="C1422" s="25">
        <f>SUM(C1152:C1421)</f>
        <v>191978391251.12994</v>
      </c>
    </row>
    <row r="1424" spans="2:3" ht="13">
      <c r="B1424" s="26" t="s">
        <v>214</v>
      </c>
      <c r="C1424" s="25" t="s">
        <v>213</v>
      </c>
    </row>
    <row r="1425" spans="2:3">
      <c r="B1425" s="23" t="s">
        <v>2516</v>
      </c>
      <c r="C1425" s="32">
        <v>90374200.75</v>
      </c>
    </row>
    <row r="1426" spans="2:3">
      <c r="B1426" s="23" t="s">
        <v>2517</v>
      </c>
      <c r="C1426" s="32">
        <v>340279762.64999998</v>
      </c>
    </row>
    <row r="1427" spans="2:3">
      <c r="B1427" s="23" t="s">
        <v>2000</v>
      </c>
      <c r="C1427" s="32">
        <v>230076362.63999999</v>
      </c>
    </row>
    <row r="1428" spans="2:3">
      <c r="B1428" s="23" t="s">
        <v>2519</v>
      </c>
      <c r="C1428" s="32">
        <v>8763245.8699999992</v>
      </c>
    </row>
    <row r="1429" spans="2:3">
      <c r="B1429" s="23" t="s">
        <v>2520</v>
      </c>
      <c r="C1429" s="32">
        <v>57029488.159999996</v>
      </c>
    </row>
    <row r="1430" spans="2:3">
      <c r="B1430" s="23" t="s">
        <v>2522</v>
      </c>
      <c r="C1430" s="32">
        <v>17005279.18</v>
      </c>
    </row>
    <row r="1431" spans="2:3">
      <c r="B1431" s="23" t="s">
        <v>1711</v>
      </c>
      <c r="C1431" s="32">
        <v>560689553.03999996</v>
      </c>
    </row>
    <row r="1432" spans="2:3">
      <c r="B1432" s="23" t="s">
        <v>2524</v>
      </c>
      <c r="C1432" s="32">
        <v>2827344.6</v>
      </c>
    </row>
    <row r="1433" spans="2:3">
      <c r="B1433" s="23" t="s">
        <v>2526</v>
      </c>
      <c r="C1433" s="32">
        <v>108625264.12</v>
      </c>
    </row>
    <row r="1434" spans="2:3">
      <c r="B1434" s="23" t="s">
        <v>2527</v>
      </c>
      <c r="C1434" s="32">
        <v>535125.59</v>
      </c>
    </row>
    <row r="1435" spans="2:3">
      <c r="B1435" s="23" t="s">
        <v>2529</v>
      </c>
      <c r="C1435" s="32">
        <v>95272512.609999999</v>
      </c>
    </row>
    <row r="1436" spans="2:3">
      <c r="B1436" s="23" t="s">
        <v>2531</v>
      </c>
      <c r="C1436" s="32">
        <v>11892409.890000001</v>
      </c>
    </row>
    <row r="1437" spans="2:3">
      <c r="B1437" s="23" t="s">
        <v>2532</v>
      </c>
      <c r="C1437" s="32">
        <v>39576530.340000004</v>
      </c>
    </row>
    <row r="1438" spans="2:3">
      <c r="B1438" s="23" t="s">
        <v>2534</v>
      </c>
      <c r="C1438" s="32">
        <v>655255.28</v>
      </c>
    </row>
    <row r="1439" spans="2:3">
      <c r="B1439" s="23" t="s">
        <v>1712</v>
      </c>
      <c r="C1439" s="32">
        <v>126429656.84</v>
      </c>
    </row>
    <row r="1440" spans="2:3">
      <c r="B1440" s="23" t="s">
        <v>2536</v>
      </c>
      <c r="C1440" s="32">
        <v>40911753.149999999</v>
      </c>
    </row>
    <row r="1441" spans="2:3">
      <c r="B1441" s="23" t="s">
        <v>2538</v>
      </c>
      <c r="C1441" s="32">
        <v>35354041.57</v>
      </c>
    </row>
    <row r="1442" spans="2:3">
      <c r="B1442" s="23" t="s">
        <v>2539</v>
      </c>
      <c r="C1442" s="32">
        <v>2081879.26</v>
      </c>
    </row>
    <row r="1443" spans="2:3">
      <c r="B1443" s="23" t="s">
        <v>2541</v>
      </c>
      <c r="C1443" s="32">
        <v>13893262.67</v>
      </c>
    </row>
    <row r="1444" spans="2:3">
      <c r="B1444" s="23" t="s">
        <v>2543</v>
      </c>
      <c r="C1444" s="32">
        <v>2512239.13</v>
      </c>
    </row>
    <row r="1445" spans="2:3">
      <c r="B1445" s="23" t="s">
        <v>2669</v>
      </c>
      <c r="C1445" s="32">
        <v>484042.5</v>
      </c>
    </row>
    <row r="1446" spans="2:3">
      <c r="B1446" s="23" t="s">
        <v>2544</v>
      </c>
      <c r="C1446" s="32">
        <v>530049.67000000004</v>
      </c>
    </row>
    <row r="1447" spans="2:3">
      <c r="B1447" s="23" t="s">
        <v>2547</v>
      </c>
      <c r="C1447" s="32">
        <v>7244693.7000000002</v>
      </c>
    </row>
    <row r="1448" spans="2:3">
      <c r="B1448" s="23" t="s">
        <v>2550</v>
      </c>
      <c r="C1448" s="32">
        <v>31571083.170000002</v>
      </c>
    </row>
    <row r="1449" spans="2:3">
      <c r="B1449" s="23" t="s">
        <v>2552</v>
      </c>
      <c r="C1449" s="32">
        <v>24919464.25</v>
      </c>
    </row>
    <row r="1450" spans="2:3">
      <c r="B1450" s="23" t="s">
        <v>2554</v>
      </c>
      <c r="C1450" s="32">
        <v>54189831.990000002</v>
      </c>
    </row>
    <row r="1451" spans="2:3">
      <c r="B1451" s="23" t="s">
        <v>2556</v>
      </c>
      <c r="C1451" s="32">
        <v>47484855.560000002</v>
      </c>
    </row>
    <row r="1452" spans="2:3">
      <c r="B1452" s="23" t="s">
        <v>2557</v>
      </c>
      <c r="C1452" s="32">
        <v>779139410.96000004</v>
      </c>
    </row>
    <row r="1453" spans="2:3">
      <c r="B1453" s="23" t="s">
        <v>2558</v>
      </c>
      <c r="C1453" s="32">
        <v>3310286.64</v>
      </c>
    </row>
    <row r="1454" spans="2:3">
      <c r="B1454" s="23" t="s">
        <v>2560</v>
      </c>
      <c r="C1454" s="32">
        <v>17860145.25</v>
      </c>
    </row>
    <row r="1455" spans="2:3">
      <c r="B1455" s="23" t="s">
        <v>2564</v>
      </c>
      <c r="C1455" s="32">
        <v>37292468.289999999</v>
      </c>
    </row>
    <row r="1456" spans="2:3">
      <c r="B1456" s="23" t="s">
        <v>2308</v>
      </c>
      <c r="C1456" s="32">
        <v>356445632.94999999</v>
      </c>
    </row>
    <row r="1457" spans="2:3">
      <c r="B1457" s="23" t="s">
        <v>2568</v>
      </c>
      <c r="C1457" s="32">
        <v>195754818.81</v>
      </c>
    </row>
    <row r="1458" spans="2:3">
      <c r="B1458" s="23" t="s">
        <v>2003</v>
      </c>
      <c r="C1458" s="32">
        <v>1888113222.53</v>
      </c>
    </row>
    <row r="1459" spans="2:3">
      <c r="B1459" s="23" t="s">
        <v>2309</v>
      </c>
      <c r="C1459" s="32">
        <v>259458978.46000001</v>
      </c>
    </row>
    <row r="1460" spans="2:3">
      <c r="B1460" s="23" t="s">
        <v>2571</v>
      </c>
      <c r="C1460" s="32">
        <v>1198922033.23</v>
      </c>
    </row>
    <row r="1461" spans="2:3">
      <c r="B1461" s="23" t="s">
        <v>2574</v>
      </c>
      <c r="C1461" s="32">
        <v>226612695.81999999</v>
      </c>
    </row>
    <row r="1462" spans="2:3">
      <c r="B1462" s="23" t="s">
        <v>2670</v>
      </c>
      <c r="C1462" s="32">
        <v>141686789.97</v>
      </c>
    </row>
    <row r="1463" spans="2:3">
      <c r="B1463" s="23" t="s">
        <v>2576</v>
      </c>
      <c r="C1463" s="32">
        <v>131640071.16</v>
      </c>
    </row>
    <row r="1464" spans="2:3">
      <c r="B1464" s="23" t="s">
        <v>1714</v>
      </c>
      <c r="C1464" s="32">
        <v>70351802.400000006</v>
      </c>
    </row>
    <row r="1465" spans="2:3">
      <c r="B1465" s="23" t="s">
        <v>2578</v>
      </c>
      <c r="C1465" s="32">
        <v>11471429.449999999</v>
      </c>
    </row>
    <row r="1466" spans="2:3">
      <c r="B1466" s="23" t="s">
        <v>2579</v>
      </c>
      <c r="C1466" s="32">
        <v>502221826.76999998</v>
      </c>
    </row>
    <row r="1467" spans="2:3">
      <c r="B1467" s="23" t="s">
        <v>2582</v>
      </c>
      <c r="C1467" s="32">
        <v>78393421.370000005</v>
      </c>
    </row>
    <row r="1468" spans="2:3">
      <c r="B1468" s="23" t="s">
        <v>2583</v>
      </c>
      <c r="C1468" s="32">
        <v>55524439.630000003</v>
      </c>
    </row>
    <row r="1469" spans="2:3">
      <c r="B1469" s="23" t="s">
        <v>2587</v>
      </c>
      <c r="C1469" s="32">
        <v>177350915.65000001</v>
      </c>
    </row>
    <row r="1470" spans="2:3">
      <c r="B1470" s="23" t="s">
        <v>2589</v>
      </c>
      <c r="C1470" s="32">
        <v>1503697.75</v>
      </c>
    </row>
    <row r="1471" spans="2:3">
      <c r="B1471" s="23" t="s">
        <v>2590</v>
      </c>
      <c r="C1471" s="32">
        <v>1449262.27</v>
      </c>
    </row>
    <row r="1472" spans="2:3">
      <c r="B1472" s="23" t="s">
        <v>1775</v>
      </c>
      <c r="C1472" s="32">
        <v>1043987.91</v>
      </c>
    </row>
    <row r="1473" spans="2:3">
      <c r="B1473" s="23" t="s">
        <v>2591</v>
      </c>
      <c r="C1473" s="32">
        <v>355197789.97000003</v>
      </c>
    </row>
    <row r="1474" spans="2:3">
      <c r="B1474" s="23" t="s">
        <v>2595</v>
      </c>
      <c r="C1474" s="32">
        <v>15930131.9</v>
      </c>
    </row>
    <row r="1475" spans="2:3">
      <c r="B1475" s="23" t="s">
        <v>2596</v>
      </c>
      <c r="C1475" s="32">
        <v>1600311.16</v>
      </c>
    </row>
    <row r="1476" spans="2:3">
      <c r="B1476" s="23" t="s">
        <v>2597</v>
      </c>
      <c r="C1476" s="32">
        <v>39543500.609999999</v>
      </c>
    </row>
    <row r="1477" spans="2:3">
      <c r="B1477" s="23" t="s">
        <v>1716</v>
      </c>
      <c r="C1477" s="32">
        <v>22193206.809999999</v>
      </c>
    </row>
    <row r="1478" spans="2:3">
      <c r="B1478" s="23" t="s">
        <v>2004</v>
      </c>
      <c r="C1478" s="32">
        <v>671874.71</v>
      </c>
    </row>
    <row r="1479" spans="2:3">
      <c r="B1479" s="23" t="s">
        <v>2603</v>
      </c>
      <c r="C1479" s="32">
        <v>282573822.60000002</v>
      </c>
    </row>
    <row r="1480" spans="2:3">
      <c r="B1480" s="23" t="s">
        <v>2604</v>
      </c>
      <c r="C1480" s="32">
        <v>7140192</v>
      </c>
    </row>
    <row r="1481" spans="2:3">
      <c r="B1481" s="23" t="s">
        <v>2605</v>
      </c>
      <c r="C1481" s="32">
        <v>719915.4</v>
      </c>
    </row>
    <row r="1482" spans="2:3">
      <c r="B1482" s="23" t="s">
        <v>2607</v>
      </c>
      <c r="C1482" s="32">
        <v>9810964.9199999999</v>
      </c>
    </row>
    <row r="1483" spans="2:3">
      <c r="B1483" s="23" t="s">
        <v>2610</v>
      </c>
      <c r="C1483" s="32">
        <v>7804839.9500000002</v>
      </c>
    </row>
    <row r="1484" spans="2:3">
      <c r="B1484" s="23" t="s">
        <v>2613</v>
      </c>
      <c r="C1484" s="32">
        <v>215767012.05000001</v>
      </c>
    </row>
    <row r="1485" spans="2:3">
      <c r="B1485" s="23" t="s">
        <v>2614</v>
      </c>
      <c r="C1485" s="32">
        <v>890052383.90999997</v>
      </c>
    </row>
    <row r="1486" spans="2:3">
      <c r="B1486" s="23" t="s">
        <v>2615</v>
      </c>
      <c r="C1486" s="32">
        <v>32407162.859999999</v>
      </c>
    </row>
    <row r="1487" spans="2:3">
      <c r="B1487" s="23" t="s">
        <v>2616</v>
      </c>
      <c r="C1487" s="32">
        <v>6817069.6600000001</v>
      </c>
    </row>
    <row r="1488" spans="2:3">
      <c r="B1488" s="23" t="s">
        <v>2618</v>
      </c>
      <c r="C1488" s="32">
        <v>3879563.79</v>
      </c>
    </row>
    <row r="1489" spans="2:3">
      <c r="B1489" s="23" t="s">
        <v>2005</v>
      </c>
      <c r="C1489" s="32">
        <v>16355129.810000001</v>
      </c>
    </row>
    <row r="1490" spans="2:3">
      <c r="B1490" s="23" t="s">
        <v>2621</v>
      </c>
      <c r="C1490" s="32">
        <v>80741054.519999996</v>
      </c>
    </row>
    <row r="1491" spans="2:3">
      <c r="B1491" s="23" t="s">
        <v>2622</v>
      </c>
      <c r="C1491" s="32">
        <v>913726.48</v>
      </c>
    </row>
    <row r="1492" spans="2:3">
      <c r="B1492" s="23" t="s">
        <v>2623</v>
      </c>
      <c r="C1492" s="32">
        <v>10317730.66</v>
      </c>
    </row>
    <row r="1493" spans="2:3">
      <c r="B1493" s="23" t="s">
        <v>2624</v>
      </c>
      <c r="C1493" s="32">
        <v>42747238.399999999</v>
      </c>
    </row>
    <row r="1494" spans="2:3">
      <c r="B1494" s="23" t="s">
        <v>2626</v>
      </c>
      <c r="C1494" s="32">
        <v>34274763.859999999</v>
      </c>
    </row>
    <row r="1495" spans="2:3">
      <c r="B1495" s="23" t="s">
        <v>2627</v>
      </c>
      <c r="C1495" s="32">
        <v>23398691.199999999</v>
      </c>
    </row>
    <row r="1496" spans="2:3">
      <c r="B1496" s="23" t="s">
        <v>2671</v>
      </c>
      <c r="C1496" s="32">
        <v>14317061.85</v>
      </c>
    </row>
    <row r="1497" spans="2:3">
      <c r="B1497" s="23" t="s">
        <v>2628</v>
      </c>
      <c r="C1497" s="32">
        <v>29593806.100000001</v>
      </c>
    </row>
    <row r="1498" spans="2:3">
      <c r="B1498" s="23" t="s">
        <v>2312</v>
      </c>
      <c r="C1498" s="32">
        <v>34089801.530000001</v>
      </c>
    </row>
    <row r="1499" spans="2:3">
      <c r="B1499" s="23" t="s">
        <v>2631</v>
      </c>
      <c r="C1499" s="32">
        <v>22093690.649999999</v>
      </c>
    </row>
    <row r="1500" spans="2:3">
      <c r="B1500" s="23" t="s">
        <v>2633</v>
      </c>
      <c r="C1500" s="32">
        <v>2984758.5</v>
      </c>
    </row>
    <row r="1501" spans="2:3">
      <c r="B1501" s="23" t="s">
        <v>2635</v>
      </c>
      <c r="C1501" s="32">
        <v>30282024.489999998</v>
      </c>
    </row>
    <row r="1502" spans="2:3">
      <c r="B1502" s="23" t="s">
        <v>2636</v>
      </c>
      <c r="C1502" s="32">
        <v>1009523.46</v>
      </c>
    </row>
    <row r="1503" spans="2:3">
      <c r="B1503" s="23" t="s">
        <v>2006</v>
      </c>
      <c r="C1503" s="32">
        <v>131870819.2</v>
      </c>
    </row>
    <row r="1504" spans="2:3">
      <c r="B1504" s="23" t="s">
        <v>2638</v>
      </c>
      <c r="C1504" s="32">
        <v>35067418.149999999</v>
      </c>
    </row>
    <row r="1505" spans="2:3">
      <c r="B1505" s="23" t="s">
        <v>2639</v>
      </c>
      <c r="C1505" s="32">
        <v>110042017.40000001</v>
      </c>
    </row>
    <row r="1506" spans="2:3">
      <c r="B1506" s="23" t="s">
        <v>2007</v>
      </c>
      <c r="C1506" s="32">
        <v>22281080.050000001</v>
      </c>
    </row>
    <row r="1507" spans="2:3">
      <c r="B1507" s="23" t="s">
        <v>2642</v>
      </c>
      <c r="C1507" s="32">
        <v>101783548.87</v>
      </c>
    </row>
    <row r="1508" spans="2:3">
      <c r="B1508" s="23" t="s">
        <v>2643</v>
      </c>
      <c r="C1508" s="32">
        <v>22825063.399999999</v>
      </c>
    </row>
    <row r="1509" spans="2:3">
      <c r="B1509" s="23" t="s">
        <v>2644</v>
      </c>
      <c r="C1509" s="32">
        <v>6037908.6500000004</v>
      </c>
    </row>
    <row r="1510" spans="2:3">
      <c r="B1510" s="23" t="s">
        <v>1717</v>
      </c>
      <c r="C1510" s="32">
        <v>354056537.56999999</v>
      </c>
    </row>
    <row r="1511" spans="2:3">
      <c r="B1511" s="23" t="s">
        <v>2648</v>
      </c>
      <c r="C1511" s="32">
        <v>414686.77</v>
      </c>
    </row>
    <row r="1512" spans="2:3">
      <c r="B1512" s="23" t="s">
        <v>2314</v>
      </c>
      <c r="C1512" s="32">
        <v>80738414.569999993</v>
      </c>
    </row>
    <row r="1513" spans="2:3">
      <c r="B1513" s="23" t="s">
        <v>2650</v>
      </c>
      <c r="C1513" s="32">
        <v>54784229.549999997</v>
      </c>
    </row>
    <row r="1514" spans="2:3">
      <c r="B1514" s="23" t="s">
        <v>2651</v>
      </c>
      <c r="C1514" s="32">
        <v>227911918.16</v>
      </c>
    </row>
    <row r="1515" spans="2:3">
      <c r="B1515" s="23" t="s">
        <v>1718</v>
      </c>
      <c r="C1515" s="32">
        <v>13606182.34</v>
      </c>
    </row>
    <row r="1516" spans="2:3">
      <c r="B1516" s="23" t="s">
        <v>2315</v>
      </c>
      <c r="C1516" s="32">
        <v>10689126.689999999</v>
      </c>
    </row>
    <row r="1517" spans="2:3">
      <c r="B1517" s="23" t="s">
        <v>1719</v>
      </c>
      <c r="C1517" s="32">
        <v>263762238.31</v>
      </c>
    </row>
    <row r="1518" spans="2:3">
      <c r="B1518" s="23" t="s">
        <v>2654</v>
      </c>
      <c r="C1518" s="32">
        <v>640033785.17999995</v>
      </c>
    </row>
    <row r="1519" spans="2:3">
      <c r="B1519" s="23" t="s">
        <v>2656</v>
      </c>
      <c r="C1519" s="32">
        <v>32040931.48</v>
      </c>
    </row>
    <row r="1520" spans="2:3">
      <c r="B1520" s="23" t="s">
        <v>2658</v>
      </c>
      <c r="C1520" s="32">
        <v>33299724.600000001</v>
      </c>
    </row>
    <row r="1521" spans="2:3">
      <c r="B1521" s="23" t="s">
        <v>2316</v>
      </c>
      <c r="C1521" s="32">
        <v>86592361.030000001</v>
      </c>
    </row>
    <row r="1522" spans="2:3">
      <c r="B1522" s="23" t="s">
        <v>2661</v>
      </c>
      <c r="C1522" s="32">
        <v>202449326.52000001</v>
      </c>
    </row>
    <row r="1523" spans="2:3">
      <c r="B1523" s="23" t="s">
        <v>2662</v>
      </c>
      <c r="C1523" s="32">
        <v>266060156.84</v>
      </c>
    </row>
    <row r="1524" spans="2:3">
      <c r="B1524" s="23" t="s">
        <v>2663</v>
      </c>
      <c r="C1524" s="32">
        <v>1922130.82</v>
      </c>
    </row>
    <row r="1525" spans="2:3">
      <c r="B1525" s="23" t="s">
        <v>2664</v>
      </c>
      <c r="C1525" s="32">
        <v>1092763.6399999999</v>
      </c>
    </row>
    <row r="1526" spans="2:3">
      <c r="B1526" s="23" t="s">
        <v>2667</v>
      </c>
      <c r="C1526" s="32">
        <v>409738591.88</v>
      </c>
    </row>
    <row r="1527" spans="2:3">
      <c r="B1527" s="23" t="s">
        <v>2672</v>
      </c>
      <c r="C1527" s="32">
        <v>10952250</v>
      </c>
    </row>
    <row r="1528" spans="2:3">
      <c r="B1528" s="23" t="s">
        <v>2673</v>
      </c>
      <c r="C1528" s="32">
        <v>1440455712.1600001</v>
      </c>
    </row>
    <row r="1529" spans="2:3">
      <c r="B1529" s="23" t="s">
        <v>2674</v>
      </c>
      <c r="C1529" s="32">
        <v>1496531053.9200001</v>
      </c>
    </row>
    <row r="1530" spans="2:3">
      <c r="B1530" s="23" t="s">
        <v>2008</v>
      </c>
      <c r="C1530" s="32">
        <v>1220979001.48</v>
      </c>
    </row>
    <row r="1531" spans="2:3">
      <c r="B1531" s="23" t="s">
        <v>2675</v>
      </c>
      <c r="C1531" s="32">
        <v>1523567235.8900001</v>
      </c>
    </row>
    <row r="1532" spans="2:3">
      <c r="B1532" s="23" t="s">
        <v>2676</v>
      </c>
      <c r="C1532" s="32">
        <v>32545874.859999999</v>
      </c>
    </row>
    <row r="1533" spans="2:3">
      <c r="B1533" s="23" t="s">
        <v>2009</v>
      </c>
      <c r="C1533" s="32">
        <v>1312820635.5799999</v>
      </c>
    </row>
    <row r="1534" spans="2:3">
      <c r="B1534" s="23" t="s">
        <v>2677</v>
      </c>
      <c r="C1534" s="32">
        <v>1146046927.8299999</v>
      </c>
    </row>
    <row r="1535" spans="2:3">
      <c r="B1535" s="23" t="s">
        <v>2317</v>
      </c>
      <c r="C1535" s="32">
        <v>284110292.63</v>
      </c>
    </row>
    <row r="1536" spans="2:3">
      <c r="B1536" s="23" t="s">
        <v>2678</v>
      </c>
      <c r="C1536" s="32">
        <v>711375</v>
      </c>
    </row>
    <row r="1537" spans="2:3">
      <c r="B1537" s="23" t="s">
        <v>2679</v>
      </c>
      <c r="C1537" s="32">
        <v>656130935.86000001</v>
      </c>
    </row>
    <row r="1538" spans="2:3">
      <c r="B1538" s="23" t="s">
        <v>2010</v>
      </c>
      <c r="C1538" s="32">
        <v>1576978211.3399999</v>
      </c>
    </row>
    <row r="1539" spans="2:3">
      <c r="B1539" s="23" t="s">
        <v>1720</v>
      </c>
      <c r="C1539" s="32">
        <v>3809628788.9200001</v>
      </c>
    </row>
    <row r="1540" spans="2:3">
      <c r="B1540" s="23" t="s">
        <v>2680</v>
      </c>
      <c r="C1540" s="32">
        <v>1010993928.42</v>
      </c>
    </row>
    <row r="1541" spans="2:3">
      <c r="B1541" s="23" t="s">
        <v>2681</v>
      </c>
      <c r="C1541" s="32">
        <v>182586835.84</v>
      </c>
    </row>
    <row r="1542" spans="2:3">
      <c r="B1542" s="23" t="s">
        <v>2682</v>
      </c>
      <c r="C1542" s="32">
        <v>996579142.20000005</v>
      </c>
    </row>
    <row r="1543" spans="2:3">
      <c r="B1543" s="23" t="s">
        <v>2683</v>
      </c>
      <c r="C1543" s="32">
        <v>1855229835.74</v>
      </c>
    </row>
    <row r="1544" spans="2:3">
      <c r="B1544" s="23" t="s">
        <v>2684</v>
      </c>
      <c r="C1544" s="32">
        <v>917330060.95000005</v>
      </c>
    </row>
    <row r="1545" spans="2:3">
      <c r="B1545" s="23" t="s">
        <v>2685</v>
      </c>
      <c r="C1545" s="32">
        <v>404730902.67000002</v>
      </c>
    </row>
    <row r="1546" spans="2:3">
      <c r="B1546" s="23" t="s">
        <v>2318</v>
      </c>
      <c r="C1546" s="32">
        <v>2776799972.8600001</v>
      </c>
    </row>
    <row r="1547" spans="2:3">
      <c r="B1547" s="23" t="s">
        <v>2686</v>
      </c>
      <c r="C1547" s="32">
        <v>30040399.800000001</v>
      </c>
    </row>
    <row r="1548" spans="2:3">
      <c r="B1548" s="23" t="s">
        <v>2687</v>
      </c>
      <c r="C1548" s="32">
        <v>999232318.62</v>
      </c>
    </row>
    <row r="1549" spans="2:3">
      <c r="B1549" s="23" t="s">
        <v>1721</v>
      </c>
      <c r="C1549" s="32">
        <v>4468696713.7200003</v>
      </c>
    </row>
    <row r="1550" spans="2:3">
      <c r="B1550" s="23" t="s">
        <v>2688</v>
      </c>
      <c r="C1550" s="32">
        <v>1504765104.75</v>
      </c>
    </row>
    <row r="1551" spans="2:3">
      <c r="B1551" s="23" t="s">
        <v>2689</v>
      </c>
      <c r="C1551" s="32">
        <v>156121874.99000001</v>
      </c>
    </row>
    <row r="1552" spans="2:3">
      <c r="B1552" s="23" t="s">
        <v>2690</v>
      </c>
      <c r="C1552" s="32">
        <v>278565312.48000002</v>
      </c>
    </row>
    <row r="1553" spans="2:3">
      <c r="B1553" s="23" t="s">
        <v>2691</v>
      </c>
      <c r="C1553" s="32">
        <v>441264561.87</v>
      </c>
    </row>
    <row r="1554" spans="2:3">
      <c r="B1554" s="23" t="s">
        <v>2692</v>
      </c>
      <c r="C1554" s="32">
        <v>1048747.5</v>
      </c>
    </row>
    <row r="1555" spans="2:3">
      <c r="B1555" s="23" t="s">
        <v>2693</v>
      </c>
      <c r="C1555" s="32">
        <v>827726908.75999999</v>
      </c>
    </row>
    <row r="1556" spans="2:3">
      <c r="B1556" s="23" t="s">
        <v>2694</v>
      </c>
      <c r="C1556" s="32">
        <v>143992062.44999999</v>
      </c>
    </row>
    <row r="1557" spans="2:3">
      <c r="B1557" s="23" t="s">
        <v>2695</v>
      </c>
      <c r="C1557" s="32">
        <v>33129385.489999998</v>
      </c>
    </row>
    <row r="1558" spans="2:3">
      <c r="B1558" s="23" t="s">
        <v>2696</v>
      </c>
      <c r="C1558" s="32">
        <v>525622.5</v>
      </c>
    </row>
    <row r="1559" spans="2:3">
      <c r="B1559" s="23" t="s">
        <v>2697</v>
      </c>
      <c r="C1559" s="32">
        <v>434027068.23000002</v>
      </c>
    </row>
    <row r="1560" spans="2:3">
      <c r="B1560" s="23" t="s">
        <v>2698</v>
      </c>
      <c r="C1560" s="32">
        <v>22862317.66</v>
      </c>
    </row>
    <row r="1561" spans="2:3">
      <c r="B1561" s="23" t="s">
        <v>2699</v>
      </c>
      <c r="C1561" s="32">
        <v>55993060.369999997</v>
      </c>
    </row>
    <row r="1562" spans="2:3">
      <c r="B1562" s="23" t="s">
        <v>2700</v>
      </c>
      <c r="C1562" s="32">
        <v>1888266871.5</v>
      </c>
    </row>
    <row r="1563" spans="2:3">
      <c r="B1563" s="23" t="s">
        <v>2701</v>
      </c>
      <c r="C1563" s="32">
        <v>912382663.13999999</v>
      </c>
    </row>
    <row r="1564" spans="2:3">
      <c r="B1564" s="23" t="s">
        <v>2702</v>
      </c>
      <c r="C1564" s="32">
        <v>95789995.359999999</v>
      </c>
    </row>
    <row r="1565" spans="2:3">
      <c r="B1565" s="23" t="s">
        <v>2703</v>
      </c>
      <c r="C1565" s="32">
        <v>169274751.65000001</v>
      </c>
    </row>
    <row r="1566" spans="2:3">
      <c r="B1566" s="23" t="s">
        <v>2704</v>
      </c>
      <c r="C1566" s="32">
        <v>547408972.72000003</v>
      </c>
    </row>
    <row r="1567" spans="2:3">
      <c r="B1567" s="23" t="s">
        <v>2705</v>
      </c>
      <c r="C1567" s="32">
        <v>288385581.24000001</v>
      </c>
    </row>
    <row r="1568" spans="2:3">
      <c r="B1568" s="23" t="s">
        <v>2706</v>
      </c>
      <c r="C1568" s="32">
        <v>335619599.91000003</v>
      </c>
    </row>
    <row r="1569" spans="2:3">
      <c r="B1569" s="23" t="s">
        <v>2707</v>
      </c>
      <c r="C1569" s="32">
        <v>1092269509.3299999</v>
      </c>
    </row>
    <row r="1570" spans="2:3">
      <c r="B1570" s="23" t="s">
        <v>2708</v>
      </c>
      <c r="C1570" s="32">
        <v>3217363610.3899999</v>
      </c>
    </row>
    <row r="1571" spans="2:3">
      <c r="B1571" s="23" t="s">
        <v>2709</v>
      </c>
      <c r="C1571" s="32">
        <v>100563080.09</v>
      </c>
    </row>
    <row r="1572" spans="2:3">
      <c r="B1572" s="23" t="s">
        <v>2710</v>
      </c>
      <c r="C1572" s="32">
        <v>5575153298.6300001</v>
      </c>
    </row>
    <row r="1573" spans="2:3">
      <c r="B1573" s="23" t="s">
        <v>1722</v>
      </c>
      <c r="C1573" s="32">
        <v>605442133.12</v>
      </c>
    </row>
    <row r="1574" spans="2:3">
      <c r="B1574" s="23" t="s">
        <v>2711</v>
      </c>
      <c r="C1574" s="32">
        <v>162611272.5</v>
      </c>
    </row>
    <row r="1575" spans="2:3">
      <c r="B1575" s="23" t="s">
        <v>2712</v>
      </c>
      <c r="C1575" s="32">
        <v>368348092.14999998</v>
      </c>
    </row>
    <row r="1576" spans="2:3">
      <c r="B1576" s="23" t="s">
        <v>2713</v>
      </c>
      <c r="C1576" s="32">
        <v>338134281.42000002</v>
      </c>
    </row>
    <row r="1577" spans="2:3">
      <c r="B1577" s="23" t="s">
        <v>2714</v>
      </c>
      <c r="C1577" s="32">
        <v>1609345373.54</v>
      </c>
    </row>
    <row r="1578" spans="2:3">
      <c r="B1578" s="23" t="s">
        <v>2715</v>
      </c>
      <c r="C1578" s="32">
        <v>518678239.31999999</v>
      </c>
    </row>
    <row r="1579" spans="2:3">
      <c r="B1579" s="23" t="s">
        <v>2716</v>
      </c>
      <c r="C1579" s="32">
        <v>30101879.050000001</v>
      </c>
    </row>
    <row r="1580" spans="2:3">
      <c r="B1580" s="23" t="s">
        <v>2717</v>
      </c>
      <c r="C1580" s="32">
        <v>2066634844.1199999</v>
      </c>
    </row>
    <row r="1581" spans="2:3">
      <c r="B1581" s="23" t="s">
        <v>2319</v>
      </c>
      <c r="C1581" s="32">
        <v>722486073.65999997</v>
      </c>
    </row>
    <row r="1582" spans="2:3">
      <c r="B1582" s="23" t="s">
        <v>2718</v>
      </c>
      <c r="C1582" s="32">
        <v>104289201.09999999</v>
      </c>
    </row>
    <row r="1583" spans="2:3">
      <c r="B1583" s="23" t="s">
        <v>2320</v>
      </c>
      <c r="C1583" s="32">
        <v>745032884.24000001</v>
      </c>
    </row>
    <row r="1584" spans="2:3">
      <c r="B1584" s="23" t="s">
        <v>2719</v>
      </c>
      <c r="C1584" s="32">
        <v>2943415544.6599998</v>
      </c>
    </row>
    <row r="1585" spans="2:3">
      <c r="B1585" s="23" t="s">
        <v>1723</v>
      </c>
      <c r="C1585" s="32">
        <v>9207646715.2900009</v>
      </c>
    </row>
    <row r="1586" spans="2:3">
      <c r="B1586" s="23" t="s">
        <v>2321</v>
      </c>
      <c r="C1586" s="32">
        <v>421007119.94</v>
      </c>
    </row>
    <row r="1587" spans="2:3">
      <c r="B1587" s="23" t="s">
        <v>2720</v>
      </c>
      <c r="C1587" s="32">
        <v>177241362.21000001</v>
      </c>
    </row>
    <row r="1588" spans="2:3">
      <c r="B1588" s="23" t="s">
        <v>2721</v>
      </c>
      <c r="C1588" s="32">
        <v>3350908194.6599998</v>
      </c>
    </row>
    <row r="1589" spans="2:3">
      <c r="B1589" s="23" t="s">
        <v>2722</v>
      </c>
      <c r="C1589" s="32">
        <v>2575825719.6300001</v>
      </c>
    </row>
    <row r="1590" spans="2:3">
      <c r="B1590" s="23" t="s">
        <v>2723</v>
      </c>
      <c r="C1590" s="32">
        <v>456284658.58999997</v>
      </c>
    </row>
    <row r="1591" spans="2:3">
      <c r="B1591" s="23" t="s">
        <v>2724</v>
      </c>
      <c r="C1591" s="32">
        <v>9152558.2100000009</v>
      </c>
    </row>
    <row r="1592" spans="2:3">
      <c r="B1592" s="23" t="s">
        <v>2725</v>
      </c>
      <c r="C1592" s="32">
        <v>1189757931.27</v>
      </c>
    </row>
    <row r="1593" spans="2:3">
      <c r="B1593" s="23" t="s">
        <v>2726</v>
      </c>
      <c r="C1593" s="32">
        <v>309845413.31999999</v>
      </c>
    </row>
    <row r="1594" spans="2:3">
      <c r="B1594" s="23" t="s">
        <v>1724</v>
      </c>
      <c r="C1594" s="32">
        <v>6687919884.1700001</v>
      </c>
    </row>
    <row r="1595" spans="2:3">
      <c r="B1595" s="23" t="s">
        <v>2727</v>
      </c>
      <c r="C1595" s="32">
        <v>26073319.690000001</v>
      </c>
    </row>
    <row r="1596" spans="2:3">
      <c r="B1596" s="23" t="s">
        <v>2728</v>
      </c>
      <c r="C1596" s="32">
        <v>986949576.70000005</v>
      </c>
    </row>
    <row r="1597" spans="2:3">
      <c r="B1597" s="23" t="s">
        <v>2729</v>
      </c>
      <c r="C1597" s="32">
        <v>633822096.10000002</v>
      </c>
    </row>
    <row r="1598" spans="2:3">
      <c r="B1598" s="23" t="s">
        <v>2730</v>
      </c>
      <c r="C1598" s="32">
        <v>55353332.630000003</v>
      </c>
    </row>
    <row r="1599" spans="2:3">
      <c r="B1599" s="23" t="s">
        <v>2731</v>
      </c>
      <c r="C1599" s="32">
        <v>1223291049.7</v>
      </c>
    </row>
    <row r="1600" spans="2:3">
      <c r="B1600" s="23" t="s">
        <v>2732</v>
      </c>
      <c r="C1600" s="32">
        <v>1314755990.9400001</v>
      </c>
    </row>
    <row r="1601" spans="2:3">
      <c r="B1601" s="23" t="s">
        <v>2733</v>
      </c>
      <c r="C1601" s="32">
        <v>110363007.73999999</v>
      </c>
    </row>
    <row r="1602" spans="2:3">
      <c r="B1602" s="23" t="s">
        <v>2734</v>
      </c>
      <c r="C1602" s="32">
        <v>2084132967.8299999</v>
      </c>
    </row>
    <row r="1603" spans="2:3">
      <c r="B1603" s="23" t="s">
        <v>1725</v>
      </c>
      <c r="C1603" s="32">
        <v>2537273623.5700002</v>
      </c>
    </row>
    <row r="1604" spans="2:3">
      <c r="B1604" s="23" t="s">
        <v>2735</v>
      </c>
      <c r="C1604" s="32">
        <v>2014387.5</v>
      </c>
    </row>
    <row r="1605" spans="2:3">
      <c r="B1605" s="23" t="s">
        <v>2736</v>
      </c>
      <c r="C1605" s="32">
        <v>707208528.30999994</v>
      </c>
    </row>
    <row r="1606" spans="2:3">
      <c r="B1606" s="23" t="s">
        <v>2737</v>
      </c>
      <c r="C1606" s="32">
        <v>429895547.17000002</v>
      </c>
    </row>
    <row r="1607" spans="2:3">
      <c r="B1607" s="23" t="s">
        <v>2738</v>
      </c>
      <c r="C1607" s="32">
        <v>2564233046.2800002</v>
      </c>
    </row>
    <row r="1608" spans="2:3">
      <c r="B1608" s="23" t="s">
        <v>2322</v>
      </c>
      <c r="C1608" s="32">
        <v>4977760910.5600004</v>
      </c>
    </row>
    <row r="1609" spans="2:3">
      <c r="B1609" s="23" t="s">
        <v>2739</v>
      </c>
      <c r="C1609" s="32">
        <v>942497652.33000004</v>
      </c>
    </row>
    <row r="1610" spans="2:3">
      <c r="B1610" s="23" t="s">
        <v>1776</v>
      </c>
      <c r="C1610" s="32">
        <v>3170944291.8499999</v>
      </c>
    </row>
    <row r="1611" spans="2:3">
      <c r="B1611" s="23" t="s">
        <v>2740</v>
      </c>
      <c r="C1611" s="32">
        <v>1167170553.47</v>
      </c>
    </row>
    <row r="1612" spans="2:3">
      <c r="B1612" s="23" t="s">
        <v>2741</v>
      </c>
      <c r="C1612" s="32">
        <v>3276153805.0100002</v>
      </c>
    </row>
    <row r="1613" spans="2:3">
      <c r="B1613" s="23" t="s">
        <v>2742</v>
      </c>
      <c r="C1613" s="32">
        <v>1218618415.46</v>
      </c>
    </row>
    <row r="1614" spans="2:3">
      <c r="B1614" s="23" t="s">
        <v>1726</v>
      </c>
      <c r="C1614" s="32">
        <v>2493731591.27</v>
      </c>
    </row>
    <row r="1615" spans="2:3">
      <c r="B1615" s="23" t="s">
        <v>2011</v>
      </c>
      <c r="C1615" s="32">
        <v>169856995.37</v>
      </c>
    </row>
    <row r="1616" spans="2:3">
      <c r="B1616" s="23" t="s">
        <v>2743</v>
      </c>
      <c r="C1616" s="32">
        <v>1342635586.5699999</v>
      </c>
    </row>
    <row r="1617" spans="2:3">
      <c r="B1617" s="23" t="s">
        <v>2744</v>
      </c>
      <c r="C1617" s="32">
        <v>952688376.5</v>
      </c>
    </row>
    <row r="1618" spans="2:3">
      <c r="B1618" s="23" t="s">
        <v>2745</v>
      </c>
      <c r="C1618" s="32">
        <v>167379733.61000001</v>
      </c>
    </row>
    <row r="1619" spans="2:3">
      <c r="B1619" s="23" t="s">
        <v>2746</v>
      </c>
      <c r="C1619" s="32">
        <v>880161481.71000004</v>
      </c>
    </row>
    <row r="1620" spans="2:3">
      <c r="B1620" s="23" t="s">
        <v>2747</v>
      </c>
      <c r="C1620" s="32">
        <v>22008224.989999998</v>
      </c>
    </row>
    <row r="1621" spans="2:3">
      <c r="B1621" s="23" t="s">
        <v>2748</v>
      </c>
      <c r="C1621" s="32">
        <v>94935634.060000002</v>
      </c>
    </row>
    <row r="1622" spans="2:3">
      <c r="B1622" s="23" t="s">
        <v>2749</v>
      </c>
      <c r="C1622" s="32">
        <v>379824960.69999999</v>
      </c>
    </row>
    <row r="1623" spans="2:3">
      <c r="B1623" s="23" t="s">
        <v>2750</v>
      </c>
      <c r="C1623" s="32">
        <v>1342769038.9100001</v>
      </c>
    </row>
    <row r="1624" spans="2:3">
      <c r="B1624" s="23" t="s">
        <v>2323</v>
      </c>
      <c r="C1624" s="32">
        <v>2468573.48</v>
      </c>
    </row>
    <row r="1625" spans="2:3">
      <c r="B1625" s="23" t="s">
        <v>2751</v>
      </c>
      <c r="C1625" s="32">
        <v>2195849640.1199999</v>
      </c>
    </row>
    <row r="1626" spans="2:3">
      <c r="B1626" s="23" t="s">
        <v>2752</v>
      </c>
      <c r="C1626" s="32">
        <v>481821732.57999998</v>
      </c>
    </row>
    <row r="1627" spans="2:3">
      <c r="B1627" s="23" t="s">
        <v>2753</v>
      </c>
      <c r="C1627" s="32">
        <v>2237233957.8000002</v>
      </c>
    </row>
    <row r="1628" spans="2:3">
      <c r="B1628" s="23" t="s">
        <v>2324</v>
      </c>
      <c r="C1628" s="32">
        <v>1470917471.0599999</v>
      </c>
    </row>
    <row r="1629" spans="2:3">
      <c r="B1629" s="23" t="s">
        <v>2754</v>
      </c>
      <c r="C1629" s="32">
        <v>308422279.24000001</v>
      </c>
    </row>
    <row r="1630" spans="2:3">
      <c r="B1630" s="23" t="s">
        <v>2755</v>
      </c>
      <c r="C1630" s="32">
        <v>966992240</v>
      </c>
    </row>
    <row r="1631" spans="2:3">
      <c r="B1631" s="23" t="s">
        <v>2756</v>
      </c>
      <c r="C1631" s="32">
        <v>2857994244.4099998</v>
      </c>
    </row>
    <row r="1632" spans="2:3">
      <c r="B1632" s="23" t="s">
        <v>2757</v>
      </c>
      <c r="C1632" s="32">
        <v>414338038.68000001</v>
      </c>
    </row>
    <row r="1633" spans="2:3">
      <c r="B1633" s="23" t="s">
        <v>2758</v>
      </c>
      <c r="C1633" s="32">
        <v>418186891.13</v>
      </c>
    </row>
    <row r="1634" spans="2:3">
      <c r="B1634" s="23" t="s">
        <v>2759</v>
      </c>
      <c r="C1634" s="32">
        <v>1124203755.3499999</v>
      </c>
    </row>
    <row r="1635" spans="2:3">
      <c r="B1635" s="23" t="s">
        <v>2760</v>
      </c>
      <c r="C1635" s="32">
        <v>1783435481.9400001</v>
      </c>
    </row>
    <row r="1636" spans="2:3">
      <c r="B1636" s="23" t="s">
        <v>2761</v>
      </c>
      <c r="C1636" s="32">
        <v>378346081.56</v>
      </c>
    </row>
    <row r="1637" spans="2:3">
      <c r="B1637" s="23" t="s">
        <v>2762</v>
      </c>
      <c r="C1637" s="32">
        <v>1069447285.0700001</v>
      </c>
    </row>
    <row r="1638" spans="2:3">
      <c r="B1638" s="23" t="s">
        <v>2012</v>
      </c>
      <c r="C1638" s="32">
        <v>666521295.14999998</v>
      </c>
    </row>
    <row r="1639" spans="2:3">
      <c r="B1639" s="23" t="s">
        <v>2763</v>
      </c>
      <c r="C1639" s="32">
        <v>1147390827.8199999</v>
      </c>
    </row>
    <row r="1640" spans="2:3">
      <c r="B1640" s="23" t="s">
        <v>2764</v>
      </c>
      <c r="C1640" s="32">
        <v>119234442.65000001</v>
      </c>
    </row>
    <row r="1641" spans="2:3">
      <c r="B1641" s="23" t="s">
        <v>2765</v>
      </c>
      <c r="C1641" s="32">
        <v>1181707041.9100001</v>
      </c>
    </row>
    <row r="1642" spans="2:3">
      <c r="B1642" s="23" t="s">
        <v>2766</v>
      </c>
      <c r="C1642" s="32">
        <v>62120330.329999998</v>
      </c>
    </row>
    <row r="1643" spans="2:3">
      <c r="B1643" s="23" t="s">
        <v>2767</v>
      </c>
      <c r="C1643" s="32">
        <v>306133752.31</v>
      </c>
    </row>
    <row r="1644" spans="2:3">
      <c r="B1644" s="23" t="s">
        <v>2768</v>
      </c>
      <c r="C1644" s="32">
        <v>951583260.12</v>
      </c>
    </row>
    <row r="1645" spans="2:3">
      <c r="B1645" s="23" t="s">
        <v>2769</v>
      </c>
      <c r="C1645" s="32">
        <v>50220409.640000001</v>
      </c>
    </row>
    <row r="1646" spans="2:3">
      <c r="B1646" s="23" t="s">
        <v>2770</v>
      </c>
      <c r="C1646" s="32">
        <v>103764255.53</v>
      </c>
    </row>
    <row r="1647" spans="2:3">
      <c r="B1647" s="23" t="s">
        <v>2771</v>
      </c>
      <c r="C1647" s="32">
        <v>892623194.85000002</v>
      </c>
    </row>
    <row r="1648" spans="2:3">
      <c r="B1648" s="23" t="s">
        <v>2326</v>
      </c>
      <c r="C1648" s="32">
        <v>2020920311.9000001</v>
      </c>
    </row>
    <row r="1649" spans="2:3">
      <c r="B1649" s="23" t="s">
        <v>2772</v>
      </c>
      <c r="C1649" s="32">
        <v>1462172308.5</v>
      </c>
    </row>
    <row r="1650" spans="2:3">
      <c r="B1650" s="23" t="s">
        <v>2327</v>
      </c>
      <c r="C1650" s="32">
        <v>541060294.25</v>
      </c>
    </row>
    <row r="1651" spans="2:3">
      <c r="B1651" s="23" t="s">
        <v>2773</v>
      </c>
      <c r="C1651" s="32">
        <v>182401500</v>
      </c>
    </row>
    <row r="1652" spans="2:3">
      <c r="B1652" s="23" t="s">
        <v>2774</v>
      </c>
      <c r="C1652" s="32">
        <v>813749998.60000002</v>
      </c>
    </row>
    <row r="1653" spans="2:3">
      <c r="B1653" s="23" t="s">
        <v>2775</v>
      </c>
      <c r="C1653" s="32">
        <v>1183575878.3800001</v>
      </c>
    </row>
    <row r="1654" spans="2:3">
      <c r="B1654" s="23" t="s">
        <v>2776</v>
      </c>
      <c r="C1654" s="32">
        <v>1381393243.9100001</v>
      </c>
    </row>
    <row r="1655" spans="2:3">
      <c r="B1655" s="23" t="s">
        <v>2777</v>
      </c>
      <c r="C1655" s="32">
        <v>1395731874.5999999</v>
      </c>
    </row>
    <row r="1656" spans="2:3">
      <c r="B1656" s="23" t="s">
        <v>1727</v>
      </c>
      <c r="C1656" s="32">
        <v>3194481969.54</v>
      </c>
    </row>
    <row r="1657" spans="2:3">
      <c r="B1657" s="23" t="s">
        <v>2778</v>
      </c>
      <c r="C1657" s="32">
        <v>1256098403.2</v>
      </c>
    </row>
    <row r="1658" spans="2:3">
      <c r="B1658" s="23" t="s">
        <v>2779</v>
      </c>
      <c r="C1658" s="32">
        <v>1565792674.45</v>
      </c>
    </row>
    <row r="1659" spans="2:3">
      <c r="B1659" s="23" t="s">
        <v>2013</v>
      </c>
      <c r="C1659" s="32">
        <v>72798224.780000001</v>
      </c>
    </row>
    <row r="1660" spans="2:3">
      <c r="B1660" s="23" t="s">
        <v>1754</v>
      </c>
      <c r="C1660" s="32">
        <v>3742703904.7399998</v>
      </c>
    </row>
    <row r="1661" spans="2:3">
      <c r="B1661" s="23" t="s">
        <v>2780</v>
      </c>
      <c r="C1661" s="32">
        <v>545772.5</v>
      </c>
    </row>
    <row r="1662" spans="2:3">
      <c r="B1662" s="23" t="s">
        <v>2781</v>
      </c>
      <c r="C1662" s="32">
        <v>1317027398.21</v>
      </c>
    </row>
    <row r="1663" spans="2:3">
      <c r="B1663" s="23" t="s">
        <v>2782</v>
      </c>
      <c r="C1663" s="32">
        <v>69500149.099999994</v>
      </c>
    </row>
    <row r="1664" spans="2:3">
      <c r="B1664" s="23" t="s">
        <v>2783</v>
      </c>
      <c r="C1664" s="32">
        <v>241680341.08000001</v>
      </c>
    </row>
    <row r="1665" spans="2:3">
      <c r="B1665" s="23" t="s">
        <v>1728</v>
      </c>
      <c r="C1665" s="32">
        <v>2425174774.27</v>
      </c>
    </row>
    <row r="1666" spans="2:3">
      <c r="B1666" s="23" t="s">
        <v>2784</v>
      </c>
      <c r="C1666" s="32">
        <v>1408094388.0599999</v>
      </c>
    </row>
    <row r="1667" spans="2:3">
      <c r="B1667" s="23" t="s">
        <v>2785</v>
      </c>
      <c r="C1667" s="32">
        <v>2487624.9700000002</v>
      </c>
    </row>
    <row r="1668" spans="2:3">
      <c r="B1668" s="23" t="s">
        <v>2786</v>
      </c>
      <c r="C1668" s="32">
        <v>558466029.83000004</v>
      </c>
    </row>
    <row r="1669" spans="2:3">
      <c r="B1669" s="23" t="s">
        <v>2787</v>
      </c>
      <c r="C1669" s="32">
        <v>407475368.04000002</v>
      </c>
    </row>
    <row r="1670" spans="2:3">
      <c r="B1670" s="23" t="s">
        <v>2788</v>
      </c>
      <c r="C1670" s="32">
        <v>81621604</v>
      </c>
    </row>
    <row r="1671" spans="2:3">
      <c r="B1671" s="23" t="s">
        <v>2789</v>
      </c>
      <c r="C1671" s="32">
        <v>176763370.88999999</v>
      </c>
    </row>
    <row r="1672" spans="2:3">
      <c r="B1672" s="23" t="s">
        <v>2790</v>
      </c>
      <c r="C1672" s="32">
        <v>38295894.509999998</v>
      </c>
    </row>
    <row r="1673" spans="2:3">
      <c r="B1673" s="23" t="s">
        <v>2791</v>
      </c>
      <c r="C1673" s="32">
        <v>473234300.68000001</v>
      </c>
    </row>
    <row r="1674" spans="2:3">
      <c r="B1674" s="23" t="s">
        <v>1729</v>
      </c>
      <c r="C1674" s="32">
        <v>517040189.39999998</v>
      </c>
    </row>
    <row r="1675" spans="2:3">
      <c r="B1675" s="23" t="s">
        <v>2329</v>
      </c>
      <c r="C1675" s="32">
        <v>451557263.81</v>
      </c>
    </row>
    <row r="1676" spans="2:3">
      <c r="B1676" s="23" t="s">
        <v>1730</v>
      </c>
      <c r="C1676" s="32">
        <v>1498934026.3599999</v>
      </c>
    </row>
    <row r="1677" spans="2:3">
      <c r="B1677" s="23" t="s">
        <v>2792</v>
      </c>
      <c r="C1677" s="32">
        <v>1194884875.3699999</v>
      </c>
    </row>
    <row r="1678" spans="2:3">
      <c r="B1678" s="23" t="s">
        <v>2793</v>
      </c>
      <c r="C1678" s="32">
        <v>204077595.94999999</v>
      </c>
    </row>
    <row r="1679" spans="2:3">
      <c r="B1679" s="23" t="s">
        <v>2794</v>
      </c>
      <c r="C1679" s="32">
        <v>368285924.93000001</v>
      </c>
    </row>
    <row r="1680" spans="2:3">
      <c r="B1680" s="23" t="s">
        <v>2795</v>
      </c>
      <c r="C1680" s="32">
        <v>6705575</v>
      </c>
    </row>
    <row r="1681" spans="2:3">
      <c r="B1681" s="23" t="s">
        <v>2796</v>
      </c>
      <c r="C1681" s="32">
        <v>37258516.950000003</v>
      </c>
    </row>
    <row r="1682" spans="2:3">
      <c r="B1682" s="23" t="s">
        <v>2797</v>
      </c>
      <c r="C1682" s="32">
        <v>1692501643.3800001</v>
      </c>
    </row>
    <row r="1683" spans="2:3">
      <c r="B1683" s="23" t="s">
        <v>2798</v>
      </c>
      <c r="C1683" s="32">
        <v>591605440.46000004</v>
      </c>
    </row>
    <row r="1684" spans="2:3">
      <c r="B1684" s="23" t="s">
        <v>2799</v>
      </c>
      <c r="C1684" s="32">
        <v>1198397689.71</v>
      </c>
    </row>
    <row r="1685" spans="2:3">
      <c r="B1685" s="23" t="s">
        <v>1731</v>
      </c>
      <c r="C1685" s="32">
        <v>350302650.10000002</v>
      </c>
    </row>
    <row r="1686" spans="2:3">
      <c r="B1686" s="23" t="s">
        <v>2800</v>
      </c>
      <c r="C1686" s="32">
        <v>989360146.53999996</v>
      </c>
    </row>
    <row r="1687" spans="2:3">
      <c r="B1687" s="23" t="s">
        <v>2801</v>
      </c>
      <c r="C1687" s="32">
        <v>1465000437.71</v>
      </c>
    </row>
    <row r="1688" spans="2:3">
      <c r="B1688" s="23" t="s">
        <v>2802</v>
      </c>
      <c r="C1688" s="32">
        <v>731261700.25999999</v>
      </c>
    </row>
    <row r="1689" spans="2:3">
      <c r="B1689" s="23" t="s">
        <v>2803</v>
      </c>
      <c r="C1689" s="32">
        <v>2130164221.1800001</v>
      </c>
    </row>
    <row r="1690" spans="2:3">
      <c r="B1690" s="23" t="s">
        <v>2804</v>
      </c>
      <c r="C1690" s="32">
        <v>2853076018.4499998</v>
      </c>
    </row>
    <row r="1691" spans="2:3">
      <c r="B1691" s="23" t="s">
        <v>2805</v>
      </c>
      <c r="C1691" s="32">
        <v>2910919847.4099998</v>
      </c>
    </row>
    <row r="1692" spans="2:3">
      <c r="B1692" s="23" t="s">
        <v>2806</v>
      </c>
      <c r="C1692" s="32">
        <v>1176841714.5599999</v>
      </c>
    </row>
    <row r="1693" spans="2:3">
      <c r="B1693" s="23" t="s">
        <v>2807</v>
      </c>
      <c r="C1693" s="32">
        <v>458884466.63999999</v>
      </c>
    </row>
    <row r="1694" spans="2:3" ht="13">
      <c r="C1694" s="25">
        <f>SUM(C1424:C1693)</f>
        <v>197613141730.82013</v>
      </c>
    </row>
    <row r="1697" spans="2:7" ht="13">
      <c r="B1697" s="20" t="s">
        <v>215</v>
      </c>
      <c r="C1697" s="25">
        <f xml:space="preserve"> C1694-C1422</f>
        <v>5634750479.6901855</v>
      </c>
    </row>
    <row r="1699" spans="2:7" ht="13">
      <c r="B1699" s="20" t="s">
        <v>216</v>
      </c>
      <c r="C1699" s="21">
        <v>46053</v>
      </c>
      <c r="D1699" s="22"/>
      <c r="E1699" s="23"/>
      <c r="F1699" s="24"/>
    </row>
    <row r="1700" spans="2:7" ht="13">
      <c r="B1700" s="20" t="s">
        <v>202</v>
      </c>
      <c r="C1700" s="25" t="s">
        <v>203</v>
      </c>
      <c r="D1700" s="20" t="s">
        <v>204</v>
      </c>
      <c r="E1700" s="26" t="s">
        <v>205</v>
      </c>
      <c r="F1700" s="27" t="s">
        <v>206</v>
      </c>
      <c r="G1700" s="14"/>
    </row>
    <row r="1701" spans="2:7">
      <c r="B1701" s="28" t="s">
        <v>174</v>
      </c>
      <c r="C1701" s="29" t="s">
        <v>174</v>
      </c>
      <c r="D1701" s="28" t="s">
        <v>174</v>
      </c>
      <c r="E1701" s="30" t="s">
        <v>174</v>
      </c>
      <c r="F1701" s="31" t="s">
        <v>174</v>
      </c>
    </row>
    <row r="1702" spans="2:7" ht="13">
      <c r="B1702" s="2" t="s">
        <v>207</v>
      </c>
    </row>
    <row r="1703" spans="2:7" ht="13">
      <c r="B1703" s="2"/>
    </row>
    <row r="1704" spans="2:7" ht="13">
      <c r="B1704" s="2" t="s">
        <v>208</v>
      </c>
    </row>
    <row r="1705" spans="2:7" ht="13">
      <c r="B1705" s="20" t="s">
        <v>209</v>
      </c>
      <c r="C1705" s="25" t="s">
        <v>210</v>
      </c>
      <c r="D1705" s="2"/>
    </row>
    <row r="1706" spans="2:7">
      <c r="B1706" s="22" t="s">
        <v>174</v>
      </c>
      <c r="C1706" s="32" t="s">
        <v>174</v>
      </c>
    </row>
    <row r="1708" spans="2:7" ht="13">
      <c r="B1708" s="20" t="s">
        <v>211</v>
      </c>
      <c r="C1708" s="25" t="s">
        <v>210</v>
      </c>
    </row>
    <row r="1709" spans="2:7">
      <c r="B1709" s="22" t="s">
        <v>174</v>
      </c>
      <c r="C1709" s="32" t="s">
        <v>174</v>
      </c>
    </row>
    <row r="1711" spans="2:7" ht="13">
      <c r="B1711" s="20" t="s">
        <v>212</v>
      </c>
      <c r="C1711" s="25" t="s">
        <v>213</v>
      </c>
    </row>
    <row r="1712" spans="2:7">
      <c r="B1712" s="22" t="s">
        <v>174</v>
      </c>
      <c r="C1712" s="32" t="s">
        <v>174</v>
      </c>
    </row>
    <row r="1714" spans="2:80" ht="13">
      <c r="B1714" s="26" t="s">
        <v>214</v>
      </c>
      <c r="C1714" s="25" t="s">
        <v>213</v>
      </c>
    </row>
    <row r="1715" spans="2:80">
      <c r="B1715" s="23" t="s">
        <v>174</v>
      </c>
      <c r="C1715" s="32" t="s">
        <v>174</v>
      </c>
    </row>
    <row r="1717" spans="2:80" ht="13">
      <c r="B1717" s="20" t="s">
        <v>215</v>
      </c>
      <c r="C1717" s="25" t="s">
        <v>174</v>
      </c>
    </row>
    <row r="1720" spans="2:80" ht="13">
      <c r="B1720" s="2" t="s">
        <v>217</v>
      </c>
    </row>
    <row r="1722" spans="2:80" ht="13">
      <c r="B1722" s="20" t="s">
        <v>202</v>
      </c>
      <c r="C1722" s="25" t="s">
        <v>218</v>
      </c>
      <c r="D1722" s="20" t="s">
        <v>219</v>
      </c>
      <c r="E1722" s="20" t="s">
        <v>220</v>
      </c>
      <c r="F1722" s="14"/>
    </row>
    <row r="1723" spans="2:80">
      <c r="B1723" s="22" t="s">
        <v>174</v>
      </c>
      <c r="C1723" s="32" t="s">
        <v>174</v>
      </c>
      <c r="D1723" s="22" t="s">
        <v>174</v>
      </c>
      <c r="E1723" s="22" t="s">
        <v>174</v>
      </c>
    </row>
    <row r="1726" spans="2:80" ht="13">
      <c r="B1726" s="2" t="s">
        <v>221</v>
      </c>
      <c r="C1726" s="12" t="s">
        <v>174</v>
      </c>
      <c r="D1726" s="2"/>
      <c r="E1726" s="2"/>
      <c r="F1726" s="14"/>
      <c r="G1726" s="14"/>
      <c r="H1726" s="14"/>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c r="AT1726" s="2"/>
      <c r="AU1726" s="2"/>
      <c r="AV1726" s="2"/>
      <c r="AW1726" s="2"/>
      <c r="AX1726" s="2"/>
      <c r="AY1726" s="2"/>
      <c r="AZ1726" s="2"/>
      <c r="BA1726" s="2"/>
      <c r="BB1726" s="2"/>
      <c r="BC1726" s="2"/>
      <c r="BD1726" s="2"/>
      <c r="BE1726" s="2"/>
      <c r="BF1726" s="2"/>
      <c r="BG1726" s="2"/>
      <c r="BH1726" s="2"/>
      <c r="BI1726" s="2"/>
      <c r="BJ1726" s="2"/>
      <c r="BK1726" s="2"/>
      <c r="BL1726" s="2"/>
      <c r="BM1726" s="2"/>
      <c r="BN1726" s="2"/>
      <c r="BO1726" s="2"/>
      <c r="BP1726" s="2"/>
      <c r="BQ1726" s="2"/>
      <c r="BR1726" s="2"/>
      <c r="BS1726" s="2"/>
      <c r="BT1726" s="2"/>
      <c r="BU1726" s="2"/>
      <c r="BV1726" s="2"/>
      <c r="BW1726" s="2"/>
      <c r="BX1726" s="2"/>
      <c r="BY1726" s="2"/>
      <c r="BZ1726" s="2"/>
      <c r="CA1726" s="2"/>
      <c r="CB1726" s="2"/>
    </row>
    <row r="1728" spans="2:80" ht="13">
      <c r="B1728" s="2" t="s">
        <v>222</v>
      </c>
    </row>
    <row r="1730" spans="2:7" ht="13">
      <c r="B1730" s="20" t="s">
        <v>223</v>
      </c>
      <c r="C1730" s="25" t="s">
        <v>210</v>
      </c>
      <c r="D1730" s="2"/>
    </row>
    <row r="1731" spans="2:7">
      <c r="B1731" s="22" t="s">
        <v>174</v>
      </c>
      <c r="C1731" s="32" t="s">
        <v>174</v>
      </c>
    </row>
    <row r="1734" spans="2:7" ht="13">
      <c r="B1734" s="20" t="s">
        <v>224</v>
      </c>
      <c r="C1734" s="25" t="s">
        <v>225</v>
      </c>
      <c r="D1734" s="2"/>
    </row>
    <row r="1735" spans="2:7">
      <c r="B1735" s="22" t="s">
        <v>174</v>
      </c>
      <c r="C1735" s="32" t="s">
        <v>174</v>
      </c>
    </row>
    <row r="1738" spans="2:7" ht="13">
      <c r="B1738" s="2" t="s">
        <v>226</v>
      </c>
    </row>
    <row r="1741" spans="2:7" ht="13">
      <c r="B1741" s="2" t="s">
        <v>227</v>
      </c>
    </row>
    <row r="1743" spans="2:7" ht="13">
      <c r="B1743" s="20" t="s">
        <v>202</v>
      </c>
      <c r="C1743" s="25" t="s">
        <v>228</v>
      </c>
      <c r="D1743" s="20" t="s">
        <v>218</v>
      </c>
      <c r="E1743" s="20" t="s">
        <v>219</v>
      </c>
      <c r="F1743" s="27" t="s">
        <v>220</v>
      </c>
      <c r="G1743" s="14"/>
    </row>
    <row r="1744" spans="2:7">
      <c r="B1744" s="22" t="s">
        <v>174</v>
      </c>
      <c r="C1744" s="32" t="s">
        <v>174</v>
      </c>
      <c r="D1744" s="22" t="s">
        <v>174</v>
      </c>
      <c r="E1744" s="22" t="s">
        <v>174</v>
      </c>
      <c r="F1744" s="33" t="s">
        <v>174</v>
      </c>
    </row>
    <row r="1747" spans="2:80" ht="13">
      <c r="B1747" s="2" t="s">
        <v>221</v>
      </c>
      <c r="C1747" s="12" t="s">
        <v>174</v>
      </c>
      <c r="D1747" s="2"/>
      <c r="E1747" s="2"/>
      <c r="F1747" s="14"/>
      <c r="G1747" s="14"/>
      <c r="H1747" s="14"/>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c r="AT1747" s="2"/>
      <c r="AU1747" s="2"/>
      <c r="AV1747" s="2"/>
      <c r="AW1747" s="2"/>
      <c r="AX1747" s="2"/>
      <c r="AY1747" s="2"/>
      <c r="AZ1747" s="2"/>
      <c r="BA1747" s="2"/>
      <c r="BB1747" s="2"/>
      <c r="BC1747" s="2"/>
      <c r="BD1747" s="2"/>
      <c r="BE1747" s="2"/>
      <c r="BF1747" s="2"/>
      <c r="BG1747" s="2"/>
      <c r="BH1747" s="2"/>
      <c r="BI1747" s="2"/>
      <c r="BJ1747" s="2"/>
      <c r="BK1747" s="2"/>
      <c r="BL1747" s="2"/>
      <c r="BM1747" s="2"/>
      <c r="BN1747" s="2"/>
      <c r="BO1747" s="2"/>
      <c r="BP1747" s="2"/>
      <c r="BQ1747" s="2"/>
      <c r="BR1747" s="2"/>
      <c r="BS1747" s="2"/>
      <c r="BT1747" s="2"/>
      <c r="BU1747" s="2"/>
      <c r="BV1747" s="2"/>
      <c r="BW1747" s="2"/>
      <c r="BX1747" s="2"/>
      <c r="BY1747" s="2"/>
      <c r="BZ1747" s="2"/>
      <c r="CA1747" s="2"/>
      <c r="CB1747" s="2"/>
    </row>
    <row r="1749" spans="2:80" ht="13">
      <c r="B1749" s="2" t="s">
        <v>222</v>
      </c>
    </row>
    <row r="1751" spans="2:80" ht="13">
      <c r="B1751" s="20" t="s">
        <v>223</v>
      </c>
      <c r="C1751" s="25" t="s">
        <v>210</v>
      </c>
      <c r="D1751" s="2"/>
    </row>
    <row r="1752" spans="2:80">
      <c r="B1752" s="22" t="s">
        <v>174</v>
      </c>
      <c r="C1752" s="32" t="s">
        <v>174</v>
      </c>
    </row>
    <row r="1755" spans="2:80" ht="13">
      <c r="B1755" s="20" t="s">
        <v>224</v>
      </c>
      <c r="C1755" s="25" t="s">
        <v>225</v>
      </c>
      <c r="D1755" s="2"/>
    </row>
    <row r="1756" spans="2:80">
      <c r="B1756" s="22" t="s">
        <v>174</v>
      </c>
      <c r="C1756" s="32" t="s">
        <v>174</v>
      </c>
    </row>
    <row r="1759" spans="2:80" ht="13">
      <c r="B1759" s="2" t="s">
        <v>226</v>
      </c>
    </row>
    <row r="1762" spans="2:7" ht="13">
      <c r="B1762" s="2" t="s">
        <v>229</v>
      </c>
    </row>
    <row r="1763" spans="2:7" ht="13">
      <c r="B1763" s="20" t="s">
        <v>202</v>
      </c>
      <c r="C1763" s="25" t="s">
        <v>230</v>
      </c>
      <c r="D1763" s="20" t="s">
        <v>231</v>
      </c>
      <c r="E1763" s="20" t="s">
        <v>3673</v>
      </c>
      <c r="F1763" s="27" t="s">
        <v>232</v>
      </c>
      <c r="G1763" s="14"/>
    </row>
    <row r="1764" spans="2:7">
      <c r="B1764" s="22" t="s">
        <v>174</v>
      </c>
      <c r="C1764" s="32" t="s">
        <v>174</v>
      </c>
      <c r="D1764" s="22" t="s">
        <v>174</v>
      </c>
      <c r="E1764" s="22" t="s">
        <v>174</v>
      </c>
      <c r="F1764" s="33" t="s">
        <v>174</v>
      </c>
    </row>
    <row r="1765" spans="2:7">
      <c r="B1765" s="1" t="s">
        <v>3674</v>
      </c>
    </row>
  </sheetData>
  <mergeCells count="3">
    <mergeCell ref="B1:E1"/>
    <mergeCell ref="C3:C7"/>
    <mergeCell ref="D3:D7"/>
  </mergeCells>
  <hyperlinks>
    <hyperlink ref="A1" location="Index!A1" display="Index" xr:uid="{6D93743E-45EB-404A-B100-3EE5F84315DF}"/>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C349E-7CB2-4FEE-B33E-DB9221835025}">
  <sheetPr codeName="Sheet20"/>
  <dimension ref="A1:CB257"/>
  <sheetViews>
    <sheetView topLeftCell="A45" workbookViewId="0">
      <selection activeCell="B55" sqref="B55"/>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33</v>
      </c>
      <c r="C1" s="229"/>
      <c r="D1" s="229"/>
      <c r="E1" s="229"/>
    </row>
    <row r="3" spans="1:9" ht="14.5">
      <c r="B3" s="5" t="s">
        <v>2808</v>
      </c>
      <c r="C3" s="230"/>
      <c r="D3" s="231"/>
      <c r="E3" s="6"/>
    </row>
    <row r="4" spans="1:9" ht="14.5">
      <c r="B4" s="7" t="s">
        <v>2809</v>
      </c>
      <c r="C4" s="230"/>
      <c r="D4" s="231"/>
      <c r="E4" s="6"/>
    </row>
    <row r="5" spans="1:9" ht="14.5">
      <c r="B5" s="7" t="s">
        <v>144</v>
      </c>
      <c r="C5" s="230"/>
      <c r="D5" s="231"/>
      <c r="E5" s="6"/>
    </row>
    <row r="6" spans="1:9" ht="14.5">
      <c r="B6" s="7" t="s">
        <v>145</v>
      </c>
      <c r="C6" s="230"/>
      <c r="D6" s="231"/>
      <c r="E6" s="6"/>
    </row>
    <row r="7" spans="1:9" ht="29">
      <c r="B7" s="7" t="s">
        <v>2810</v>
      </c>
      <c r="C7" s="230"/>
      <c r="D7" s="231"/>
      <c r="E7" s="6"/>
    </row>
    <row r="8" spans="1:9" ht="29">
      <c r="B8" s="7" t="s">
        <v>147</v>
      </c>
      <c r="C8" s="8" t="s">
        <v>148</v>
      </c>
      <c r="D8" s="8" t="s">
        <v>149</v>
      </c>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433</v>
      </c>
      <c r="C15" s="9" t="s">
        <v>156</v>
      </c>
      <c r="D15" s="1" t="s">
        <v>434</v>
      </c>
      <c r="E15" s="1" t="s">
        <v>435</v>
      </c>
      <c r="F15" s="4">
        <v>1533400</v>
      </c>
      <c r="G15" s="4">
        <v>20777.57</v>
      </c>
      <c r="H15" s="4">
        <v>5.15</v>
      </c>
    </row>
    <row r="16" spans="1:9">
      <c r="B16" s="1" t="s">
        <v>880</v>
      </c>
      <c r="C16" s="9" t="s">
        <v>156</v>
      </c>
      <c r="D16" s="1" t="s">
        <v>445</v>
      </c>
      <c r="E16" s="1" t="s">
        <v>881</v>
      </c>
      <c r="F16" s="4">
        <v>1050000</v>
      </c>
      <c r="G16" s="4">
        <v>20671.349999999999</v>
      </c>
      <c r="H16" s="4">
        <v>5.13</v>
      </c>
    </row>
    <row r="17" spans="2:8">
      <c r="B17" s="1" t="s">
        <v>694</v>
      </c>
      <c r="C17" s="9" t="s">
        <v>156</v>
      </c>
      <c r="D17" s="1" t="s">
        <v>442</v>
      </c>
      <c r="E17" s="1" t="s">
        <v>695</v>
      </c>
      <c r="F17" s="4">
        <v>1450000</v>
      </c>
      <c r="G17" s="4">
        <v>20233.3</v>
      </c>
      <c r="H17" s="4">
        <v>5.0199999999999996</v>
      </c>
    </row>
    <row r="18" spans="2:8">
      <c r="B18" s="1" t="s">
        <v>728</v>
      </c>
      <c r="C18" s="9" t="s">
        <v>156</v>
      </c>
      <c r="D18" s="1" t="s">
        <v>517</v>
      </c>
      <c r="E18" s="1" t="s">
        <v>729</v>
      </c>
      <c r="F18" s="4">
        <v>400000</v>
      </c>
      <c r="G18" s="4">
        <v>15729.2</v>
      </c>
      <c r="H18" s="4">
        <v>3.9</v>
      </c>
    </row>
    <row r="19" spans="2:8">
      <c r="B19" s="1" t="s">
        <v>502</v>
      </c>
      <c r="C19" s="9" t="s">
        <v>156</v>
      </c>
      <c r="D19" s="1" t="s">
        <v>458</v>
      </c>
      <c r="E19" s="1" t="s">
        <v>503</v>
      </c>
      <c r="F19" s="4">
        <v>827132</v>
      </c>
      <c r="G19" s="4">
        <v>13573.24</v>
      </c>
      <c r="H19" s="4">
        <v>3.37</v>
      </c>
    </row>
    <row r="20" spans="2:8">
      <c r="B20" s="1" t="s">
        <v>1165</v>
      </c>
      <c r="C20" s="9" t="s">
        <v>156</v>
      </c>
      <c r="D20" s="1" t="s">
        <v>434</v>
      </c>
      <c r="E20" s="1" t="s">
        <v>1166</v>
      </c>
      <c r="F20" s="4">
        <v>4500000</v>
      </c>
      <c r="G20" s="4">
        <v>13443.75</v>
      </c>
      <c r="H20" s="4">
        <v>3.33</v>
      </c>
    </row>
    <row r="21" spans="2:8">
      <c r="B21" s="1" t="s">
        <v>475</v>
      </c>
      <c r="C21" s="9" t="s">
        <v>156</v>
      </c>
      <c r="D21" s="1" t="s">
        <v>434</v>
      </c>
      <c r="E21" s="1" t="s">
        <v>476</v>
      </c>
      <c r="F21" s="4">
        <v>1200000</v>
      </c>
      <c r="G21" s="4">
        <v>12925.8</v>
      </c>
      <c r="H21" s="4">
        <v>3.21</v>
      </c>
    </row>
    <row r="22" spans="2:8">
      <c r="B22" s="1" t="s">
        <v>495</v>
      </c>
      <c r="C22" s="9" t="s">
        <v>156</v>
      </c>
      <c r="D22" s="1" t="s">
        <v>458</v>
      </c>
      <c r="E22" s="1" t="s">
        <v>496</v>
      </c>
      <c r="F22" s="4">
        <v>387500</v>
      </c>
      <c r="G22" s="4">
        <v>12105.11</v>
      </c>
      <c r="H22" s="4">
        <v>3</v>
      </c>
    </row>
    <row r="23" spans="2:8">
      <c r="B23" s="1" t="s">
        <v>439</v>
      </c>
      <c r="C23" s="9" t="s">
        <v>156</v>
      </c>
      <c r="D23" s="1" t="s">
        <v>434</v>
      </c>
      <c r="E23" s="1" t="s">
        <v>440</v>
      </c>
      <c r="F23" s="4">
        <v>1200000</v>
      </c>
      <c r="G23" s="4">
        <v>11151</v>
      </c>
      <c r="H23" s="4">
        <v>2.77</v>
      </c>
    </row>
    <row r="24" spans="2:8">
      <c r="B24" s="1" t="s">
        <v>797</v>
      </c>
      <c r="C24" s="9" t="s">
        <v>156</v>
      </c>
      <c r="D24" s="1" t="s">
        <v>508</v>
      </c>
      <c r="E24" s="1" t="s">
        <v>798</v>
      </c>
      <c r="F24" s="4">
        <v>86000</v>
      </c>
      <c r="G24" s="4">
        <v>10916.84</v>
      </c>
      <c r="H24" s="4">
        <v>2.71</v>
      </c>
    </row>
    <row r="25" spans="2:8">
      <c r="B25" s="1" t="s">
        <v>449</v>
      </c>
      <c r="C25" s="9" t="s">
        <v>156</v>
      </c>
      <c r="D25" s="1" t="s">
        <v>434</v>
      </c>
      <c r="E25" s="1" t="s">
        <v>450</v>
      </c>
      <c r="F25" s="4">
        <v>2500000</v>
      </c>
      <c r="G25" s="4">
        <v>10200</v>
      </c>
      <c r="H25" s="4">
        <v>2.5299999999999998</v>
      </c>
    </row>
    <row r="26" spans="2:8">
      <c r="B26" s="1" t="s">
        <v>1001</v>
      </c>
      <c r="C26" s="9" t="s">
        <v>156</v>
      </c>
      <c r="D26" s="1" t="s">
        <v>461</v>
      </c>
      <c r="E26" s="1" t="s">
        <v>1002</v>
      </c>
      <c r="F26" s="4">
        <v>260000</v>
      </c>
      <c r="G26" s="4">
        <v>8922.68</v>
      </c>
      <c r="H26" s="4">
        <v>2.21</v>
      </c>
    </row>
    <row r="27" spans="2:8">
      <c r="B27" s="1" t="s">
        <v>1157</v>
      </c>
      <c r="C27" s="9" t="s">
        <v>156</v>
      </c>
      <c r="D27" s="1" t="s">
        <v>434</v>
      </c>
      <c r="E27" s="1" t="s">
        <v>1158</v>
      </c>
      <c r="F27" s="4">
        <v>600000</v>
      </c>
      <c r="G27" s="4">
        <v>8222.4</v>
      </c>
      <c r="H27" s="4">
        <v>2.04</v>
      </c>
    </row>
    <row r="28" spans="2:8">
      <c r="B28" s="1" t="s">
        <v>466</v>
      </c>
      <c r="C28" s="9" t="s">
        <v>156</v>
      </c>
      <c r="D28" s="1" t="s">
        <v>467</v>
      </c>
      <c r="E28" s="1" t="s">
        <v>468</v>
      </c>
      <c r="F28" s="4">
        <v>2500000</v>
      </c>
      <c r="G28" s="4">
        <v>8053.75</v>
      </c>
      <c r="H28" s="4">
        <v>2</v>
      </c>
    </row>
    <row r="29" spans="2:8">
      <c r="B29" s="1" t="s">
        <v>1177</v>
      </c>
      <c r="C29" s="9" t="s">
        <v>156</v>
      </c>
      <c r="D29" s="1" t="s">
        <v>470</v>
      </c>
      <c r="E29" s="1" t="s">
        <v>1178</v>
      </c>
      <c r="F29" s="4">
        <v>1695375</v>
      </c>
      <c r="G29" s="4">
        <v>7989.45</v>
      </c>
      <c r="H29" s="4">
        <v>1.98</v>
      </c>
    </row>
    <row r="30" spans="2:8">
      <c r="B30" s="1" t="s">
        <v>1037</v>
      </c>
      <c r="C30" s="9" t="s">
        <v>156</v>
      </c>
      <c r="D30" s="1" t="s">
        <v>675</v>
      </c>
      <c r="E30" s="1" t="s">
        <v>1038</v>
      </c>
      <c r="F30" s="4">
        <v>223500</v>
      </c>
      <c r="G30" s="4">
        <v>7141.72</v>
      </c>
      <c r="H30" s="4">
        <v>1.77</v>
      </c>
    </row>
    <row r="31" spans="2:8">
      <c r="B31" s="1" t="s">
        <v>1202</v>
      </c>
      <c r="C31" s="9" t="s">
        <v>156</v>
      </c>
      <c r="D31" s="1" t="s">
        <v>514</v>
      </c>
      <c r="E31" s="1" t="s">
        <v>1203</v>
      </c>
      <c r="F31" s="4">
        <v>176100</v>
      </c>
      <c r="G31" s="4">
        <v>6974.97</v>
      </c>
      <c r="H31" s="4">
        <v>1.73</v>
      </c>
    </row>
    <row r="32" spans="2:8">
      <c r="B32" s="1" t="s">
        <v>472</v>
      </c>
      <c r="C32" s="9" t="s">
        <v>156</v>
      </c>
      <c r="D32" s="1" t="s">
        <v>473</v>
      </c>
      <c r="E32" s="1" t="s">
        <v>474</v>
      </c>
      <c r="F32" s="4">
        <v>1000000</v>
      </c>
      <c r="G32" s="4">
        <v>6815.5</v>
      </c>
      <c r="H32" s="4">
        <v>1.69</v>
      </c>
    </row>
    <row r="33" spans="2:8">
      <c r="B33" s="1" t="s">
        <v>1347</v>
      </c>
      <c r="C33" s="9" t="s">
        <v>156</v>
      </c>
      <c r="D33" s="1" t="s">
        <v>621</v>
      </c>
      <c r="E33" s="1" t="s">
        <v>1348</v>
      </c>
      <c r="F33" s="4">
        <v>1328400</v>
      </c>
      <c r="G33" s="4">
        <v>6647.31</v>
      </c>
      <c r="H33" s="4">
        <v>1.65</v>
      </c>
    </row>
    <row r="34" spans="2:8">
      <c r="B34" s="1" t="s">
        <v>1555</v>
      </c>
      <c r="C34" s="9" t="s">
        <v>156</v>
      </c>
      <c r="D34" s="1" t="s">
        <v>467</v>
      </c>
      <c r="E34" s="1" t="s">
        <v>1556</v>
      </c>
      <c r="F34" s="4">
        <v>270000</v>
      </c>
      <c r="G34" s="4">
        <v>6407.1</v>
      </c>
      <c r="H34" s="4">
        <v>1.59</v>
      </c>
    </row>
    <row r="35" spans="2:8">
      <c r="B35" s="1" t="s">
        <v>1073</v>
      </c>
      <c r="C35" s="9" t="s">
        <v>156</v>
      </c>
      <c r="D35" s="1" t="s">
        <v>514</v>
      </c>
      <c r="E35" s="1" t="s">
        <v>1074</v>
      </c>
      <c r="F35" s="4">
        <v>1092055</v>
      </c>
      <c r="G35" s="4">
        <v>6231.27</v>
      </c>
      <c r="H35" s="4">
        <v>1.55</v>
      </c>
    </row>
    <row r="36" spans="2:8">
      <c r="B36" s="1" t="s">
        <v>1758</v>
      </c>
      <c r="C36" s="9" t="s">
        <v>156</v>
      </c>
      <c r="D36" s="1" t="s">
        <v>455</v>
      </c>
      <c r="E36" s="1" t="s">
        <v>1759</v>
      </c>
      <c r="F36" s="4">
        <v>175000</v>
      </c>
      <c r="G36" s="4">
        <v>5202.05</v>
      </c>
      <c r="H36" s="4">
        <v>1.29</v>
      </c>
    </row>
    <row r="37" spans="2:8">
      <c r="B37" s="1" t="s">
        <v>544</v>
      </c>
      <c r="C37" s="9" t="s">
        <v>156</v>
      </c>
      <c r="D37" s="1" t="s">
        <v>434</v>
      </c>
      <c r="E37" s="1" t="s">
        <v>545</v>
      </c>
      <c r="F37" s="4">
        <v>6200000</v>
      </c>
      <c r="G37" s="4">
        <v>5181.96</v>
      </c>
      <c r="H37" s="4">
        <v>1.28</v>
      </c>
    </row>
    <row r="38" spans="2:8">
      <c r="B38" s="1" t="s">
        <v>1501</v>
      </c>
      <c r="C38" s="9" t="s">
        <v>156</v>
      </c>
      <c r="D38" s="1" t="s">
        <v>437</v>
      </c>
      <c r="E38" s="1" t="s">
        <v>1502</v>
      </c>
      <c r="F38" s="4">
        <v>250000</v>
      </c>
      <c r="G38" s="4">
        <v>4881.5</v>
      </c>
      <c r="H38" s="4">
        <v>1.21</v>
      </c>
    </row>
    <row r="39" spans="2:8">
      <c r="B39" s="1" t="s">
        <v>1760</v>
      </c>
      <c r="C39" s="9" t="s">
        <v>156</v>
      </c>
      <c r="D39" s="1" t="s">
        <v>508</v>
      </c>
      <c r="E39" s="1" t="s">
        <v>1761</v>
      </c>
      <c r="F39" s="4">
        <v>4000000</v>
      </c>
      <c r="G39" s="4">
        <v>4568</v>
      </c>
      <c r="H39" s="4">
        <v>1.1299999999999999</v>
      </c>
    </row>
    <row r="40" spans="2:8">
      <c r="B40" s="1" t="s">
        <v>1003</v>
      </c>
      <c r="C40" s="9" t="s">
        <v>156</v>
      </c>
      <c r="D40" s="1" t="s">
        <v>461</v>
      </c>
      <c r="E40" s="1" t="s">
        <v>1004</v>
      </c>
      <c r="F40" s="4">
        <v>30000</v>
      </c>
      <c r="G40" s="4">
        <v>4379.7</v>
      </c>
      <c r="H40" s="4">
        <v>1.0900000000000001</v>
      </c>
    </row>
    <row r="41" spans="2:8">
      <c r="B41" s="1" t="s">
        <v>1960</v>
      </c>
      <c r="C41" s="9" t="s">
        <v>156</v>
      </c>
      <c r="D41" s="1" t="s">
        <v>486</v>
      </c>
      <c r="E41" s="1" t="s">
        <v>1961</v>
      </c>
      <c r="F41" s="4">
        <v>910000</v>
      </c>
      <c r="G41" s="4">
        <v>4283.83</v>
      </c>
      <c r="H41" s="4">
        <v>1.06</v>
      </c>
    </row>
    <row r="42" spans="2:8">
      <c r="B42" s="1" t="s">
        <v>553</v>
      </c>
      <c r="C42" s="9" t="s">
        <v>156</v>
      </c>
      <c r="D42" s="1" t="s">
        <v>554</v>
      </c>
      <c r="E42" s="1" t="s">
        <v>555</v>
      </c>
      <c r="F42" s="4">
        <v>250752</v>
      </c>
      <c r="G42" s="4">
        <v>4269.05</v>
      </c>
      <c r="H42" s="4">
        <v>1.06</v>
      </c>
    </row>
    <row r="43" spans="2:8">
      <c r="B43" s="1" t="s">
        <v>730</v>
      </c>
      <c r="C43" s="9" t="s">
        <v>156</v>
      </c>
      <c r="D43" s="1" t="s">
        <v>595</v>
      </c>
      <c r="E43" s="1" t="s">
        <v>731</v>
      </c>
      <c r="F43" s="4">
        <v>300000</v>
      </c>
      <c r="G43" s="4">
        <v>4259.3999999999996</v>
      </c>
      <c r="H43" s="4">
        <v>1.06</v>
      </c>
    </row>
    <row r="44" spans="2:8">
      <c r="B44" s="1" t="s">
        <v>822</v>
      </c>
      <c r="C44" s="9" t="s">
        <v>156</v>
      </c>
      <c r="D44" s="1" t="s">
        <v>464</v>
      </c>
      <c r="E44" s="1" t="s">
        <v>823</v>
      </c>
      <c r="F44" s="4">
        <v>436475</v>
      </c>
      <c r="G44" s="4">
        <v>3905.58</v>
      </c>
      <c r="H44" s="4">
        <v>0.97</v>
      </c>
    </row>
    <row r="45" spans="2:8">
      <c r="B45" s="1" t="s">
        <v>460</v>
      </c>
      <c r="C45" s="9" t="s">
        <v>156</v>
      </c>
      <c r="D45" s="1" t="s">
        <v>461</v>
      </c>
      <c r="E45" s="1" t="s">
        <v>462</v>
      </c>
      <c r="F45" s="4">
        <v>70000</v>
      </c>
      <c r="G45" s="4">
        <v>3873.8</v>
      </c>
      <c r="H45" s="4">
        <v>0.96</v>
      </c>
    </row>
    <row r="46" spans="2:8">
      <c r="B46" s="1" t="s">
        <v>745</v>
      </c>
      <c r="C46" s="9" t="s">
        <v>156</v>
      </c>
      <c r="D46" s="1" t="s">
        <v>746</v>
      </c>
      <c r="E46" s="1" t="s">
        <v>747</v>
      </c>
      <c r="F46" s="4">
        <v>500000</v>
      </c>
      <c r="G46" s="4">
        <v>3655</v>
      </c>
      <c r="H46" s="4">
        <v>0.91</v>
      </c>
    </row>
    <row r="47" spans="2:8">
      <c r="B47" s="1" t="s">
        <v>1319</v>
      </c>
      <c r="C47" s="9" t="s">
        <v>156</v>
      </c>
      <c r="D47" s="1" t="s">
        <v>1190</v>
      </c>
      <c r="E47" s="1" t="s">
        <v>1320</v>
      </c>
      <c r="F47" s="4">
        <v>700000</v>
      </c>
      <c r="G47" s="4">
        <v>3546.2</v>
      </c>
      <c r="H47" s="4">
        <v>0.88</v>
      </c>
    </row>
    <row r="48" spans="2:8">
      <c r="B48" s="1" t="s">
        <v>1183</v>
      </c>
      <c r="C48" s="9" t="s">
        <v>156</v>
      </c>
      <c r="D48" s="1" t="s">
        <v>489</v>
      </c>
      <c r="E48" s="1" t="s">
        <v>1184</v>
      </c>
      <c r="F48" s="4">
        <v>3000000</v>
      </c>
      <c r="G48" s="4">
        <v>3387</v>
      </c>
      <c r="H48" s="4">
        <v>0.84</v>
      </c>
    </row>
    <row r="49" spans="2:8">
      <c r="B49" s="1" t="s">
        <v>1801</v>
      </c>
      <c r="C49" s="9" t="s">
        <v>156</v>
      </c>
      <c r="D49" s="1" t="s">
        <v>517</v>
      </c>
      <c r="E49" s="1" t="s">
        <v>1802</v>
      </c>
      <c r="F49" s="4">
        <v>1328660</v>
      </c>
      <c r="G49" s="4">
        <v>2899.14</v>
      </c>
      <c r="H49" s="4">
        <v>0.72</v>
      </c>
    </row>
    <row r="50" spans="2:8">
      <c r="B50" s="1" t="s">
        <v>1608</v>
      </c>
      <c r="C50" s="9" t="s">
        <v>156</v>
      </c>
      <c r="D50" s="1" t="s">
        <v>598</v>
      </c>
      <c r="E50" s="1" t="s">
        <v>1609</v>
      </c>
      <c r="F50" s="4">
        <v>1200000</v>
      </c>
      <c r="G50" s="4">
        <v>2749.08</v>
      </c>
      <c r="H50" s="4">
        <v>0.68</v>
      </c>
    </row>
    <row r="51" spans="2:8">
      <c r="B51" s="1" t="s">
        <v>1341</v>
      </c>
      <c r="C51" s="9" t="s">
        <v>156</v>
      </c>
      <c r="D51" s="1" t="s">
        <v>445</v>
      </c>
      <c r="E51" s="1" t="s">
        <v>1342</v>
      </c>
      <c r="F51" s="4">
        <v>150000</v>
      </c>
      <c r="G51" s="4">
        <v>2355.75</v>
      </c>
      <c r="H51" s="4">
        <v>0.57999999999999996</v>
      </c>
    </row>
    <row r="52" spans="2:8">
      <c r="B52" s="1" t="s">
        <v>1805</v>
      </c>
      <c r="C52" s="9" t="s">
        <v>156</v>
      </c>
      <c r="D52" s="1" t="s">
        <v>621</v>
      </c>
      <c r="E52" s="1" t="s">
        <v>1806</v>
      </c>
      <c r="F52" s="4">
        <v>564510</v>
      </c>
      <c r="G52" s="4">
        <v>2155.58</v>
      </c>
      <c r="H52" s="4">
        <v>0.53</v>
      </c>
    </row>
    <row r="53" spans="2:8">
      <c r="B53" s="1" t="s">
        <v>1823</v>
      </c>
      <c r="C53" s="9" t="s">
        <v>156</v>
      </c>
      <c r="D53" s="1" t="s">
        <v>598</v>
      </c>
      <c r="E53" s="1" t="s">
        <v>1824</v>
      </c>
      <c r="F53" s="4">
        <v>940000</v>
      </c>
      <c r="G53" s="4">
        <v>2127.2199999999998</v>
      </c>
      <c r="H53" s="4">
        <v>0.53</v>
      </c>
    </row>
    <row r="54" spans="2:8">
      <c r="B54" s="1" t="s">
        <v>572</v>
      </c>
      <c r="C54" s="9" t="s">
        <v>156</v>
      </c>
      <c r="D54" s="1" t="s">
        <v>573</v>
      </c>
      <c r="E54" s="1" t="s">
        <v>574</v>
      </c>
      <c r="F54" s="4">
        <v>322418</v>
      </c>
      <c r="G54" s="4">
        <v>1625.95</v>
      </c>
      <c r="H54" s="4">
        <v>0.4</v>
      </c>
    </row>
    <row r="55" spans="2:8">
      <c r="B55" s="1" t="s">
        <v>1564</v>
      </c>
      <c r="C55" s="9" t="s">
        <v>156</v>
      </c>
      <c r="D55" s="1" t="s">
        <v>467</v>
      </c>
      <c r="E55" s="1" t="s">
        <v>4099</v>
      </c>
      <c r="F55" s="4">
        <v>270000</v>
      </c>
      <c r="G55" s="4">
        <v>333.72</v>
      </c>
      <c r="H55" s="4">
        <v>0.08</v>
      </c>
    </row>
    <row r="56" spans="2:8" ht="13">
      <c r="B56" s="2" t="s">
        <v>2460</v>
      </c>
      <c r="C56" s="9" t="s">
        <v>156</v>
      </c>
      <c r="D56" s="1" t="s">
        <v>473</v>
      </c>
      <c r="E56" s="1" t="s">
        <v>474</v>
      </c>
      <c r="F56" s="4">
        <v>345000</v>
      </c>
      <c r="G56" s="4">
        <v>2361.5300000000002</v>
      </c>
      <c r="H56" s="4">
        <v>0.59</v>
      </c>
    </row>
    <row r="57" spans="2:8" ht="13">
      <c r="B57" s="2" t="s">
        <v>159</v>
      </c>
      <c r="C57" s="12"/>
      <c r="D57" s="2"/>
      <c r="E57" s="2"/>
      <c r="F57" s="14"/>
      <c r="G57" s="14">
        <f>SUM(G12:G56)</f>
        <v>307134.35000000003</v>
      </c>
      <c r="H57" s="14">
        <f>SUM(H12:H56)</f>
        <v>76.180000000000007</v>
      </c>
    </row>
    <row r="58" spans="2:8" ht="13">
      <c r="B58" s="2" t="s">
        <v>274</v>
      </c>
    </row>
    <row r="59" spans="2:8" ht="13">
      <c r="B59" s="2" t="s">
        <v>155</v>
      </c>
    </row>
    <row r="60" spans="2:8" ht="13">
      <c r="B60" s="2" t="s">
        <v>275</v>
      </c>
    </row>
    <row r="61" spans="2:8">
      <c r="B61" s="1" t="s">
        <v>1660</v>
      </c>
      <c r="C61" s="9">
        <v>7.46</v>
      </c>
      <c r="D61" s="1" t="s">
        <v>277</v>
      </c>
      <c r="E61" s="1" t="s">
        <v>1661</v>
      </c>
      <c r="F61" s="4">
        <v>9000000</v>
      </c>
      <c r="G61" s="4">
        <v>8533.7199999999993</v>
      </c>
      <c r="H61" s="4">
        <v>2.12</v>
      </c>
    </row>
    <row r="62" spans="2:8">
      <c r="B62" s="1" t="s">
        <v>2811</v>
      </c>
      <c r="C62" s="9">
        <v>7.46</v>
      </c>
      <c r="D62" s="1" t="s">
        <v>277</v>
      </c>
      <c r="E62" s="1" t="s">
        <v>2812</v>
      </c>
      <c r="F62" s="4">
        <v>5000000</v>
      </c>
      <c r="G62" s="4">
        <v>4737.49</v>
      </c>
      <c r="H62" s="4">
        <v>1.17</v>
      </c>
    </row>
    <row r="63" spans="2:8">
      <c r="B63" s="1" t="s">
        <v>1666</v>
      </c>
      <c r="C63" s="9">
        <v>6.73</v>
      </c>
      <c r="D63" s="1" t="s">
        <v>277</v>
      </c>
      <c r="E63" s="1" t="s">
        <v>1667</v>
      </c>
      <c r="F63" s="4">
        <v>3750000</v>
      </c>
      <c r="G63" s="4">
        <v>3849.09</v>
      </c>
      <c r="H63" s="4">
        <v>0.95</v>
      </c>
    </row>
    <row r="64" spans="2:8">
      <c r="B64" s="1" t="s">
        <v>2813</v>
      </c>
      <c r="C64" s="9">
        <v>7.09</v>
      </c>
      <c r="D64" s="1" t="s">
        <v>277</v>
      </c>
      <c r="E64" s="1" t="s">
        <v>2814</v>
      </c>
      <c r="F64" s="4">
        <v>3500000</v>
      </c>
      <c r="G64" s="4">
        <v>3579.41</v>
      </c>
      <c r="H64" s="4">
        <v>0.89</v>
      </c>
    </row>
    <row r="65" spans="2:8">
      <c r="B65" s="1" t="s">
        <v>765</v>
      </c>
      <c r="C65" s="9">
        <v>5.7</v>
      </c>
      <c r="D65" s="1" t="s">
        <v>277</v>
      </c>
      <c r="E65" s="1" t="s">
        <v>766</v>
      </c>
      <c r="F65" s="4">
        <v>3500000</v>
      </c>
      <c r="G65" s="4">
        <v>3576.97</v>
      </c>
      <c r="H65" s="4">
        <v>0.89</v>
      </c>
    </row>
    <row r="66" spans="2:8">
      <c r="B66" s="1" t="s">
        <v>2208</v>
      </c>
      <c r="C66" s="9">
        <v>6.41</v>
      </c>
      <c r="D66" s="1" t="s">
        <v>277</v>
      </c>
      <c r="E66" s="1" t="s">
        <v>2209</v>
      </c>
      <c r="F66" s="4">
        <v>2500000</v>
      </c>
      <c r="G66" s="4">
        <v>2591.73</v>
      </c>
      <c r="H66" s="4">
        <v>0.64</v>
      </c>
    </row>
    <row r="67" spans="2:8">
      <c r="B67" s="1" t="s">
        <v>2815</v>
      </c>
      <c r="C67" s="9">
        <v>6.38</v>
      </c>
      <c r="D67" s="1" t="s">
        <v>277</v>
      </c>
      <c r="E67" s="1" t="s">
        <v>2816</v>
      </c>
      <c r="F67" s="4">
        <v>2500000</v>
      </c>
      <c r="G67" s="4">
        <v>2571.7600000000002</v>
      </c>
      <c r="H67" s="4">
        <v>0.64</v>
      </c>
    </row>
    <row r="68" spans="2:8">
      <c r="B68" s="1" t="s">
        <v>4046</v>
      </c>
      <c r="C68" s="9">
        <v>5.44</v>
      </c>
      <c r="D68" s="1" t="s">
        <v>277</v>
      </c>
      <c r="E68" s="1" t="s">
        <v>278</v>
      </c>
      <c r="F68" s="4">
        <v>2500000</v>
      </c>
      <c r="G68" s="4">
        <v>2501.1999999999998</v>
      </c>
      <c r="H68" s="4">
        <v>0.62</v>
      </c>
    </row>
    <row r="69" spans="2:8">
      <c r="B69" s="1" t="s">
        <v>769</v>
      </c>
      <c r="C69" s="9">
        <v>6.7</v>
      </c>
      <c r="D69" s="1" t="s">
        <v>277</v>
      </c>
      <c r="E69" s="1" t="s">
        <v>770</v>
      </c>
      <c r="F69" s="4">
        <v>2500000</v>
      </c>
      <c r="G69" s="4">
        <v>2461.8200000000002</v>
      </c>
      <c r="H69" s="4">
        <v>0.61</v>
      </c>
    </row>
    <row r="70" spans="2:8">
      <c r="B70" s="1" t="s">
        <v>2204</v>
      </c>
      <c r="C70" s="9">
        <v>7.38</v>
      </c>
      <c r="D70" s="1" t="s">
        <v>277</v>
      </c>
      <c r="E70" s="1" t="s">
        <v>2205</v>
      </c>
      <c r="F70" s="4">
        <v>2500000</v>
      </c>
      <c r="G70" s="4">
        <v>2414.98</v>
      </c>
      <c r="H70" s="4">
        <v>0.6</v>
      </c>
    </row>
    <row r="71" spans="2:8">
      <c r="B71" s="1" t="s">
        <v>2817</v>
      </c>
      <c r="C71" s="9">
        <v>7.41</v>
      </c>
      <c r="D71" s="1" t="s">
        <v>277</v>
      </c>
      <c r="E71" s="1" t="s">
        <v>2818</v>
      </c>
      <c r="F71" s="4">
        <v>2500000</v>
      </c>
      <c r="G71" s="4">
        <v>2393.75</v>
      </c>
      <c r="H71" s="4">
        <v>0.59</v>
      </c>
    </row>
    <row r="72" spans="2:8">
      <c r="B72" s="1" t="s">
        <v>1670</v>
      </c>
      <c r="C72" s="9">
        <v>6.52</v>
      </c>
      <c r="D72" s="1" t="s">
        <v>277</v>
      </c>
      <c r="E72" s="1" t="s">
        <v>1671</v>
      </c>
      <c r="F72" s="4">
        <v>1921400</v>
      </c>
      <c r="G72" s="4">
        <v>1963.85</v>
      </c>
      <c r="H72" s="4">
        <v>0.49</v>
      </c>
    </row>
    <row r="73" spans="2:8">
      <c r="B73" s="1" t="s">
        <v>2819</v>
      </c>
      <c r="C73" s="9">
        <v>6.21</v>
      </c>
      <c r="D73" s="1" t="s">
        <v>277</v>
      </c>
      <c r="E73" s="1" t="s">
        <v>2820</v>
      </c>
      <c r="F73" s="4">
        <v>1000000</v>
      </c>
      <c r="G73" s="4">
        <v>1027.99</v>
      </c>
      <c r="H73" s="4">
        <v>0.25</v>
      </c>
    </row>
    <row r="74" spans="2:8">
      <c r="B74" s="1" t="s">
        <v>2821</v>
      </c>
      <c r="C74" s="9">
        <v>7.45</v>
      </c>
      <c r="D74" s="1" t="s">
        <v>277</v>
      </c>
      <c r="E74" s="1" t="s">
        <v>2822</v>
      </c>
      <c r="F74" s="4">
        <v>999600</v>
      </c>
      <c r="G74" s="4">
        <v>999.77</v>
      </c>
      <c r="H74" s="4">
        <v>0.25</v>
      </c>
    </row>
    <row r="75" spans="2:8">
      <c r="B75" s="1" t="s">
        <v>1676</v>
      </c>
      <c r="C75" s="9">
        <v>7.44</v>
      </c>
      <c r="D75" s="1" t="s">
        <v>277</v>
      </c>
      <c r="E75" s="1" t="s">
        <v>1677</v>
      </c>
      <c r="F75" s="4">
        <v>756900</v>
      </c>
      <c r="G75" s="4">
        <v>759.54</v>
      </c>
      <c r="H75" s="4">
        <v>0.19</v>
      </c>
    </row>
    <row r="76" spans="2:8">
      <c r="B76" s="1" t="s">
        <v>2823</v>
      </c>
      <c r="C76" s="9">
        <v>6.66</v>
      </c>
      <c r="D76" s="1" t="s">
        <v>277</v>
      </c>
      <c r="E76" s="1" t="s">
        <v>2824</v>
      </c>
      <c r="F76" s="4">
        <v>500000</v>
      </c>
      <c r="G76" s="4">
        <v>515.67999999999995</v>
      </c>
      <c r="H76" s="4">
        <v>0.13</v>
      </c>
    </row>
    <row r="77" spans="2:8">
      <c r="B77" s="1" t="s">
        <v>1672</v>
      </c>
      <c r="C77" s="9">
        <v>7.34</v>
      </c>
      <c r="D77" s="1" t="s">
        <v>277</v>
      </c>
      <c r="E77" s="1" t="s">
        <v>1673</v>
      </c>
      <c r="F77" s="4">
        <v>500000</v>
      </c>
      <c r="G77" s="4">
        <v>503.01</v>
      </c>
      <c r="H77" s="4">
        <v>0.12</v>
      </c>
    </row>
    <row r="78" spans="2:8">
      <c r="B78" s="1" t="s">
        <v>773</v>
      </c>
      <c r="C78" s="9">
        <v>7.35</v>
      </c>
      <c r="D78" s="1" t="s">
        <v>277</v>
      </c>
      <c r="E78" s="1" t="s">
        <v>774</v>
      </c>
      <c r="F78" s="4">
        <v>500000</v>
      </c>
      <c r="G78" s="4">
        <v>500.62</v>
      </c>
      <c r="H78" s="4">
        <v>0.12</v>
      </c>
    </row>
    <row r="79" spans="2:8">
      <c r="B79" s="1" t="s">
        <v>2202</v>
      </c>
      <c r="C79" s="9">
        <v>7.08</v>
      </c>
      <c r="D79" s="1" t="s">
        <v>277</v>
      </c>
      <c r="E79" s="1" t="s">
        <v>2203</v>
      </c>
      <c r="F79" s="4">
        <v>500300</v>
      </c>
      <c r="G79" s="4">
        <v>493.41</v>
      </c>
      <c r="H79" s="4">
        <v>0.12</v>
      </c>
    </row>
    <row r="80" spans="2:8">
      <c r="B80" s="1" t="s">
        <v>2825</v>
      </c>
      <c r="C80" s="9">
        <v>7.36</v>
      </c>
      <c r="D80" s="1" t="s">
        <v>277</v>
      </c>
      <c r="E80" s="1" t="s">
        <v>2826</v>
      </c>
      <c r="F80" s="4">
        <v>449800</v>
      </c>
      <c r="G80" s="4">
        <v>457.24</v>
      </c>
      <c r="H80" s="4">
        <v>0.11</v>
      </c>
    </row>
    <row r="81" spans="2:8">
      <c r="B81" s="1" t="s">
        <v>279</v>
      </c>
      <c r="C81" s="9">
        <v>5.55</v>
      </c>
      <c r="D81" s="1" t="s">
        <v>277</v>
      </c>
      <c r="E81" s="1" t="s">
        <v>280</v>
      </c>
      <c r="F81" s="4">
        <v>444100</v>
      </c>
      <c r="G81" s="4">
        <v>445.53</v>
      </c>
      <c r="H81" s="4">
        <v>0.11</v>
      </c>
    </row>
    <row r="82" spans="2:8">
      <c r="B82" s="1" t="s">
        <v>1668</v>
      </c>
      <c r="C82" s="9">
        <v>6.69</v>
      </c>
      <c r="D82" s="1" t="s">
        <v>277</v>
      </c>
      <c r="E82" s="1" t="s">
        <v>1669</v>
      </c>
      <c r="F82" s="4">
        <v>453100</v>
      </c>
      <c r="G82" s="4">
        <v>441.88</v>
      </c>
      <c r="H82" s="4">
        <v>0.11</v>
      </c>
    </row>
    <row r="83" spans="2:8">
      <c r="B83" s="1" t="s">
        <v>1684</v>
      </c>
      <c r="C83" s="9">
        <v>7.44</v>
      </c>
      <c r="D83" s="1" t="s">
        <v>277</v>
      </c>
      <c r="E83" s="1" t="s">
        <v>1685</v>
      </c>
      <c r="F83" s="4">
        <v>300000</v>
      </c>
      <c r="G83" s="4">
        <v>303.98</v>
      </c>
      <c r="H83" s="4">
        <v>0.08</v>
      </c>
    </row>
    <row r="84" spans="2:8">
      <c r="B84" s="1" t="s">
        <v>1686</v>
      </c>
      <c r="C84" s="9">
        <v>7.43</v>
      </c>
      <c r="D84" s="1" t="s">
        <v>277</v>
      </c>
      <c r="E84" s="1" t="s">
        <v>1687</v>
      </c>
      <c r="F84" s="4">
        <v>300000</v>
      </c>
      <c r="G84" s="4">
        <v>303.91000000000003</v>
      </c>
      <c r="H84" s="4">
        <v>0.08</v>
      </c>
    </row>
    <row r="85" spans="2:8">
      <c r="B85" s="1" t="s">
        <v>2827</v>
      </c>
      <c r="C85" s="9">
        <v>7.34</v>
      </c>
      <c r="D85" s="1" t="s">
        <v>277</v>
      </c>
      <c r="E85" s="1" t="s">
        <v>2828</v>
      </c>
      <c r="F85" s="4">
        <v>235600</v>
      </c>
      <c r="G85" s="4">
        <v>236.71</v>
      </c>
      <c r="H85" s="4">
        <v>0.06</v>
      </c>
    </row>
    <row r="86" spans="2:8">
      <c r="B86" s="1" t="s">
        <v>2829</v>
      </c>
      <c r="C86" s="9">
        <v>6.25</v>
      </c>
      <c r="D86" s="1" t="s">
        <v>277</v>
      </c>
      <c r="E86" s="1" t="s">
        <v>2830</v>
      </c>
      <c r="F86" s="4">
        <v>200000</v>
      </c>
      <c r="G86" s="4">
        <v>205.66</v>
      </c>
      <c r="H86" s="4">
        <v>0.05</v>
      </c>
    </row>
    <row r="87" spans="2:8">
      <c r="B87" s="1" t="s">
        <v>2831</v>
      </c>
      <c r="C87" s="9">
        <v>7.61</v>
      </c>
      <c r="D87" s="1" t="s">
        <v>277</v>
      </c>
      <c r="E87" s="1" t="s">
        <v>2832</v>
      </c>
      <c r="F87" s="4">
        <v>164800</v>
      </c>
      <c r="G87" s="4">
        <v>163.43</v>
      </c>
      <c r="H87" s="4">
        <v>0.04</v>
      </c>
    </row>
    <row r="88" spans="2:8">
      <c r="B88" s="1" t="s">
        <v>2833</v>
      </c>
      <c r="C88" s="9">
        <v>7.21</v>
      </c>
      <c r="D88" s="1" t="s">
        <v>277</v>
      </c>
      <c r="E88" s="1" t="s">
        <v>2834</v>
      </c>
      <c r="F88" s="4">
        <v>89600</v>
      </c>
      <c r="G88" s="4">
        <v>98.14</v>
      </c>
      <c r="H88" s="4">
        <v>0.02</v>
      </c>
    </row>
    <row r="89" spans="2:8">
      <c r="B89" s="1" t="s">
        <v>2835</v>
      </c>
      <c r="C89" s="9">
        <v>7.43</v>
      </c>
      <c r="D89" s="1" t="s">
        <v>277</v>
      </c>
      <c r="E89" s="1" t="s">
        <v>2836</v>
      </c>
      <c r="F89" s="4">
        <v>88300</v>
      </c>
      <c r="G89" s="4">
        <v>86.25</v>
      </c>
      <c r="H89" s="4">
        <v>0.02</v>
      </c>
    </row>
    <row r="90" spans="2:8">
      <c r="B90" s="1" t="s">
        <v>2837</v>
      </c>
      <c r="C90" s="9">
        <v>7.14</v>
      </c>
      <c r="D90" s="1" t="s">
        <v>277</v>
      </c>
      <c r="E90" s="1" t="s">
        <v>2838</v>
      </c>
      <c r="F90" s="4">
        <v>73000</v>
      </c>
      <c r="G90" s="4">
        <v>80.56</v>
      </c>
      <c r="H90" s="4">
        <v>0.02</v>
      </c>
    </row>
    <row r="91" spans="2:8">
      <c r="B91" s="1" t="s">
        <v>2839</v>
      </c>
      <c r="C91" s="9">
        <v>7.43</v>
      </c>
      <c r="D91" s="1" t="s">
        <v>277</v>
      </c>
      <c r="E91" s="1" t="s">
        <v>2840</v>
      </c>
      <c r="F91" s="4">
        <v>76900</v>
      </c>
      <c r="G91" s="4">
        <v>75.760000000000005</v>
      </c>
      <c r="H91" s="4">
        <v>0.02</v>
      </c>
    </row>
    <row r="92" spans="2:8">
      <c r="B92" s="1" t="s">
        <v>2841</v>
      </c>
      <c r="C92" s="9">
        <v>6.76</v>
      </c>
      <c r="D92" s="1" t="s">
        <v>277</v>
      </c>
      <c r="E92" s="1" t="s">
        <v>2842</v>
      </c>
      <c r="F92" s="4">
        <v>31600</v>
      </c>
      <c r="G92" s="4">
        <v>30.43</v>
      </c>
      <c r="H92" s="4">
        <v>0.01</v>
      </c>
    </row>
    <row r="93" spans="2:8">
      <c r="B93" s="1" t="s">
        <v>775</v>
      </c>
      <c r="C93" s="9">
        <v>6.02</v>
      </c>
      <c r="D93" s="1" t="s">
        <v>277</v>
      </c>
      <c r="E93" s="1" t="s">
        <v>776</v>
      </c>
      <c r="F93" s="4">
        <v>29200</v>
      </c>
      <c r="G93" s="4">
        <v>30.17</v>
      </c>
      <c r="H93" s="4">
        <v>0.01</v>
      </c>
    </row>
    <row r="94" spans="2:8">
      <c r="B94" s="1" t="s">
        <v>2843</v>
      </c>
      <c r="C94" s="9">
        <v>6.2</v>
      </c>
      <c r="D94" s="1" t="s">
        <v>277</v>
      </c>
      <c r="E94" s="1" t="s">
        <v>2844</v>
      </c>
      <c r="F94" s="4">
        <v>13000</v>
      </c>
      <c r="G94" s="4">
        <v>13.22</v>
      </c>
      <c r="H94" s="4">
        <v>0</v>
      </c>
    </row>
    <row r="95" spans="2:8">
      <c r="B95" s="1" t="s">
        <v>2845</v>
      </c>
      <c r="C95" s="9">
        <v>6.73</v>
      </c>
      <c r="D95" s="1" t="s">
        <v>277</v>
      </c>
      <c r="E95" s="1" t="s">
        <v>2846</v>
      </c>
      <c r="F95" s="4">
        <v>2000</v>
      </c>
      <c r="G95" s="4">
        <v>1.98</v>
      </c>
      <c r="H95" s="4">
        <v>0</v>
      </c>
    </row>
    <row r="96" spans="2:8" ht="13">
      <c r="B96" s="2" t="s">
        <v>283</v>
      </c>
      <c r="C96" s="12"/>
      <c r="D96" s="2"/>
      <c r="E96" s="2"/>
      <c r="F96" s="14"/>
      <c r="G96" s="14">
        <f>SUM(G58:G95)</f>
        <v>48950.640000000014</v>
      </c>
      <c r="H96" s="14">
        <f>SUM(H58:H95)</f>
        <v>12.129999999999994</v>
      </c>
    </row>
    <row r="97" spans="2:8" ht="13">
      <c r="B97" s="2" t="s">
        <v>284</v>
      </c>
    </row>
    <row r="98" spans="2:8">
      <c r="B98" s="1" t="s">
        <v>2847</v>
      </c>
      <c r="C98" s="9">
        <v>7.31</v>
      </c>
      <c r="D98" s="1" t="s">
        <v>286</v>
      </c>
      <c r="E98" s="1" t="s">
        <v>2848</v>
      </c>
      <c r="F98" s="4">
        <v>425</v>
      </c>
      <c r="G98" s="4">
        <v>4401.45</v>
      </c>
      <c r="H98" s="4">
        <v>1.0900000000000001</v>
      </c>
    </row>
    <row r="99" spans="2:8">
      <c r="B99" s="1" t="s">
        <v>1690</v>
      </c>
      <c r="C99" s="9">
        <v>10.48</v>
      </c>
      <c r="D99" s="1" t="s">
        <v>1691</v>
      </c>
      <c r="E99" s="1" t="s">
        <v>1692</v>
      </c>
      <c r="F99" s="4">
        <v>3500</v>
      </c>
      <c r="G99" s="4">
        <v>3579.01</v>
      </c>
      <c r="H99" s="4">
        <v>0.89</v>
      </c>
    </row>
    <row r="100" spans="2:8">
      <c r="B100" s="1" t="s">
        <v>2849</v>
      </c>
      <c r="C100" s="9">
        <v>8.43</v>
      </c>
      <c r="D100" s="1" t="s">
        <v>2246</v>
      </c>
      <c r="E100" s="1" t="s">
        <v>2850</v>
      </c>
      <c r="F100" s="4">
        <v>2500</v>
      </c>
      <c r="G100" s="4">
        <v>2568.83</v>
      </c>
      <c r="H100" s="4">
        <v>0.64</v>
      </c>
    </row>
    <row r="101" spans="2:8">
      <c r="B101" s="1" t="s">
        <v>2851</v>
      </c>
      <c r="C101" s="9">
        <v>7.75</v>
      </c>
      <c r="D101" s="1" t="s">
        <v>2246</v>
      </c>
      <c r="E101" s="1" t="s">
        <v>2852</v>
      </c>
      <c r="F101" s="4">
        <v>2500</v>
      </c>
      <c r="G101" s="4">
        <v>2524.27</v>
      </c>
      <c r="H101" s="4">
        <v>0.63</v>
      </c>
    </row>
    <row r="102" spans="2:8">
      <c r="B102" s="1" t="s">
        <v>2853</v>
      </c>
      <c r="C102" s="9">
        <v>7.53</v>
      </c>
      <c r="D102" s="1" t="s">
        <v>782</v>
      </c>
      <c r="E102" s="1" t="s">
        <v>2854</v>
      </c>
      <c r="F102" s="4">
        <v>2500</v>
      </c>
      <c r="G102" s="4">
        <v>2507.77</v>
      </c>
      <c r="H102" s="4">
        <v>0.62</v>
      </c>
    </row>
    <row r="103" spans="2:8">
      <c r="B103" s="1" t="s">
        <v>2495</v>
      </c>
      <c r="C103" s="9">
        <v>7.96</v>
      </c>
      <c r="D103" s="1" t="s">
        <v>2246</v>
      </c>
      <c r="E103" s="1" t="s">
        <v>2496</v>
      </c>
      <c r="F103" s="4">
        <v>2500</v>
      </c>
      <c r="G103" s="4">
        <v>2498.15</v>
      </c>
      <c r="H103" s="4">
        <v>0.62</v>
      </c>
    </row>
    <row r="104" spans="2:8">
      <c r="B104" s="1" t="s">
        <v>1699</v>
      </c>
      <c r="C104" s="9">
        <v>8.61</v>
      </c>
      <c r="D104" s="1" t="s">
        <v>1700</v>
      </c>
      <c r="E104" s="1" t="s">
        <v>1701</v>
      </c>
      <c r="F104" s="4">
        <v>2500</v>
      </c>
      <c r="G104" s="4">
        <v>2490.65</v>
      </c>
      <c r="H104" s="4">
        <v>0.62</v>
      </c>
    </row>
    <row r="105" spans="2:8">
      <c r="B105" s="1" t="s">
        <v>2855</v>
      </c>
      <c r="C105" s="9">
        <v>7.68</v>
      </c>
      <c r="D105" s="1" t="s">
        <v>286</v>
      </c>
      <c r="E105" s="1" t="s">
        <v>2856</v>
      </c>
      <c r="F105" s="4">
        <v>2500</v>
      </c>
      <c r="G105" s="4">
        <v>2458.08</v>
      </c>
      <c r="H105" s="4">
        <v>0.61</v>
      </c>
    </row>
    <row r="106" spans="2:8">
      <c r="B106" s="1" t="s">
        <v>2857</v>
      </c>
      <c r="C106" s="9">
        <v>7.39</v>
      </c>
      <c r="D106" s="1" t="s">
        <v>286</v>
      </c>
      <c r="E106" s="1" t="s">
        <v>2858</v>
      </c>
      <c r="F106" s="4">
        <v>500</v>
      </c>
      <c r="G106" s="4">
        <v>503.49</v>
      </c>
      <c r="H106" s="4">
        <v>0.12</v>
      </c>
    </row>
    <row r="107" spans="2:8">
      <c r="B107" s="1" t="s">
        <v>2859</v>
      </c>
      <c r="C107" s="9">
        <v>7.9</v>
      </c>
      <c r="D107" s="1" t="s">
        <v>286</v>
      </c>
      <c r="E107" s="1" t="s">
        <v>2860</v>
      </c>
      <c r="F107" s="4">
        <v>500</v>
      </c>
      <c r="G107" s="4">
        <v>502.54</v>
      </c>
      <c r="H107" s="4">
        <v>0.12</v>
      </c>
    </row>
    <row r="108" spans="2:8">
      <c r="B108" s="1" t="s">
        <v>784</v>
      </c>
      <c r="C108" s="9">
        <v>7.18</v>
      </c>
      <c r="D108" s="1" t="s">
        <v>782</v>
      </c>
      <c r="E108" s="1" t="s">
        <v>785</v>
      </c>
      <c r="F108" s="4">
        <v>250</v>
      </c>
      <c r="G108" s="4">
        <v>499.31</v>
      </c>
      <c r="H108" s="4">
        <v>0.12</v>
      </c>
    </row>
    <row r="109" spans="2:8">
      <c r="B109" s="1" t="s">
        <v>2861</v>
      </c>
      <c r="C109" s="9">
        <v>7.59</v>
      </c>
      <c r="D109" s="1" t="s">
        <v>286</v>
      </c>
      <c r="E109" s="1" t="s">
        <v>2862</v>
      </c>
      <c r="F109" s="4">
        <v>40</v>
      </c>
      <c r="G109" s="4">
        <v>398.93</v>
      </c>
      <c r="H109" s="4">
        <v>0.1</v>
      </c>
    </row>
    <row r="110" spans="2:8">
      <c r="B110" s="1" t="s">
        <v>2863</v>
      </c>
      <c r="C110" s="9">
        <v>7.3</v>
      </c>
      <c r="D110" s="1" t="s">
        <v>286</v>
      </c>
      <c r="E110" s="1" t="s">
        <v>2864</v>
      </c>
      <c r="F110" s="4">
        <v>40</v>
      </c>
      <c r="G110" s="4">
        <v>393.32</v>
      </c>
      <c r="H110" s="4">
        <v>0.1</v>
      </c>
    </row>
    <row r="111" spans="2:8" ht="13">
      <c r="B111" s="2" t="s">
        <v>290</v>
      </c>
      <c r="C111" s="12"/>
      <c r="D111" s="2"/>
      <c r="E111" s="2"/>
      <c r="F111" s="14"/>
      <c r="G111" s="14">
        <f>SUM(G97:G110)</f>
        <v>25325.80000000001</v>
      </c>
      <c r="H111" s="14">
        <f>SUM(H97:H110)</f>
        <v>6.28</v>
      </c>
    </row>
    <row r="112" spans="2:8" ht="13">
      <c r="B112" s="2" t="s">
        <v>4043</v>
      </c>
    </row>
    <row r="113" spans="2:8">
      <c r="B113" s="1" t="s">
        <v>3946</v>
      </c>
      <c r="C113" s="9">
        <v>9.1300000000000008</v>
      </c>
      <c r="D113" s="1" t="s">
        <v>2282</v>
      </c>
      <c r="E113" s="1" t="s">
        <v>2283</v>
      </c>
      <c r="F113" s="4">
        <v>500000000</v>
      </c>
      <c r="G113" s="4">
        <v>4996.5</v>
      </c>
      <c r="H113" s="4">
        <v>1.24</v>
      </c>
    </row>
    <row r="114" spans="2:8">
      <c r="B114" s="1" t="s">
        <v>786</v>
      </c>
      <c r="C114" s="9">
        <v>7.59</v>
      </c>
      <c r="D114" s="1" t="s">
        <v>286</v>
      </c>
      <c r="E114" s="1" t="s">
        <v>787</v>
      </c>
      <c r="F114" s="4">
        <v>25</v>
      </c>
      <c r="G114" s="4">
        <v>2490.58</v>
      </c>
      <c r="H114" s="4">
        <v>0.62</v>
      </c>
    </row>
    <row r="115" spans="2:8" ht="13">
      <c r="B115" s="2" t="s">
        <v>4044</v>
      </c>
      <c r="C115" s="12"/>
      <c r="D115" s="2"/>
      <c r="E115" s="2"/>
      <c r="F115" s="14"/>
      <c r="G115" s="14">
        <f>SUM(G112:G114)</f>
        <v>7487.08</v>
      </c>
      <c r="H115" s="14">
        <f>SUM(H112:H114)</f>
        <v>1.8599999999999999</v>
      </c>
    </row>
    <row r="116" spans="2:8" ht="13">
      <c r="B116" s="2" t="s">
        <v>788</v>
      </c>
      <c r="C116" s="12"/>
      <c r="D116" s="2"/>
      <c r="E116" s="2"/>
      <c r="F116" s="14"/>
      <c r="G116" s="14">
        <v>5848.03</v>
      </c>
      <c r="H116" s="14">
        <v>1.45</v>
      </c>
    </row>
    <row r="117" spans="2:8" ht="13">
      <c r="B117" s="2" t="s">
        <v>246</v>
      </c>
    </row>
    <row r="118" spans="2:8">
      <c r="B118" s="1" t="s">
        <v>6</v>
      </c>
      <c r="C118" s="9" t="s">
        <v>156</v>
      </c>
      <c r="D118" s="1" t="s">
        <v>157</v>
      </c>
      <c r="E118" s="1" t="s">
        <v>247</v>
      </c>
      <c r="F118" s="4">
        <v>42248314.314000003</v>
      </c>
      <c r="G118" s="4">
        <v>5487.3</v>
      </c>
      <c r="H118" s="4">
        <v>1.36</v>
      </c>
    </row>
    <row r="119" spans="2:8" ht="13">
      <c r="B119" s="2" t="s">
        <v>249</v>
      </c>
      <c r="C119" s="12"/>
      <c r="D119" s="2"/>
      <c r="E119" s="2"/>
      <c r="F119" s="14"/>
      <c r="G119" s="14">
        <f>SUM(G117:G118)</f>
        <v>5487.3</v>
      </c>
      <c r="H119" s="14">
        <f>SUM(H117:H118)</f>
        <v>1.36</v>
      </c>
    </row>
    <row r="120" spans="2:8" ht="13">
      <c r="B120" s="2" t="s">
        <v>161</v>
      </c>
      <c r="C120" s="12"/>
      <c r="D120" s="2"/>
      <c r="E120" s="2"/>
      <c r="F120" s="14"/>
      <c r="G120" s="14">
        <v>400233.2</v>
      </c>
      <c r="H120" s="14">
        <v>99.26</v>
      </c>
    </row>
    <row r="121" spans="2:8" ht="13">
      <c r="B121" s="2" t="s">
        <v>409</v>
      </c>
      <c r="C121" s="12"/>
      <c r="D121" s="2"/>
      <c r="E121" s="2"/>
      <c r="F121" s="14"/>
      <c r="G121" s="14">
        <v>3053.0073023099967</v>
      </c>
      <c r="H121" s="14">
        <v>0.73999999999999488</v>
      </c>
    </row>
    <row r="122" spans="2:8" ht="13">
      <c r="B122" s="2" t="s">
        <v>168</v>
      </c>
      <c r="C122" s="12"/>
      <c r="D122" s="2"/>
      <c r="E122" s="2"/>
      <c r="F122" s="14"/>
      <c r="G122" s="14">
        <v>403286.20730230998</v>
      </c>
      <c r="H122" s="14">
        <v>100</v>
      </c>
    </row>
    <row r="123" spans="2:8">
      <c r="B123" s="1" t="s">
        <v>169</v>
      </c>
    </row>
    <row r="124" spans="2:8" ht="13">
      <c r="B124" s="2" t="s">
        <v>170</v>
      </c>
    </row>
    <row r="125" spans="2:8" ht="13">
      <c r="B125" s="2" t="s">
        <v>171</v>
      </c>
      <c r="C125" s="9" t="s">
        <v>172</v>
      </c>
    </row>
    <row r="126" spans="2:8" ht="13">
      <c r="B126" s="2" t="s">
        <v>175</v>
      </c>
      <c r="C126" s="9" t="s">
        <v>174</v>
      </c>
    </row>
    <row r="127" spans="2:8" ht="13">
      <c r="B127" s="2" t="s">
        <v>176</v>
      </c>
      <c r="C127" s="9" t="s">
        <v>174</v>
      </c>
    </row>
    <row r="128" spans="2:8" ht="13">
      <c r="B128" s="2" t="s">
        <v>177</v>
      </c>
      <c r="C128" s="9" t="s">
        <v>178</v>
      </c>
    </row>
    <row r="129" spans="2:3" ht="13">
      <c r="B129" s="2" t="s">
        <v>2865</v>
      </c>
      <c r="C129" s="12"/>
    </row>
    <row r="130" spans="2:3" ht="13">
      <c r="B130" s="2" t="s">
        <v>2866</v>
      </c>
      <c r="C130" s="12"/>
    </row>
    <row r="131" spans="2:3" ht="13">
      <c r="B131" s="2" t="s">
        <v>2867</v>
      </c>
      <c r="C131" s="12"/>
    </row>
    <row r="132" spans="2:3" ht="13">
      <c r="B132" s="2" t="s">
        <v>2868</v>
      </c>
      <c r="C132" s="12"/>
    </row>
    <row r="133" spans="2:3" ht="13">
      <c r="B133" s="2" t="s">
        <v>2869</v>
      </c>
      <c r="C133" s="12"/>
    </row>
    <row r="134" spans="2:3" ht="13">
      <c r="B134" s="2" t="s">
        <v>2870</v>
      </c>
      <c r="C134" s="12"/>
    </row>
    <row r="135" spans="2:3" ht="13">
      <c r="B135" s="2" t="s">
        <v>2871</v>
      </c>
      <c r="C135" s="12"/>
    </row>
    <row r="136" spans="2:3" ht="13">
      <c r="B136" s="2" t="s">
        <v>2872</v>
      </c>
      <c r="C136" s="12"/>
    </row>
    <row r="137" spans="2:3" ht="13">
      <c r="B137" s="2" t="s">
        <v>2873</v>
      </c>
      <c r="C137" s="12"/>
    </row>
    <row r="138" spans="2:3" ht="13">
      <c r="B138" s="2" t="s">
        <v>2874</v>
      </c>
      <c r="C138" s="12"/>
    </row>
    <row r="139" spans="2:3" ht="13">
      <c r="B139" s="2" t="s">
        <v>2875</v>
      </c>
      <c r="C139" s="12"/>
    </row>
    <row r="140" spans="2:3" ht="13">
      <c r="B140" s="2" t="s">
        <v>2876</v>
      </c>
      <c r="C140" s="12"/>
    </row>
    <row r="141" spans="2:3" ht="13">
      <c r="B141" s="2" t="s">
        <v>2877</v>
      </c>
      <c r="C141" s="12"/>
    </row>
    <row r="142" spans="2:3">
      <c r="B142" s="1" t="s">
        <v>4055</v>
      </c>
    </row>
    <row r="143" spans="2:3">
      <c r="B143" s="1" t="s">
        <v>3670</v>
      </c>
    </row>
    <row r="144" spans="2:3">
      <c r="B144" s="1" t="s">
        <v>412</v>
      </c>
    </row>
    <row r="145" spans="2:4" ht="13">
      <c r="B145" s="2" t="s">
        <v>4045</v>
      </c>
    </row>
    <row r="147" spans="2:4" ht="14.5">
      <c r="B147" s="43" t="s">
        <v>413</v>
      </c>
      <c r="C147" s="45"/>
    </row>
    <row r="148" spans="2:4" ht="14.5">
      <c r="B148" s="43" t="s">
        <v>4098</v>
      </c>
      <c r="C148" s="46" t="s">
        <v>414</v>
      </c>
    </row>
    <row r="149" spans="2:4" ht="14.5">
      <c r="B149" s="16" t="s">
        <v>415</v>
      </c>
      <c r="C149" s="17">
        <v>0</v>
      </c>
    </row>
    <row r="150" spans="2:4" ht="14.5">
      <c r="B150" s="16" t="s">
        <v>417</v>
      </c>
      <c r="C150" s="17">
        <v>0</v>
      </c>
    </row>
    <row r="151" spans="2:4" ht="14.5">
      <c r="B151" s="16" t="s">
        <v>418</v>
      </c>
      <c r="C151" s="17">
        <v>2500</v>
      </c>
    </row>
    <row r="152" spans="2:4" ht="14.5">
      <c r="B152" s="16" t="s">
        <v>419</v>
      </c>
      <c r="C152" s="17">
        <v>0</v>
      </c>
    </row>
    <row r="153" spans="2:4" ht="14.5">
      <c r="B153" s="16" t="s">
        <v>420</v>
      </c>
      <c r="C153" s="17">
        <v>0</v>
      </c>
    </row>
    <row r="154" spans="2:4" ht="14.5">
      <c r="B154" s="16" t="s">
        <v>421</v>
      </c>
      <c r="C154" s="17">
        <v>0</v>
      </c>
    </row>
    <row r="155" spans="2:4" ht="14.5">
      <c r="B155" s="43" t="s">
        <v>422</v>
      </c>
      <c r="C155" s="45">
        <v>2500</v>
      </c>
    </row>
    <row r="157" spans="2:4" ht="14.5">
      <c r="B157" s="16" t="s">
        <v>197</v>
      </c>
      <c r="C157" s="17"/>
      <c r="D157" s="16"/>
    </row>
    <row r="158" spans="2:4" ht="29">
      <c r="B158" s="19" t="s">
        <v>198</v>
      </c>
      <c r="C158" s="18" t="s">
        <v>199</v>
      </c>
      <c r="D158" s="19" t="s">
        <v>200</v>
      </c>
    </row>
    <row r="159" spans="2:4" ht="14.5">
      <c r="B159" s="16" t="s">
        <v>174</v>
      </c>
      <c r="C159" s="17" t="s">
        <v>174</v>
      </c>
      <c r="D159" s="16" t="s">
        <v>174</v>
      </c>
    </row>
    <row r="161" spans="2:7" ht="13">
      <c r="B161" s="2" t="s">
        <v>201</v>
      </c>
      <c r="C161" s="49">
        <v>46053</v>
      </c>
    </row>
    <row r="162" spans="2:7" ht="13">
      <c r="B162" s="20" t="s">
        <v>202</v>
      </c>
      <c r="C162" s="25" t="s">
        <v>203</v>
      </c>
      <c r="D162" s="20" t="s">
        <v>204</v>
      </c>
      <c r="E162" s="26" t="s">
        <v>205</v>
      </c>
      <c r="F162" s="50" t="s">
        <v>206</v>
      </c>
      <c r="G162" s="14"/>
    </row>
    <row r="163" spans="2:7">
      <c r="B163" s="22" t="s">
        <v>2665</v>
      </c>
      <c r="C163" s="32">
        <v>345000</v>
      </c>
      <c r="D163" s="22">
        <v>702.11</v>
      </c>
      <c r="E163" s="23">
        <v>684.5</v>
      </c>
      <c r="F163" s="33">
        <f>C155</f>
        <v>2500</v>
      </c>
    </row>
    <row r="166" spans="2:7" ht="13">
      <c r="B166" s="2" t="s">
        <v>207</v>
      </c>
    </row>
    <row r="167" spans="2:7" ht="13">
      <c r="B167" s="2"/>
    </row>
    <row r="168" spans="2:7" ht="13">
      <c r="B168" s="2" t="s">
        <v>208</v>
      </c>
    </row>
    <row r="169" spans="2:7" ht="13">
      <c r="B169" s="26" t="s">
        <v>209</v>
      </c>
      <c r="C169" s="25" t="s">
        <v>210</v>
      </c>
      <c r="D169" s="2"/>
    </row>
    <row r="170" spans="2:7">
      <c r="B170" s="23" t="s">
        <v>1754</v>
      </c>
      <c r="C170" s="32">
        <v>1200</v>
      </c>
    </row>
    <row r="171" spans="2:7">
      <c r="B171" s="23" t="s">
        <v>2804</v>
      </c>
      <c r="C171" s="32">
        <v>300</v>
      </c>
    </row>
    <row r="173" spans="2:7" ht="13">
      <c r="B173" s="26" t="s">
        <v>211</v>
      </c>
      <c r="C173" s="25" t="s">
        <v>210</v>
      </c>
    </row>
    <row r="174" spans="2:7">
      <c r="B174" s="23" t="s">
        <v>1754</v>
      </c>
      <c r="C174" s="32">
        <v>1200</v>
      </c>
    </row>
    <row r="175" spans="2:7">
      <c r="B175" s="23" t="s">
        <v>2804</v>
      </c>
      <c r="C175" s="32">
        <v>300</v>
      </c>
    </row>
    <row r="178" spans="2:7" ht="13">
      <c r="B178" s="26" t="s">
        <v>212</v>
      </c>
      <c r="C178" s="25" t="s">
        <v>213</v>
      </c>
    </row>
    <row r="179" spans="2:7">
      <c r="B179" s="23" t="s">
        <v>1754</v>
      </c>
      <c r="C179" s="32">
        <v>967437469.35000002</v>
      </c>
    </row>
    <row r="180" spans="2:7">
      <c r="B180" s="23" t="s">
        <v>2804</v>
      </c>
      <c r="C180" s="32">
        <v>240994920</v>
      </c>
    </row>
    <row r="181" spans="2:7" ht="13">
      <c r="C181" s="25">
        <f>SUM(C178:C180)</f>
        <v>1208432389.3499999</v>
      </c>
    </row>
    <row r="183" spans="2:7" ht="13">
      <c r="B183" s="26" t="s">
        <v>214</v>
      </c>
      <c r="C183" s="25" t="s">
        <v>213</v>
      </c>
    </row>
    <row r="184" spans="2:7">
      <c r="B184" s="23" t="s">
        <v>1754</v>
      </c>
      <c r="C184" s="32">
        <v>984252881.70000005</v>
      </c>
    </row>
    <row r="185" spans="2:7">
      <c r="B185" s="23" t="s">
        <v>2804</v>
      </c>
      <c r="C185" s="32">
        <v>276034603.5</v>
      </c>
    </row>
    <row r="186" spans="2:7" ht="13">
      <c r="C186" s="25">
        <f>SUM(C183:C185)</f>
        <v>1260287485.2</v>
      </c>
    </row>
    <row r="189" spans="2:7" ht="13">
      <c r="B189" s="20" t="s">
        <v>215</v>
      </c>
      <c r="C189" s="25">
        <f xml:space="preserve"> C186-C181</f>
        <v>51855095.850000143</v>
      </c>
    </row>
    <row r="191" spans="2:7" ht="13">
      <c r="B191" s="20" t="s">
        <v>216</v>
      </c>
      <c r="C191" s="21">
        <v>46053</v>
      </c>
      <c r="D191" s="22"/>
      <c r="E191" s="23"/>
      <c r="F191" s="24"/>
    </row>
    <row r="192" spans="2:7" ht="13">
      <c r="B192" s="20" t="s">
        <v>202</v>
      </c>
      <c r="C192" s="25" t="s">
        <v>203</v>
      </c>
      <c r="D192" s="20" t="s">
        <v>204</v>
      </c>
      <c r="E192" s="26" t="s">
        <v>205</v>
      </c>
      <c r="F192" s="27" t="s">
        <v>206</v>
      </c>
      <c r="G192" s="14"/>
    </row>
    <row r="193" spans="2:6">
      <c r="B193" s="28" t="s">
        <v>174</v>
      </c>
      <c r="C193" s="29" t="s">
        <v>174</v>
      </c>
      <c r="D193" s="28" t="s">
        <v>174</v>
      </c>
      <c r="E193" s="30" t="s">
        <v>174</v>
      </c>
      <c r="F193" s="31" t="s">
        <v>174</v>
      </c>
    </row>
    <row r="194" spans="2:6" ht="13">
      <c r="B194" s="2" t="s">
        <v>207</v>
      </c>
    </row>
    <row r="195" spans="2:6" ht="13">
      <c r="B195" s="2"/>
    </row>
    <row r="196" spans="2:6" ht="13">
      <c r="B196" s="2" t="s">
        <v>208</v>
      </c>
    </row>
    <row r="197" spans="2:6" ht="13">
      <c r="B197" s="20" t="s">
        <v>209</v>
      </c>
      <c r="C197" s="25" t="s">
        <v>210</v>
      </c>
      <c r="D197" s="2"/>
    </row>
    <row r="198" spans="2:6">
      <c r="B198" s="22" t="s">
        <v>174</v>
      </c>
      <c r="C198" s="32" t="s">
        <v>174</v>
      </c>
    </row>
    <row r="200" spans="2:6" ht="13">
      <c r="B200" s="20" t="s">
        <v>211</v>
      </c>
      <c r="C200" s="25" t="s">
        <v>210</v>
      </c>
    </row>
    <row r="201" spans="2:6">
      <c r="B201" s="22" t="s">
        <v>174</v>
      </c>
      <c r="C201" s="32" t="s">
        <v>174</v>
      </c>
    </row>
    <row r="203" spans="2:6" ht="13">
      <c r="B203" s="20" t="s">
        <v>212</v>
      </c>
      <c r="C203" s="25" t="s">
        <v>213</v>
      </c>
    </row>
    <row r="204" spans="2:6">
      <c r="B204" s="22" t="s">
        <v>174</v>
      </c>
      <c r="C204" s="32" t="s">
        <v>174</v>
      </c>
    </row>
    <row r="206" spans="2:6" ht="13">
      <c r="B206" s="26" t="s">
        <v>214</v>
      </c>
      <c r="C206" s="25" t="s">
        <v>213</v>
      </c>
    </row>
    <row r="207" spans="2:6">
      <c r="B207" s="23" t="s">
        <v>174</v>
      </c>
      <c r="C207" s="32" t="s">
        <v>174</v>
      </c>
    </row>
    <row r="209" spans="2:80" ht="13">
      <c r="B209" s="20" t="s">
        <v>215</v>
      </c>
      <c r="C209" s="25" t="s">
        <v>174</v>
      </c>
    </row>
    <row r="212" spans="2:80" ht="13">
      <c r="B212" s="2" t="s">
        <v>217</v>
      </c>
    </row>
    <row r="214" spans="2:80" ht="13">
      <c r="B214" s="20" t="s">
        <v>202</v>
      </c>
      <c r="C214" s="25" t="s">
        <v>218</v>
      </c>
      <c r="D214" s="20" t="s">
        <v>219</v>
      </c>
      <c r="E214" s="20" t="s">
        <v>220</v>
      </c>
      <c r="F214" s="14"/>
    </row>
    <row r="215" spans="2:80">
      <c r="B215" s="22" t="s">
        <v>174</v>
      </c>
      <c r="C215" s="32" t="s">
        <v>174</v>
      </c>
      <c r="D215" s="22" t="s">
        <v>174</v>
      </c>
      <c r="E215" s="22" t="s">
        <v>174</v>
      </c>
    </row>
    <row r="218" spans="2:80" ht="13">
      <c r="B218" s="2" t="s">
        <v>221</v>
      </c>
      <c r="C218" s="12" t="s">
        <v>174</v>
      </c>
      <c r="D218" s="2"/>
      <c r="E218" s="2"/>
      <c r="F218" s="14"/>
      <c r="G218" s="14"/>
      <c r="H218" s="14"/>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row>
    <row r="220" spans="2:80" ht="13">
      <c r="B220" s="2" t="s">
        <v>222</v>
      </c>
    </row>
    <row r="222" spans="2:80" ht="13">
      <c r="B222" s="20" t="s">
        <v>223</v>
      </c>
      <c r="C222" s="25" t="s">
        <v>210</v>
      </c>
      <c r="D222" s="2"/>
    </row>
    <row r="223" spans="2:80">
      <c r="B223" s="22" t="s">
        <v>174</v>
      </c>
      <c r="C223" s="32" t="s">
        <v>174</v>
      </c>
    </row>
    <row r="226" spans="2:80" ht="13">
      <c r="B226" s="20" t="s">
        <v>224</v>
      </c>
      <c r="C226" s="25" t="s">
        <v>225</v>
      </c>
      <c r="D226" s="2"/>
    </row>
    <row r="227" spans="2:80">
      <c r="B227" s="22" t="s">
        <v>174</v>
      </c>
      <c r="C227" s="32" t="s">
        <v>174</v>
      </c>
    </row>
    <row r="230" spans="2:80" ht="13">
      <c r="B230" s="2" t="s">
        <v>226</v>
      </c>
    </row>
    <row r="233" spans="2:80" ht="13">
      <c r="B233" s="2" t="s">
        <v>227</v>
      </c>
    </row>
    <row r="235" spans="2:80" ht="13">
      <c r="B235" s="20" t="s">
        <v>202</v>
      </c>
      <c r="C235" s="25" t="s">
        <v>228</v>
      </c>
      <c r="D235" s="20" t="s">
        <v>218</v>
      </c>
      <c r="E235" s="20" t="s">
        <v>219</v>
      </c>
      <c r="F235" s="27" t="s">
        <v>220</v>
      </c>
      <c r="G235" s="14"/>
    </row>
    <row r="236" spans="2:80">
      <c r="B236" s="22" t="s">
        <v>174</v>
      </c>
      <c r="C236" s="32" t="s">
        <v>174</v>
      </c>
      <c r="D236" s="22" t="s">
        <v>174</v>
      </c>
      <c r="E236" s="22" t="s">
        <v>174</v>
      </c>
      <c r="F236" s="33" t="s">
        <v>174</v>
      </c>
    </row>
    <row r="239" spans="2:80" ht="13">
      <c r="B239" s="2" t="s">
        <v>221</v>
      </c>
      <c r="C239" s="12" t="s">
        <v>174</v>
      </c>
      <c r="D239" s="2"/>
      <c r="E239" s="2"/>
      <c r="F239" s="14"/>
      <c r="G239" s="14"/>
      <c r="H239" s="14"/>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row>
    <row r="241" spans="2:7" ht="13">
      <c r="B241" s="2" t="s">
        <v>222</v>
      </c>
    </row>
    <row r="243" spans="2:7" ht="13">
      <c r="B243" s="20" t="s">
        <v>223</v>
      </c>
      <c r="C243" s="25" t="s">
        <v>210</v>
      </c>
      <c r="D243" s="2"/>
    </row>
    <row r="244" spans="2:7">
      <c r="B244" s="22" t="s">
        <v>174</v>
      </c>
      <c r="C244" s="32" t="s">
        <v>174</v>
      </c>
    </row>
    <row r="247" spans="2:7" ht="13">
      <c r="B247" s="20" t="s">
        <v>224</v>
      </c>
      <c r="C247" s="25" t="s">
        <v>225</v>
      </c>
      <c r="D247" s="2"/>
    </row>
    <row r="248" spans="2:7">
      <c r="B248" s="22" t="s">
        <v>174</v>
      </c>
      <c r="C248" s="32" t="s">
        <v>174</v>
      </c>
    </row>
    <row r="251" spans="2:7" ht="13">
      <c r="B251" s="2" t="s">
        <v>226</v>
      </c>
    </row>
    <row r="254" spans="2:7" ht="13">
      <c r="B254" s="2" t="s">
        <v>229</v>
      </c>
    </row>
    <row r="255" spans="2:7" ht="13">
      <c r="B255" s="20" t="s">
        <v>202</v>
      </c>
      <c r="C255" s="25" t="s">
        <v>230</v>
      </c>
      <c r="D255" s="20" t="s">
        <v>231</v>
      </c>
      <c r="E255" s="20" t="s">
        <v>3673</v>
      </c>
      <c r="F255" s="27" t="s">
        <v>232</v>
      </c>
      <c r="G255" s="14"/>
    </row>
    <row r="256" spans="2:7">
      <c r="B256" s="22" t="s">
        <v>174</v>
      </c>
      <c r="C256" s="32" t="s">
        <v>174</v>
      </c>
      <c r="D256" s="22" t="s">
        <v>174</v>
      </c>
      <c r="E256" s="22" t="s">
        <v>174</v>
      </c>
      <c r="F256" s="33" t="s">
        <v>174</v>
      </c>
    </row>
    <row r="257" spans="2:2">
      <c r="B257" s="1" t="s">
        <v>3674</v>
      </c>
    </row>
  </sheetData>
  <mergeCells count="3">
    <mergeCell ref="B1:E1"/>
    <mergeCell ref="C3:C7"/>
    <mergeCell ref="D3:D7"/>
  </mergeCells>
  <hyperlinks>
    <hyperlink ref="A1" location="Index!A1" display="Index" xr:uid="{AD3EE71E-5031-4E23-978D-D8686659A75A}"/>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6D1E7-42CA-4D96-95C9-DBE3C1AA2D20}">
  <dimension ref="A1:CB232"/>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5" ht="13">
      <c r="A1" s="3" t="s">
        <v>0</v>
      </c>
      <c r="B1" s="229" t="s">
        <v>136</v>
      </c>
      <c r="C1" s="229"/>
      <c r="D1" s="229"/>
      <c r="E1" s="229"/>
    </row>
    <row r="3" spans="1:5" ht="14.5">
      <c r="B3" s="5" t="s">
        <v>258</v>
      </c>
      <c r="C3" s="242"/>
      <c r="D3" s="236"/>
      <c r="E3" s="34"/>
    </row>
    <row r="4" spans="1:5" ht="14.5">
      <c r="B4" s="35" t="s">
        <v>259</v>
      </c>
      <c r="C4" s="242"/>
      <c r="D4" s="236"/>
      <c r="E4" s="34"/>
    </row>
    <row r="5" spans="1:5" ht="14.5">
      <c r="B5" s="7" t="s">
        <v>144</v>
      </c>
      <c r="C5" s="242"/>
      <c r="D5" s="236"/>
      <c r="E5" s="34"/>
    </row>
    <row r="6" spans="1:5" ht="14.5">
      <c r="B6" s="7" t="s">
        <v>260</v>
      </c>
      <c r="C6" s="242"/>
      <c r="D6" s="236"/>
      <c r="E6" s="34"/>
    </row>
    <row r="7" spans="1:5" ht="14.5">
      <c r="B7" s="35" t="s">
        <v>261</v>
      </c>
      <c r="C7" s="242"/>
      <c r="D7" s="236"/>
      <c r="E7" s="34"/>
    </row>
    <row r="8" spans="1:5" ht="14.5">
      <c r="B8" s="16" t="s">
        <v>147</v>
      </c>
      <c r="C8" s="242"/>
      <c r="D8" s="236"/>
      <c r="E8" s="34"/>
    </row>
    <row r="9" spans="1:5" ht="14.5">
      <c r="B9" s="16"/>
      <c r="C9" s="36" t="s">
        <v>148</v>
      </c>
      <c r="D9" s="36" t="s">
        <v>149</v>
      </c>
      <c r="E9" s="34"/>
    </row>
    <row r="10" spans="1:5" ht="14.5">
      <c r="B10" s="34"/>
      <c r="C10" s="37"/>
      <c r="D10" s="34"/>
      <c r="E10" s="34"/>
    </row>
    <row r="11" spans="1:5" ht="14.5">
      <c r="B11" s="243" t="s">
        <v>262</v>
      </c>
      <c r="C11" s="243"/>
      <c r="D11" s="243"/>
      <c r="E11" s="243"/>
    </row>
    <row r="12" spans="1:5" ht="14.5">
      <c r="B12" s="38" t="s">
        <v>263</v>
      </c>
      <c r="C12" s="244" t="s">
        <v>264</v>
      </c>
      <c r="D12" s="243" t="s">
        <v>265</v>
      </c>
      <c r="E12" s="243" t="s">
        <v>266</v>
      </c>
    </row>
    <row r="13" spans="1:5" ht="14.5">
      <c r="B13" s="38" t="s">
        <v>267</v>
      </c>
      <c r="C13" s="244"/>
      <c r="D13" s="243"/>
      <c r="E13" s="243"/>
    </row>
    <row r="14" spans="1:5" ht="14.5">
      <c r="B14" s="5" t="s">
        <v>268</v>
      </c>
      <c r="C14" s="40"/>
      <c r="D14" s="41" t="s">
        <v>269</v>
      </c>
      <c r="E14" s="42"/>
    </row>
    <row r="15" spans="1:5" ht="14.5">
      <c r="B15" s="5" t="s">
        <v>270</v>
      </c>
      <c r="C15" s="40"/>
      <c r="D15" s="42"/>
      <c r="E15" s="42"/>
    </row>
    <row r="16" spans="1:5" ht="14.5">
      <c r="B16" s="5" t="s">
        <v>271</v>
      </c>
      <c r="C16" s="40"/>
      <c r="D16" s="42"/>
      <c r="E16" s="42"/>
    </row>
    <row r="17" spans="2:8" ht="14.5">
      <c r="B17" s="43" t="s">
        <v>272</v>
      </c>
      <c r="C17" s="39"/>
      <c r="D17" s="38"/>
      <c r="E17" s="38"/>
    </row>
    <row r="18" spans="2:8" ht="14.5">
      <c r="B18" s="34"/>
      <c r="C18" s="44"/>
      <c r="D18" s="34"/>
      <c r="E18" s="34"/>
    </row>
    <row r="20" spans="2:8">
      <c r="B20" s="1" t="s">
        <v>162</v>
      </c>
    </row>
    <row r="22" spans="2:8" ht="13">
      <c r="B22" s="10" t="s">
        <v>150</v>
      </c>
      <c r="C22" s="11" t="s">
        <v>151</v>
      </c>
      <c r="D22" s="10" t="s">
        <v>273</v>
      </c>
      <c r="E22" s="10" t="s">
        <v>153</v>
      </c>
      <c r="F22" s="13" t="s">
        <v>163</v>
      </c>
      <c r="G22" s="13" t="s">
        <v>164</v>
      </c>
      <c r="H22" s="13" t="s">
        <v>165</v>
      </c>
    </row>
    <row r="23" spans="2:8" ht="13">
      <c r="B23" s="2" t="s">
        <v>274</v>
      </c>
    </row>
    <row r="24" spans="2:8" ht="13">
      <c r="B24" s="2" t="s">
        <v>155</v>
      </c>
    </row>
    <row r="25" spans="2:8" ht="13">
      <c r="B25" s="2" t="s">
        <v>275</v>
      </c>
    </row>
    <row r="26" spans="2:8">
      <c r="B26" s="1" t="s">
        <v>276</v>
      </c>
      <c r="C26" s="9">
        <v>5.44</v>
      </c>
      <c r="D26" s="1" t="s">
        <v>277</v>
      </c>
      <c r="E26" s="1" t="s">
        <v>278</v>
      </c>
      <c r="F26" s="4">
        <v>11500000</v>
      </c>
      <c r="G26" s="4">
        <v>11505.53</v>
      </c>
      <c r="H26" s="4">
        <v>0.54</v>
      </c>
    </row>
    <row r="27" spans="2:8">
      <c r="B27" s="1" t="s">
        <v>279</v>
      </c>
      <c r="C27" s="9">
        <v>5.55</v>
      </c>
      <c r="D27" s="1" t="s">
        <v>277</v>
      </c>
      <c r="E27" s="1" t="s">
        <v>280</v>
      </c>
      <c r="F27" s="4">
        <v>6500000</v>
      </c>
      <c r="G27" s="4">
        <v>6520.98</v>
      </c>
      <c r="H27" s="4">
        <v>0.3</v>
      </c>
    </row>
    <row r="28" spans="2:8">
      <c r="B28" s="1" t="s">
        <v>281</v>
      </c>
      <c r="C28" s="9">
        <v>5.42</v>
      </c>
      <c r="D28" s="1" t="s">
        <v>277</v>
      </c>
      <c r="E28" s="1" t="s">
        <v>282</v>
      </c>
      <c r="F28" s="4">
        <v>2500000</v>
      </c>
      <c r="G28" s="4">
        <v>2504.94</v>
      </c>
      <c r="H28" s="4">
        <v>0.12</v>
      </c>
    </row>
    <row r="29" spans="2:8" ht="13">
      <c r="B29" s="2" t="s">
        <v>283</v>
      </c>
      <c r="C29" s="12"/>
      <c r="D29" s="2"/>
      <c r="E29" s="2"/>
      <c r="F29" s="14"/>
      <c r="G29" s="14">
        <f>SUM(G22:G28)</f>
        <v>20531.45</v>
      </c>
      <c r="H29" s="14">
        <f>SUM(H22:H28)</f>
        <v>0.96000000000000008</v>
      </c>
    </row>
    <row r="30" spans="2:8" ht="13">
      <c r="B30" s="2" t="s">
        <v>284</v>
      </c>
    </row>
    <row r="31" spans="2:8">
      <c r="B31" s="1" t="s">
        <v>285</v>
      </c>
      <c r="C31" s="9">
        <v>6.92</v>
      </c>
      <c r="D31" s="1" t="s">
        <v>286</v>
      </c>
      <c r="E31" s="1" t="s">
        <v>287</v>
      </c>
      <c r="F31" s="4">
        <v>6050</v>
      </c>
      <c r="G31" s="4">
        <v>60506.53</v>
      </c>
      <c r="H31" s="4">
        <v>2.82</v>
      </c>
    </row>
    <row r="32" spans="2:8">
      <c r="B32" s="1" t="s">
        <v>288</v>
      </c>
      <c r="C32" s="9">
        <v>6.86</v>
      </c>
      <c r="D32" s="1" t="s">
        <v>286</v>
      </c>
      <c r="E32" s="1" t="s">
        <v>289</v>
      </c>
      <c r="F32" s="4">
        <v>10000</v>
      </c>
      <c r="G32" s="4">
        <v>10003.200000000001</v>
      </c>
      <c r="H32" s="4">
        <v>0.47</v>
      </c>
    </row>
    <row r="33" spans="2:8" ht="13">
      <c r="B33" s="2" t="s">
        <v>290</v>
      </c>
      <c r="C33" s="12"/>
      <c r="D33" s="2"/>
      <c r="E33" s="2"/>
      <c r="F33" s="14"/>
      <c r="G33" s="14">
        <f>SUM(G30:G32)</f>
        <v>70509.73</v>
      </c>
      <c r="H33" s="14">
        <f>SUM(H30:H32)</f>
        <v>3.29</v>
      </c>
    </row>
    <row r="34" spans="2:8" ht="13">
      <c r="B34" s="2" t="s">
        <v>291</v>
      </c>
    </row>
    <row r="35" spans="2:8">
      <c r="B35" s="1" t="s">
        <v>292</v>
      </c>
      <c r="C35" s="9">
        <v>5.42</v>
      </c>
      <c r="D35" s="1" t="s">
        <v>277</v>
      </c>
      <c r="E35" s="1" t="s">
        <v>293</v>
      </c>
      <c r="F35" s="4">
        <v>175000000</v>
      </c>
      <c r="G35" s="4">
        <v>173276.08</v>
      </c>
      <c r="H35" s="4">
        <v>8.08</v>
      </c>
    </row>
    <row r="36" spans="2:8">
      <c r="B36" s="1" t="s">
        <v>294</v>
      </c>
      <c r="C36" s="9">
        <v>6.77</v>
      </c>
      <c r="D36" s="1" t="s">
        <v>295</v>
      </c>
      <c r="E36" s="1" t="s">
        <v>296</v>
      </c>
      <c r="F36" s="4">
        <v>29500</v>
      </c>
      <c r="G36" s="4">
        <v>146038.42000000001</v>
      </c>
      <c r="H36" s="4">
        <v>6.81</v>
      </c>
    </row>
    <row r="37" spans="2:8">
      <c r="B37" s="1" t="s">
        <v>297</v>
      </c>
      <c r="C37" s="9">
        <v>6.67</v>
      </c>
      <c r="D37" s="1" t="s">
        <v>295</v>
      </c>
      <c r="E37" s="1" t="s">
        <v>298</v>
      </c>
      <c r="F37" s="4">
        <v>24500</v>
      </c>
      <c r="G37" s="4">
        <v>121369.69</v>
      </c>
      <c r="H37" s="4">
        <v>5.66</v>
      </c>
    </row>
    <row r="38" spans="2:8">
      <c r="B38" s="1" t="s">
        <v>3640</v>
      </c>
      <c r="C38" s="9">
        <v>6.72</v>
      </c>
      <c r="D38" s="1" t="s">
        <v>295</v>
      </c>
      <c r="E38" s="1" t="s">
        <v>299</v>
      </c>
      <c r="F38" s="4">
        <v>18000</v>
      </c>
      <c r="G38" s="4">
        <v>89341.56</v>
      </c>
      <c r="H38" s="4">
        <v>4.17</v>
      </c>
    </row>
    <row r="39" spans="2:8">
      <c r="B39" s="1" t="s">
        <v>3641</v>
      </c>
      <c r="C39" s="9">
        <v>7.2</v>
      </c>
      <c r="D39" s="1" t="s">
        <v>295</v>
      </c>
      <c r="E39" s="1" t="s">
        <v>300</v>
      </c>
      <c r="F39" s="4">
        <v>14000</v>
      </c>
      <c r="G39" s="4">
        <v>69384.070000000007</v>
      </c>
      <c r="H39" s="4">
        <v>3.24</v>
      </c>
    </row>
    <row r="40" spans="2:8">
      <c r="B40" s="1" t="s">
        <v>301</v>
      </c>
      <c r="C40" s="9">
        <v>6.53</v>
      </c>
      <c r="D40" s="1" t="s">
        <v>295</v>
      </c>
      <c r="E40" s="1" t="s">
        <v>302</v>
      </c>
      <c r="F40" s="4">
        <v>12500</v>
      </c>
      <c r="G40" s="4">
        <v>62310.5</v>
      </c>
      <c r="H40" s="4">
        <v>2.91</v>
      </c>
    </row>
    <row r="41" spans="2:8">
      <c r="B41" s="1" t="s">
        <v>3642</v>
      </c>
      <c r="C41" s="9">
        <v>6.59</v>
      </c>
      <c r="D41" s="1" t="s">
        <v>295</v>
      </c>
      <c r="E41" s="1" t="s">
        <v>303</v>
      </c>
      <c r="F41" s="4">
        <v>12000</v>
      </c>
      <c r="G41" s="4">
        <v>59956.68</v>
      </c>
      <c r="H41" s="4">
        <v>2.8</v>
      </c>
    </row>
    <row r="42" spans="2:8">
      <c r="B42" s="1" t="s">
        <v>3643</v>
      </c>
      <c r="C42" s="9">
        <v>7.1</v>
      </c>
      <c r="D42" s="1" t="s">
        <v>295</v>
      </c>
      <c r="E42" s="1" t="s">
        <v>304</v>
      </c>
      <c r="F42" s="4">
        <v>12000</v>
      </c>
      <c r="G42" s="4">
        <v>59628.84</v>
      </c>
      <c r="H42" s="4">
        <v>2.78</v>
      </c>
    </row>
    <row r="43" spans="2:8">
      <c r="B43" s="1" t="s">
        <v>305</v>
      </c>
      <c r="C43" s="9">
        <v>5.0999999999999996</v>
      </c>
      <c r="D43" s="1" t="s">
        <v>277</v>
      </c>
      <c r="E43" s="1" t="s">
        <v>306</v>
      </c>
      <c r="F43" s="4">
        <v>55000000</v>
      </c>
      <c r="G43" s="4">
        <v>54915.58</v>
      </c>
      <c r="H43" s="4">
        <v>2.56</v>
      </c>
    </row>
    <row r="44" spans="2:8">
      <c r="B44" s="1" t="s">
        <v>3644</v>
      </c>
      <c r="C44" s="9">
        <v>6.65</v>
      </c>
      <c r="D44" s="1" t="s">
        <v>295</v>
      </c>
      <c r="E44" s="1" t="s">
        <v>307</v>
      </c>
      <c r="F44" s="4">
        <v>10000</v>
      </c>
      <c r="G44" s="4">
        <v>49891</v>
      </c>
      <c r="H44" s="4">
        <v>2.33</v>
      </c>
    </row>
    <row r="45" spans="2:8">
      <c r="B45" s="1" t="s">
        <v>308</v>
      </c>
      <c r="C45" s="9">
        <v>6.71</v>
      </c>
      <c r="D45" s="1" t="s">
        <v>295</v>
      </c>
      <c r="E45" s="1" t="s">
        <v>309</v>
      </c>
      <c r="F45" s="4">
        <v>10000</v>
      </c>
      <c r="G45" s="4">
        <v>49707.4</v>
      </c>
      <c r="H45" s="4">
        <v>2.3199999999999998</v>
      </c>
    </row>
    <row r="46" spans="2:8">
      <c r="B46" s="1" t="s">
        <v>3645</v>
      </c>
      <c r="C46" s="9">
        <v>6.84</v>
      </c>
      <c r="D46" s="1" t="s">
        <v>310</v>
      </c>
      <c r="E46" s="1" t="s">
        <v>311</v>
      </c>
      <c r="F46" s="4">
        <v>10000</v>
      </c>
      <c r="G46" s="4">
        <v>49702.05</v>
      </c>
      <c r="H46" s="4">
        <v>2.3199999999999998</v>
      </c>
    </row>
    <row r="47" spans="2:8">
      <c r="B47" s="1" t="s">
        <v>3646</v>
      </c>
      <c r="C47" s="9">
        <v>7.14</v>
      </c>
      <c r="D47" s="1" t="s">
        <v>295</v>
      </c>
      <c r="E47" s="1" t="s">
        <v>312</v>
      </c>
      <c r="F47" s="4">
        <v>10000</v>
      </c>
      <c r="G47" s="4">
        <v>49563.75</v>
      </c>
      <c r="H47" s="4">
        <v>2.31</v>
      </c>
    </row>
    <row r="48" spans="2:8">
      <c r="B48" s="1" t="s">
        <v>313</v>
      </c>
      <c r="C48" s="9">
        <v>7.21</v>
      </c>
      <c r="D48" s="1" t="s">
        <v>314</v>
      </c>
      <c r="E48" s="1" t="s">
        <v>315</v>
      </c>
      <c r="F48" s="4">
        <v>10000</v>
      </c>
      <c r="G48" s="4">
        <v>49375.8</v>
      </c>
      <c r="H48" s="4">
        <v>2.2999999999999998</v>
      </c>
    </row>
    <row r="49" spans="2:8">
      <c r="B49" s="1" t="s">
        <v>3647</v>
      </c>
      <c r="C49" s="9">
        <v>6.52</v>
      </c>
      <c r="D49" s="1" t="s">
        <v>295</v>
      </c>
      <c r="E49" s="1" t="s">
        <v>316</v>
      </c>
      <c r="F49" s="4">
        <v>9500</v>
      </c>
      <c r="G49" s="4">
        <v>47356.17</v>
      </c>
      <c r="H49" s="4">
        <v>2.21</v>
      </c>
    </row>
    <row r="50" spans="2:8">
      <c r="B50" s="1" t="s">
        <v>3648</v>
      </c>
      <c r="C50" s="9">
        <v>8.8699999999999992</v>
      </c>
      <c r="D50" s="1" t="s">
        <v>295</v>
      </c>
      <c r="E50" s="1" t="s">
        <v>317</v>
      </c>
      <c r="F50" s="4">
        <v>8000</v>
      </c>
      <c r="G50" s="4">
        <v>39748.720000000001</v>
      </c>
      <c r="H50" s="4">
        <v>1.85</v>
      </c>
    </row>
    <row r="51" spans="2:8">
      <c r="B51" s="1" t="s">
        <v>318</v>
      </c>
      <c r="C51" s="9">
        <v>6.67</v>
      </c>
      <c r="D51" s="1" t="s">
        <v>295</v>
      </c>
      <c r="E51" s="1" t="s">
        <v>319</v>
      </c>
      <c r="F51" s="4">
        <v>8000</v>
      </c>
      <c r="G51" s="4">
        <v>39673.72</v>
      </c>
      <c r="H51" s="4">
        <v>1.85</v>
      </c>
    </row>
    <row r="52" spans="2:8">
      <c r="B52" s="1" t="s">
        <v>3649</v>
      </c>
      <c r="C52" s="9">
        <v>7.01</v>
      </c>
      <c r="D52" s="1" t="s">
        <v>295</v>
      </c>
      <c r="E52" s="1" t="s">
        <v>320</v>
      </c>
      <c r="F52" s="4">
        <v>7500</v>
      </c>
      <c r="G52" s="4">
        <v>37435.31</v>
      </c>
      <c r="H52" s="4">
        <v>1.75</v>
      </c>
    </row>
    <row r="53" spans="2:8">
      <c r="B53" s="1" t="s">
        <v>3650</v>
      </c>
      <c r="C53" s="9">
        <v>6.7</v>
      </c>
      <c r="D53" s="1" t="s">
        <v>295</v>
      </c>
      <c r="E53" s="1" t="s">
        <v>321</v>
      </c>
      <c r="F53" s="4">
        <v>7500</v>
      </c>
      <c r="G53" s="4">
        <v>37152.19</v>
      </c>
      <c r="H53" s="4">
        <v>1.73</v>
      </c>
    </row>
    <row r="54" spans="2:8">
      <c r="B54" s="1" t="s">
        <v>322</v>
      </c>
      <c r="C54" s="9">
        <v>5.0999999999999996</v>
      </c>
      <c r="D54" s="1" t="s">
        <v>277</v>
      </c>
      <c r="E54" s="1" t="s">
        <v>323</v>
      </c>
      <c r="F54" s="4">
        <v>32500000</v>
      </c>
      <c r="G54" s="4">
        <v>32413.94</v>
      </c>
      <c r="H54" s="4">
        <v>1.51</v>
      </c>
    </row>
    <row r="55" spans="2:8">
      <c r="B55" s="1" t="s">
        <v>3651</v>
      </c>
      <c r="C55" s="9">
        <v>6.68</v>
      </c>
      <c r="D55" s="1" t="s">
        <v>295</v>
      </c>
      <c r="E55" s="1" t="s">
        <v>324</v>
      </c>
      <c r="F55" s="4">
        <v>6000</v>
      </c>
      <c r="G55" s="4">
        <v>29956.2</v>
      </c>
      <c r="H55" s="4">
        <v>1.4</v>
      </c>
    </row>
    <row r="56" spans="2:8">
      <c r="B56" s="1" t="s">
        <v>325</v>
      </c>
      <c r="C56" s="9">
        <v>6.47</v>
      </c>
      <c r="D56" s="1" t="s">
        <v>295</v>
      </c>
      <c r="E56" s="1" t="s">
        <v>326</v>
      </c>
      <c r="F56" s="4">
        <v>6000</v>
      </c>
      <c r="G56" s="4">
        <v>29941.68</v>
      </c>
      <c r="H56" s="4">
        <v>1.4</v>
      </c>
    </row>
    <row r="57" spans="2:8">
      <c r="B57" s="1" t="s">
        <v>3652</v>
      </c>
      <c r="C57" s="9">
        <v>6.52</v>
      </c>
      <c r="D57" s="1" t="s">
        <v>295</v>
      </c>
      <c r="E57" s="1" t="s">
        <v>327</v>
      </c>
      <c r="F57" s="4">
        <v>6000</v>
      </c>
      <c r="G57" s="4">
        <v>29941.14</v>
      </c>
      <c r="H57" s="4">
        <v>1.4</v>
      </c>
    </row>
    <row r="58" spans="2:8">
      <c r="B58" s="1" t="s">
        <v>328</v>
      </c>
      <c r="C58" s="9">
        <v>5.14</v>
      </c>
      <c r="D58" s="1" t="s">
        <v>277</v>
      </c>
      <c r="E58" s="1" t="s">
        <v>329</v>
      </c>
      <c r="F58" s="4">
        <v>30000000</v>
      </c>
      <c r="G58" s="4">
        <v>29836.05</v>
      </c>
      <c r="H58" s="4">
        <v>1.39</v>
      </c>
    </row>
    <row r="59" spans="2:8">
      <c r="B59" s="1" t="s">
        <v>3653</v>
      </c>
      <c r="C59" s="9">
        <v>6.88</v>
      </c>
      <c r="D59" s="1" t="s">
        <v>295</v>
      </c>
      <c r="E59" s="1" t="s">
        <v>330</v>
      </c>
      <c r="F59" s="4">
        <v>6000</v>
      </c>
      <c r="G59" s="4">
        <v>29797.95</v>
      </c>
      <c r="H59" s="4">
        <v>1.39</v>
      </c>
    </row>
    <row r="60" spans="2:8">
      <c r="B60" s="1" t="s">
        <v>331</v>
      </c>
      <c r="C60" s="9">
        <v>5.0999999999999996</v>
      </c>
      <c r="D60" s="1" t="s">
        <v>277</v>
      </c>
      <c r="E60" s="1" t="s">
        <v>332</v>
      </c>
      <c r="F60" s="4">
        <v>28500000</v>
      </c>
      <c r="G60" s="4">
        <v>28396.83</v>
      </c>
      <c r="H60" s="4">
        <v>1.32</v>
      </c>
    </row>
    <row r="61" spans="2:8">
      <c r="B61" s="1" t="s">
        <v>3654</v>
      </c>
      <c r="C61" s="9">
        <v>7.38</v>
      </c>
      <c r="D61" s="1" t="s">
        <v>295</v>
      </c>
      <c r="E61" s="1" t="s">
        <v>333</v>
      </c>
      <c r="F61" s="4">
        <v>5500</v>
      </c>
      <c r="G61" s="4">
        <v>27290.48</v>
      </c>
      <c r="H61" s="4">
        <v>1.27</v>
      </c>
    </row>
    <row r="62" spans="2:8">
      <c r="B62" s="1" t="s">
        <v>334</v>
      </c>
      <c r="C62" s="9">
        <v>5</v>
      </c>
      <c r="D62" s="1" t="s">
        <v>277</v>
      </c>
      <c r="E62" s="1" t="s">
        <v>335</v>
      </c>
      <c r="F62" s="4">
        <v>25000000</v>
      </c>
      <c r="G62" s="4">
        <v>24982.9</v>
      </c>
      <c r="H62" s="4">
        <v>1.17</v>
      </c>
    </row>
    <row r="63" spans="2:8">
      <c r="B63" s="1" t="s">
        <v>3655</v>
      </c>
      <c r="C63" s="9">
        <v>7.02</v>
      </c>
      <c r="D63" s="1" t="s">
        <v>295</v>
      </c>
      <c r="E63" s="1" t="s">
        <v>336</v>
      </c>
      <c r="F63" s="4">
        <v>5000</v>
      </c>
      <c r="G63" s="4">
        <v>24975.98</v>
      </c>
      <c r="H63" s="4">
        <v>1.17</v>
      </c>
    </row>
    <row r="64" spans="2:8">
      <c r="B64" s="1" t="s">
        <v>3656</v>
      </c>
      <c r="C64" s="9">
        <v>6.5</v>
      </c>
      <c r="D64" s="1" t="s">
        <v>295</v>
      </c>
      <c r="E64" s="1" t="s">
        <v>337</v>
      </c>
      <c r="F64" s="4">
        <v>5000</v>
      </c>
      <c r="G64" s="4">
        <v>24924.5</v>
      </c>
      <c r="H64" s="4">
        <v>1.1599999999999999</v>
      </c>
    </row>
    <row r="65" spans="2:8">
      <c r="B65" s="1" t="s">
        <v>3657</v>
      </c>
      <c r="C65" s="9">
        <v>6.7</v>
      </c>
      <c r="D65" s="1" t="s">
        <v>295</v>
      </c>
      <c r="E65" s="1" t="s">
        <v>338</v>
      </c>
      <c r="F65" s="4">
        <v>5000</v>
      </c>
      <c r="G65" s="4">
        <v>24854.03</v>
      </c>
      <c r="H65" s="4">
        <v>1.1599999999999999</v>
      </c>
    </row>
    <row r="66" spans="2:8">
      <c r="B66" s="1" t="s">
        <v>339</v>
      </c>
      <c r="C66" s="9">
        <v>6.67</v>
      </c>
      <c r="D66" s="1" t="s">
        <v>295</v>
      </c>
      <c r="E66" s="1" t="s">
        <v>340</v>
      </c>
      <c r="F66" s="4">
        <v>5000</v>
      </c>
      <c r="G66" s="4">
        <v>24818.58</v>
      </c>
      <c r="H66" s="4">
        <v>1.1599999999999999</v>
      </c>
    </row>
    <row r="67" spans="2:8">
      <c r="B67" s="1" t="s">
        <v>341</v>
      </c>
      <c r="C67" s="9">
        <v>6.44</v>
      </c>
      <c r="D67" s="1" t="s">
        <v>295</v>
      </c>
      <c r="E67" s="1" t="s">
        <v>342</v>
      </c>
      <c r="F67" s="4">
        <v>4500</v>
      </c>
      <c r="G67" s="4">
        <v>22456.42</v>
      </c>
      <c r="H67" s="4">
        <v>1.05</v>
      </c>
    </row>
    <row r="68" spans="2:8">
      <c r="B68" s="1" t="s">
        <v>343</v>
      </c>
      <c r="C68" s="9">
        <v>6.55</v>
      </c>
      <c r="D68" s="1" t="s">
        <v>295</v>
      </c>
      <c r="E68" s="1" t="s">
        <v>344</v>
      </c>
      <c r="F68" s="4">
        <v>4500</v>
      </c>
      <c r="G68" s="4">
        <v>22435.58</v>
      </c>
      <c r="H68" s="4">
        <v>1.05</v>
      </c>
    </row>
    <row r="69" spans="2:8">
      <c r="B69" s="1" t="s">
        <v>345</v>
      </c>
      <c r="C69" s="9">
        <v>6.41</v>
      </c>
      <c r="D69" s="1" t="s">
        <v>295</v>
      </c>
      <c r="E69" s="1" t="s">
        <v>346</v>
      </c>
      <c r="F69" s="4">
        <v>4500</v>
      </c>
      <c r="G69" s="4">
        <v>22397.67</v>
      </c>
      <c r="H69" s="4">
        <v>1.04</v>
      </c>
    </row>
    <row r="70" spans="2:8">
      <c r="B70" s="1" t="s">
        <v>347</v>
      </c>
      <c r="C70" s="9">
        <v>6.46</v>
      </c>
      <c r="D70" s="1" t="s">
        <v>295</v>
      </c>
      <c r="E70" s="1" t="s">
        <v>348</v>
      </c>
      <c r="F70" s="4">
        <v>4000</v>
      </c>
      <c r="G70" s="4">
        <v>19982.32</v>
      </c>
      <c r="H70" s="4">
        <v>0.93</v>
      </c>
    </row>
    <row r="71" spans="2:8">
      <c r="B71" s="1" t="s">
        <v>3658</v>
      </c>
      <c r="C71" s="9">
        <v>6.77</v>
      </c>
      <c r="D71" s="1" t="s">
        <v>310</v>
      </c>
      <c r="E71" s="1" t="s">
        <v>349</v>
      </c>
      <c r="F71" s="4">
        <v>4000</v>
      </c>
      <c r="G71" s="4">
        <v>19856.38</v>
      </c>
      <c r="H71" s="4">
        <v>0.93</v>
      </c>
    </row>
    <row r="72" spans="2:8">
      <c r="B72" s="1" t="s">
        <v>350</v>
      </c>
      <c r="C72" s="9">
        <v>6.67</v>
      </c>
      <c r="D72" s="1" t="s">
        <v>295</v>
      </c>
      <c r="E72" s="1" t="s">
        <v>351</v>
      </c>
      <c r="F72" s="4">
        <v>4000</v>
      </c>
      <c r="G72" s="4">
        <v>19829.68</v>
      </c>
      <c r="H72" s="4">
        <v>0.92</v>
      </c>
    </row>
    <row r="73" spans="2:8">
      <c r="B73" s="1" t="s">
        <v>352</v>
      </c>
      <c r="C73" s="9">
        <v>6.71</v>
      </c>
      <c r="D73" s="1" t="s">
        <v>295</v>
      </c>
      <c r="E73" s="1" t="s">
        <v>353</v>
      </c>
      <c r="F73" s="4">
        <v>3500</v>
      </c>
      <c r="G73" s="4">
        <v>17381.68</v>
      </c>
      <c r="H73" s="4">
        <v>0.81</v>
      </c>
    </row>
    <row r="74" spans="2:8">
      <c r="B74" s="1" t="s">
        <v>354</v>
      </c>
      <c r="C74" s="9">
        <v>6.46</v>
      </c>
      <c r="D74" s="1" t="s">
        <v>295</v>
      </c>
      <c r="E74" s="1" t="s">
        <v>355</v>
      </c>
      <c r="F74" s="4">
        <v>3000</v>
      </c>
      <c r="G74" s="4">
        <v>14994.69</v>
      </c>
      <c r="H74" s="4">
        <v>0.7</v>
      </c>
    </row>
    <row r="75" spans="2:8">
      <c r="B75" s="1" t="s">
        <v>356</v>
      </c>
      <c r="C75" s="9">
        <v>6.67</v>
      </c>
      <c r="D75" s="1" t="s">
        <v>295</v>
      </c>
      <c r="E75" s="1" t="s">
        <v>357</v>
      </c>
      <c r="F75" s="4">
        <v>3000</v>
      </c>
      <c r="G75" s="4">
        <v>14918.22</v>
      </c>
      <c r="H75" s="4">
        <v>0.7</v>
      </c>
    </row>
    <row r="76" spans="2:8">
      <c r="B76" s="1" t="s">
        <v>3659</v>
      </c>
      <c r="C76" s="9">
        <v>8.8699999999999992</v>
      </c>
      <c r="D76" s="1" t="s">
        <v>295</v>
      </c>
      <c r="E76" s="1" t="s">
        <v>358</v>
      </c>
      <c r="F76" s="4">
        <v>3000</v>
      </c>
      <c r="G76" s="4">
        <v>14909.37</v>
      </c>
      <c r="H76" s="4">
        <v>0.7</v>
      </c>
    </row>
    <row r="77" spans="2:8">
      <c r="B77" s="1" t="s">
        <v>3660</v>
      </c>
      <c r="C77" s="9">
        <v>7.53</v>
      </c>
      <c r="D77" s="1" t="s">
        <v>295</v>
      </c>
      <c r="E77" s="1" t="s">
        <v>359</v>
      </c>
      <c r="F77" s="4">
        <v>2500</v>
      </c>
      <c r="G77" s="4">
        <v>12441.01</v>
      </c>
      <c r="H77" s="4">
        <v>0.57999999999999996</v>
      </c>
    </row>
    <row r="78" spans="2:8">
      <c r="B78" s="1" t="s">
        <v>3661</v>
      </c>
      <c r="C78" s="9">
        <v>6.6</v>
      </c>
      <c r="D78" s="1" t="s">
        <v>295</v>
      </c>
      <c r="E78" s="1" t="s">
        <v>360</v>
      </c>
      <c r="F78" s="4">
        <v>2000</v>
      </c>
      <c r="G78" s="4">
        <v>9994.58</v>
      </c>
      <c r="H78" s="4">
        <v>0.47</v>
      </c>
    </row>
    <row r="79" spans="2:8">
      <c r="B79" s="1" t="s">
        <v>3662</v>
      </c>
      <c r="C79" s="9">
        <v>7.15</v>
      </c>
      <c r="D79" s="1" t="s">
        <v>295</v>
      </c>
      <c r="E79" s="1" t="s">
        <v>361</v>
      </c>
      <c r="F79" s="4">
        <v>2000</v>
      </c>
      <c r="G79" s="4">
        <v>9990.2199999999993</v>
      </c>
      <c r="H79" s="4">
        <v>0.47</v>
      </c>
    </row>
    <row r="80" spans="2:8">
      <c r="B80" s="1" t="s">
        <v>362</v>
      </c>
      <c r="C80" s="9">
        <v>5.0999999999999996</v>
      </c>
      <c r="D80" s="1" t="s">
        <v>277</v>
      </c>
      <c r="E80" s="1" t="s">
        <v>363</v>
      </c>
      <c r="F80" s="4">
        <v>10000000</v>
      </c>
      <c r="G80" s="4">
        <v>9974.91</v>
      </c>
      <c r="H80" s="4">
        <v>0.47</v>
      </c>
    </row>
    <row r="81" spans="2:8">
      <c r="B81" s="1" t="s">
        <v>364</v>
      </c>
      <c r="C81" s="9">
        <v>5.0999999999999996</v>
      </c>
      <c r="D81" s="1" t="s">
        <v>277</v>
      </c>
      <c r="E81" s="1" t="s">
        <v>365</v>
      </c>
      <c r="F81" s="4">
        <v>10000000</v>
      </c>
      <c r="G81" s="4">
        <v>9963.7999999999993</v>
      </c>
      <c r="H81" s="4">
        <v>0.46</v>
      </c>
    </row>
    <row r="82" spans="2:8">
      <c r="B82" s="1" t="s">
        <v>366</v>
      </c>
      <c r="C82" s="9">
        <v>6.44</v>
      </c>
      <c r="D82" s="1" t="s">
        <v>314</v>
      </c>
      <c r="E82" s="1" t="s">
        <v>367</v>
      </c>
      <c r="F82" s="4">
        <v>2000</v>
      </c>
      <c r="G82" s="4">
        <v>9959.59</v>
      </c>
      <c r="H82" s="4">
        <v>0.46</v>
      </c>
    </row>
    <row r="83" spans="2:8">
      <c r="B83" s="1" t="s">
        <v>368</v>
      </c>
      <c r="C83" s="9">
        <v>6.6</v>
      </c>
      <c r="D83" s="1" t="s">
        <v>295</v>
      </c>
      <c r="E83" s="1" t="s">
        <v>369</v>
      </c>
      <c r="F83" s="4">
        <v>2000</v>
      </c>
      <c r="G83" s="4">
        <v>9947.83</v>
      </c>
      <c r="H83" s="4">
        <v>0.46</v>
      </c>
    </row>
    <row r="84" spans="2:8">
      <c r="B84" s="1" t="s">
        <v>370</v>
      </c>
      <c r="C84" s="9">
        <v>6.63</v>
      </c>
      <c r="D84" s="1" t="s">
        <v>314</v>
      </c>
      <c r="E84" s="1" t="s">
        <v>371</v>
      </c>
      <c r="F84" s="4">
        <v>2000</v>
      </c>
      <c r="G84" s="4">
        <v>9942.2099999999991</v>
      </c>
      <c r="H84" s="4">
        <v>0.46</v>
      </c>
    </row>
    <row r="85" spans="2:8">
      <c r="B85" s="1" t="s">
        <v>3663</v>
      </c>
      <c r="C85" s="9">
        <v>6.77</v>
      </c>
      <c r="D85" s="1" t="s">
        <v>310</v>
      </c>
      <c r="E85" s="1" t="s">
        <v>372</v>
      </c>
      <c r="F85" s="4">
        <v>2000</v>
      </c>
      <c r="G85" s="4">
        <v>9930.01</v>
      </c>
      <c r="H85" s="4">
        <v>0.46</v>
      </c>
    </row>
    <row r="86" spans="2:8">
      <c r="B86" s="1" t="s">
        <v>3664</v>
      </c>
      <c r="C86" s="9">
        <v>6.66</v>
      </c>
      <c r="D86" s="1" t="s">
        <v>295</v>
      </c>
      <c r="E86" s="1" t="s">
        <v>373</v>
      </c>
      <c r="F86" s="4">
        <v>2000</v>
      </c>
      <c r="G86" s="4">
        <v>9929.34</v>
      </c>
      <c r="H86" s="4">
        <v>0.46</v>
      </c>
    </row>
    <row r="87" spans="2:8">
      <c r="B87" s="1" t="s">
        <v>374</v>
      </c>
      <c r="C87" s="9">
        <v>6.63</v>
      </c>
      <c r="D87" s="1" t="s">
        <v>314</v>
      </c>
      <c r="E87" s="1" t="s">
        <v>375</v>
      </c>
      <c r="F87" s="4">
        <v>2000</v>
      </c>
      <c r="G87" s="4">
        <v>9927.8700000000008</v>
      </c>
      <c r="H87" s="4">
        <v>0.46</v>
      </c>
    </row>
    <row r="88" spans="2:8">
      <c r="B88" s="1" t="s">
        <v>3665</v>
      </c>
      <c r="C88" s="9">
        <v>7.29</v>
      </c>
      <c r="D88" s="1" t="s">
        <v>295</v>
      </c>
      <c r="E88" s="1" t="s">
        <v>376</v>
      </c>
      <c r="F88" s="4">
        <v>2000</v>
      </c>
      <c r="G88" s="4">
        <v>9910.99</v>
      </c>
      <c r="H88" s="4">
        <v>0.46</v>
      </c>
    </row>
    <row r="89" spans="2:8">
      <c r="B89" s="1" t="s">
        <v>377</v>
      </c>
      <c r="C89" s="9">
        <v>6.65</v>
      </c>
      <c r="D89" s="1" t="s">
        <v>295</v>
      </c>
      <c r="E89" s="1" t="s">
        <v>378</v>
      </c>
      <c r="F89" s="4">
        <v>2000</v>
      </c>
      <c r="G89" s="4">
        <v>9906.2000000000007</v>
      </c>
      <c r="H89" s="4">
        <v>0.46</v>
      </c>
    </row>
    <row r="90" spans="2:8">
      <c r="B90" s="1" t="s">
        <v>3666</v>
      </c>
      <c r="C90" s="9">
        <v>7.31</v>
      </c>
      <c r="D90" s="1" t="s">
        <v>295</v>
      </c>
      <c r="E90" s="1" t="s">
        <v>379</v>
      </c>
      <c r="F90" s="4">
        <v>1000</v>
      </c>
      <c r="G90" s="4">
        <v>4996</v>
      </c>
      <c r="H90" s="4">
        <v>0.23</v>
      </c>
    </row>
    <row r="91" spans="2:8">
      <c r="B91" s="1" t="s">
        <v>380</v>
      </c>
      <c r="C91" s="9">
        <v>6.63</v>
      </c>
      <c r="D91" s="1" t="s">
        <v>295</v>
      </c>
      <c r="E91" s="1" t="s">
        <v>381</v>
      </c>
      <c r="F91" s="4">
        <v>1000</v>
      </c>
      <c r="G91" s="4">
        <v>4970.2</v>
      </c>
      <c r="H91" s="4">
        <v>0.23</v>
      </c>
    </row>
    <row r="92" spans="2:8">
      <c r="B92" s="1" t="s">
        <v>382</v>
      </c>
      <c r="C92" s="9">
        <v>5.42</v>
      </c>
      <c r="D92" s="1" t="s">
        <v>277</v>
      </c>
      <c r="E92" s="1" t="s">
        <v>383</v>
      </c>
      <c r="F92" s="4">
        <v>2500000</v>
      </c>
      <c r="G92" s="4">
        <v>2477.56</v>
      </c>
      <c r="H92" s="4">
        <v>0.12</v>
      </c>
    </row>
    <row r="93" spans="2:8">
      <c r="B93" s="1" t="s">
        <v>3667</v>
      </c>
      <c r="C93" s="9">
        <v>7.19</v>
      </c>
      <c r="D93" s="1" t="s">
        <v>295</v>
      </c>
      <c r="E93" s="1" t="s">
        <v>384</v>
      </c>
      <c r="F93" s="4">
        <v>200</v>
      </c>
      <c r="G93" s="4">
        <v>994.91</v>
      </c>
      <c r="H93" s="4">
        <v>0.05</v>
      </c>
    </row>
    <row r="94" spans="2:8" ht="13">
      <c r="B94" s="2" t="s">
        <v>385</v>
      </c>
      <c r="C94" s="12"/>
      <c r="D94" s="2"/>
      <c r="E94" s="2"/>
      <c r="F94" s="14"/>
      <c r="G94" s="14">
        <f>SUM(G34:G93)</f>
        <v>1982377.0299999998</v>
      </c>
      <c r="H94" s="14">
        <f>SUM(H34:H93)</f>
        <v>92.46999999999997</v>
      </c>
    </row>
    <row r="95" spans="2:8" ht="13">
      <c r="B95" s="2" t="s">
        <v>386</v>
      </c>
    </row>
    <row r="96" spans="2:8">
      <c r="B96" s="1" t="s">
        <v>387</v>
      </c>
      <c r="C96" s="9" t="s">
        <v>156</v>
      </c>
      <c r="E96" s="1" t="s">
        <v>388</v>
      </c>
      <c r="F96" s="4">
        <v>58022.87</v>
      </c>
      <c r="G96" s="4">
        <v>6730.02</v>
      </c>
      <c r="H96" s="4">
        <v>0.31</v>
      </c>
    </row>
    <row r="97" spans="2:8" ht="13">
      <c r="B97" s="2" t="s">
        <v>389</v>
      </c>
      <c r="C97" s="12"/>
      <c r="D97" s="2"/>
      <c r="E97" s="2"/>
      <c r="F97" s="14"/>
      <c r="G97" s="14">
        <f>SUM(G95:G96)</f>
        <v>6730.02</v>
      </c>
      <c r="H97" s="14">
        <f>SUM(H95:H96)</f>
        <v>0.31</v>
      </c>
    </row>
    <row r="98" spans="2:8" ht="13">
      <c r="B98" s="2" t="s">
        <v>390</v>
      </c>
      <c r="C98" s="12"/>
      <c r="D98" s="2"/>
      <c r="E98" s="2"/>
      <c r="F98" s="14"/>
      <c r="G98" s="14">
        <v>26296.560000000001</v>
      </c>
      <c r="H98" s="14">
        <v>1.23</v>
      </c>
    </row>
    <row r="99" spans="2:8" ht="13">
      <c r="B99" s="2" t="s">
        <v>391</v>
      </c>
      <c r="C99" s="12"/>
      <c r="D99" s="2"/>
      <c r="E99" s="2"/>
      <c r="F99" s="14"/>
      <c r="G99" s="14">
        <v>58844.56</v>
      </c>
      <c r="H99" s="14">
        <v>2.75</v>
      </c>
    </row>
    <row r="100" spans="2:8" ht="13">
      <c r="B100" s="2" t="s">
        <v>161</v>
      </c>
      <c r="C100" s="12"/>
      <c r="D100" s="2"/>
      <c r="E100" s="2"/>
      <c r="F100" s="14"/>
      <c r="G100" s="14">
        <v>2165289.35</v>
      </c>
      <c r="H100" s="14">
        <v>101.01</v>
      </c>
    </row>
    <row r="101" spans="2:8" ht="13">
      <c r="B101" s="2" t="s">
        <v>167</v>
      </c>
      <c r="C101" s="12"/>
      <c r="D101" s="2"/>
      <c r="E101" s="2"/>
      <c r="F101" s="14"/>
      <c r="G101" s="14">
        <v>-21526.634319439883</v>
      </c>
      <c r="H101" s="14">
        <v>-1.0100000000000051</v>
      </c>
    </row>
    <row r="102" spans="2:8" ht="13">
      <c r="B102" s="2" t="s">
        <v>168</v>
      </c>
      <c r="C102" s="12"/>
      <c r="D102" s="2"/>
      <c r="E102" s="2"/>
      <c r="F102" s="14"/>
      <c r="G102" s="14">
        <v>2143762.7156805601</v>
      </c>
      <c r="H102" s="14">
        <v>100</v>
      </c>
    </row>
    <row r="103" spans="2:8">
      <c r="B103" s="1" t="s">
        <v>169</v>
      </c>
    </row>
    <row r="104" spans="2:8">
      <c r="B104" s="1" t="s">
        <v>170</v>
      </c>
    </row>
    <row r="105" spans="2:8">
      <c r="B105" s="1" t="s">
        <v>171</v>
      </c>
      <c r="C105" s="9" t="s">
        <v>172</v>
      </c>
    </row>
    <row r="106" spans="2:8" ht="13">
      <c r="B106" s="2" t="s">
        <v>3668</v>
      </c>
    </row>
    <row r="107" spans="2:8" ht="26">
      <c r="B107" s="15" t="s">
        <v>173</v>
      </c>
      <c r="C107" s="9" t="s">
        <v>174</v>
      </c>
    </row>
    <row r="108" spans="2:8" ht="13">
      <c r="B108" s="2"/>
    </row>
    <row r="109" spans="2:8" ht="13">
      <c r="B109" s="2" t="s">
        <v>175</v>
      </c>
      <c r="C109" s="9" t="s">
        <v>174</v>
      </c>
    </row>
    <row r="110" spans="2:8" ht="13">
      <c r="B110" s="2" t="s">
        <v>177</v>
      </c>
      <c r="C110" s="9" t="s">
        <v>178</v>
      </c>
    </row>
    <row r="111" spans="2:8" ht="13">
      <c r="B111" s="2" t="s">
        <v>392</v>
      </c>
      <c r="C111" s="12"/>
    </row>
    <row r="112" spans="2:8" ht="13">
      <c r="B112" s="2" t="s">
        <v>393</v>
      </c>
      <c r="C112" s="12"/>
    </row>
    <row r="113" spans="2:3" ht="13">
      <c r="B113" s="2" t="s">
        <v>394</v>
      </c>
      <c r="C113" s="12"/>
    </row>
    <row r="114" spans="2:3" ht="13">
      <c r="B114" s="2" t="s">
        <v>395</v>
      </c>
      <c r="C114" s="12"/>
    </row>
    <row r="115" spans="2:3" ht="13">
      <c r="B115" s="2" t="s">
        <v>396</v>
      </c>
      <c r="C115" s="12"/>
    </row>
    <row r="116" spans="2:3" ht="13">
      <c r="B116" s="2" t="s">
        <v>397</v>
      </c>
      <c r="C116" s="12"/>
    </row>
    <row r="117" spans="2:3" ht="13">
      <c r="B117" s="2" t="s">
        <v>398</v>
      </c>
      <c r="C117" s="12"/>
    </row>
    <row r="118" spans="2:3" ht="13">
      <c r="B118" s="2" t="s">
        <v>399</v>
      </c>
      <c r="C118" s="12"/>
    </row>
    <row r="119" spans="2:3" ht="13">
      <c r="B119" s="2" t="s">
        <v>400</v>
      </c>
      <c r="C119" s="12"/>
    </row>
    <row r="120" spans="2:3" ht="13">
      <c r="B120" s="2" t="s">
        <v>401</v>
      </c>
      <c r="C120" s="12"/>
    </row>
    <row r="121" spans="2:3" ht="13">
      <c r="B121" s="2" t="s">
        <v>402</v>
      </c>
      <c r="C121" s="12"/>
    </row>
    <row r="122" spans="2:3" ht="13">
      <c r="B122" s="2" t="s">
        <v>403</v>
      </c>
      <c r="C122" s="12"/>
    </row>
    <row r="123" spans="2:3" ht="13">
      <c r="B123" s="2" t="s">
        <v>3669</v>
      </c>
      <c r="C123" s="12"/>
    </row>
    <row r="124" spans="2:3">
      <c r="B124" s="1" t="s">
        <v>3670</v>
      </c>
    </row>
    <row r="126" spans="2:3" ht="14.5">
      <c r="B126" s="16"/>
      <c r="C126" s="17" t="s">
        <v>189</v>
      </c>
    </row>
    <row r="127" spans="2:3" ht="14.5">
      <c r="B127" s="16" t="s">
        <v>190</v>
      </c>
      <c r="C127" s="18" t="s">
        <v>136</v>
      </c>
    </row>
    <row r="128" spans="2:3" ht="14.5">
      <c r="B128" s="16" t="s">
        <v>191</v>
      </c>
      <c r="C128" s="17"/>
    </row>
    <row r="129" spans="2:6" ht="14.5">
      <c r="B129" s="16"/>
      <c r="C129" s="17"/>
    </row>
    <row r="130" spans="2:6" ht="14.5">
      <c r="B130" s="16" t="s">
        <v>192</v>
      </c>
      <c r="C130" s="123">
        <v>6.54E-2</v>
      </c>
    </row>
    <row r="131" spans="2:6" ht="14.5">
      <c r="B131" s="16"/>
      <c r="C131" s="124"/>
    </row>
    <row r="132" spans="2:6" ht="14.5">
      <c r="B132" s="16" t="s">
        <v>193</v>
      </c>
      <c r="C132" s="124" t="s">
        <v>3671</v>
      </c>
    </row>
    <row r="133" spans="2:6" ht="14.5">
      <c r="B133" s="16" t="s">
        <v>194</v>
      </c>
      <c r="C133" s="124" t="s">
        <v>3671</v>
      </c>
    </row>
    <row r="134" spans="2:6" ht="14.5">
      <c r="B134" s="16"/>
      <c r="C134" s="17"/>
    </row>
    <row r="135" spans="2:6" ht="14.5">
      <c r="B135" s="16" t="s">
        <v>195</v>
      </c>
      <c r="C135" s="17" t="s">
        <v>172</v>
      </c>
    </row>
    <row r="136" spans="2:6" ht="14.5">
      <c r="B136" s="232" t="s">
        <v>196</v>
      </c>
      <c r="C136" s="232"/>
    </row>
    <row r="137" spans="2:6" ht="14.5">
      <c r="B137" s="34"/>
      <c r="C137" s="34"/>
    </row>
    <row r="138" spans="2:6" ht="14.5">
      <c r="B138" s="241" t="s">
        <v>3672</v>
      </c>
      <c r="C138" s="241"/>
      <c r="D138" s="241"/>
      <c r="E138" s="241"/>
    </row>
    <row r="140" spans="2:6" ht="14.5">
      <c r="B140" s="16" t="s">
        <v>197</v>
      </c>
      <c r="C140" s="17"/>
      <c r="D140" s="16"/>
    </row>
    <row r="141" spans="2:6" ht="29">
      <c r="B141" s="19" t="s">
        <v>198</v>
      </c>
      <c r="C141" s="18" t="s">
        <v>199</v>
      </c>
      <c r="D141" s="19" t="s">
        <v>200</v>
      </c>
    </row>
    <row r="142" spans="2:6" ht="14.5">
      <c r="B142" s="16" t="s">
        <v>174</v>
      </c>
      <c r="C142" s="17" t="s">
        <v>174</v>
      </c>
      <c r="D142" s="16" t="s">
        <v>174</v>
      </c>
    </row>
    <row r="144" spans="2:6" ht="13">
      <c r="B144" s="20" t="s">
        <v>201</v>
      </c>
      <c r="C144" s="21">
        <v>46053</v>
      </c>
      <c r="D144" s="22"/>
      <c r="E144" s="23"/>
      <c r="F144" s="24"/>
    </row>
    <row r="145" spans="2:7" ht="13">
      <c r="B145" s="20" t="s">
        <v>202</v>
      </c>
      <c r="C145" s="25" t="s">
        <v>203</v>
      </c>
      <c r="D145" s="20" t="s">
        <v>204</v>
      </c>
      <c r="E145" s="26" t="s">
        <v>205</v>
      </c>
      <c r="F145" s="27" t="s">
        <v>206</v>
      </c>
      <c r="G145" s="14"/>
    </row>
    <row r="146" spans="2:7">
      <c r="B146" s="28" t="s">
        <v>174</v>
      </c>
      <c r="C146" s="29" t="s">
        <v>174</v>
      </c>
      <c r="D146" s="28" t="s">
        <v>174</v>
      </c>
      <c r="E146" s="30" t="s">
        <v>174</v>
      </c>
      <c r="F146" s="31" t="s">
        <v>174</v>
      </c>
    </row>
    <row r="149" spans="2:7" ht="13">
      <c r="B149" s="2" t="s">
        <v>207</v>
      </c>
    </row>
    <row r="150" spans="2:7" ht="13">
      <c r="B150" s="2"/>
    </row>
    <row r="151" spans="2:7" ht="13">
      <c r="B151" s="2" t="s">
        <v>208</v>
      </c>
    </row>
    <row r="152" spans="2:7" ht="13">
      <c r="B152" s="20" t="s">
        <v>209</v>
      </c>
      <c r="C152" s="25" t="s">
        <v>210</v>
      </c>
      <c r="D152" s="2"/>
    </row>
    <row r="153" spans="2:7">
      <c r="B153" s="22" t="s">
        <v>174</v>
      </c>
      <c r="C153" s="32" t="s">
        <v>174</v>
      </c>
    </row>
    <row r="155" spans="2:7" ht="13">
      <c r="B155" s="20" t="s">
        <v>211</v>
      </c>
      <c r="C155" s="25" t="s">
        <v>210</v>
      </c>
    </row>
    <row r="156" spans="2:7">
      <c r="B156" s="22" t="s">
        <v>174</v>
      </c>
      <c r="C156" s="32" t="s">
        <v>174</v>
      </c>
    </row>
    <row r="158" spans="2:7" ht="13">
      <c r="B158" s="20" t="s">
        <v>212</v>
      </c>
      <c r="C158" s="25" t="s">
        <v>213</v>
      </c>
    </row>
    <row r="159" spans="2:7">
      <c r="B159" s="22" t="s">
        <v>174</v>
      </c>
      <c r="C159" s="32" t="s">
        <v>174</v>
      </c>
    </row>
    <row r="161" spans="2:7" ht="13">
      <c r="B161" s="26" t="s">
        <v>214</v>
      </c>
      <c r="C161" s="25" t="s">
        <v>213</v>
      </c>
    </row>
    <row r="162" spans="2:7">
      <c r="B162" s="23" t="s">
        <v>174</v>
      </c>
      <c r="C162" s="32" t="s">
        <v>174</v>
      </c>
    </row>
    <row r="164" spans="2:7" ht="13">
      <c r="B164" s="20" t="s">
        <v>215</v>
      </c>
      <c r="C164" s="25" t="s">
        <v>174</v>
      </c>
    </row>
    <row r="166" spans="2:7" ht="13">
      <c r="B166" s="20" t="s">
        <v>216</v>
      </c>
      <c r="C166" s="21">
        <v>46053</v>
      </c>
      <c r="D166" s="22"/>
      <c r="E166" s="23"/>
      <c r="F166" s="24"/>
    </row>
    <row r="167" spans="2:7" ht="13">
      <c r="B167" s="20" t="s">
        <v>202</v>
      </c>
      <c r="C167" s="25" t="s">
        <v>203</v>
      </c>
      <c r="D167" s="20" t="s">
        <v>204</v>
      </c>
      <c r="E167" s="26" t="s">
        <v>205</v>
      </c>
      <c r="F167" s="27" t="s">
        <v>206</v>
      </c>
      <c r="G167" s="14"/>
    </row>
    <row r="168" spans="2:7">
      <c r="B168" s="28" t="s">
        <v>174</v>
      </c>
      <c r="C168" s="29" t="s">
        <v>174</v>
      </c>
      <c r="D168" s="28" t="s">
        <v>174</v>
      </c>
      <c r="E168" s="30" t="s">
        <v>174</v>
      </c>
      <c r="F168" s="31" t="s">
        <v>174</v>
      </c>
    </row>
    <row r="169" spans="2:7" ht="13">
      <c r="B169" s="2" t="s">
        <v>207</v>
      </c>
    </row>
    <row r="170" spans="2:7" ht="13">
      <c r="B170" s="2"/>
    </row>
    <row r="171" spans="2:7" ht="13">
      <c r="B171" s="2" t="s">
        <v>208</v>
      </c>
    </row>
    <row r="172" spans="2:7" ht="13">
      <c r="B172" s="20" t="s">
        <v>209</v>
      </c>
      <c r="C172" s="25" t="s">
        <v>210</v>
      </c>
      <c r="D172" s="2"/>
    </row>
    <row r="173" spans="2:7">
      <c r="B173" s="22" t="s">
        <v>174</v>
      </c>
      <c r="C173" s="32" t="s">
        <v>174</v>
      </c>
    </row>
    <row r="175" spans="2:7" ht="13">
      <c r="B175" s="20" t="s">
        <v>211</v>
      </c>
      <c r="C175" s="25" t="s">
        <v>210</v>
      </c>
    </row>
    <row r="176" spans="2:7">
      <c r="B176" s="22" t="s">
        <v>174</v>
      </c>
      <c r="C176" s="32" t="s">
        <v>174</v>
      </c>
    </row>
    <row r="178" spans="2:6" ht="13">
      <c r="B178" s="20" t="s">
        <v>212</v>
      </c>
      <c r="C178" s="25" t="s">
        <v>213</v>
      </c>
    </row>
    <row r="179" spans="2:6">
      <c r="B179" s="22" t="s">
        <v>174</v>
      </c>
      <c r="C179" s="32" t="s">
        <v>174</v>
      </c>
    </row>
    <row r="181" spans="2:6" ht="13">
      <c r="B181" s="26" t="s">
        <v>214</v>
      </c>
      <c r="C181" s="25" t="s">
        <v>213</v>
      </c>
    </row>
    <row r="182" spans="2:6">
      <c r="B182" s="23" t="s">
        <v>174</v>
      </c>
      <c r="C182" s="32" t="s">
        <v>174</v>
      </c>
    </row>
    <row r="184" spans="2:6" ht="13">
      <c r="B184" s="20" t="s">
        <v>215</v>
      </c>
      <c r="C184" s="25" t="s">
        <v>174</v>
      </c>
    </row>
    <row r="187" spans="2:6" ht="13">
      <c r="B187" s="2" t="s">
        <v>217</v>
      </c>
    </row>
    <row r="189" spans="2:6" ht="13">
      <c r="B189" s="20" t="s">
        <v>202</v>
      </c>
      <c r="C189" s="25" t="s">
        <v>218</v>
      </c>
      <c r="D189" s="20" t="s">
        <v>219</v>
      </c>
      <c r="E189" s="20" t="s">
        <v>220</v>
      </c>
      <c r="F189" s="14"/>
    </row>
    <row r="190" spans="2:6">
      <c r="B190" s="22" t="s">
        <v>174</v>
      </c>
      <c r="C190" s="32" t="s">
        <v>174</v>
      </c>
      <c r="D190" s="22" t="s">
        <v>174</v>
      </c>
      <c r="E190" s="22" t="s">
        <v>174</v>
      </c>
    </row>
    <row r="193" spans="2:80" ht="13">
      <c r="B193" s="2" t="s">
        <v>221</v>
      </c>
      <c r="C193" s="12" t="s">
        <v>174</v>
      </c>
      <c r="D193" s="2"/>
      <c r="E193" s="2"/>
      <c r="F193" s="14"/>
      <c r="G193" s="14"/>
      <c r="H193" s="14"/>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row>
    <row r="195" spans="2:80" ht="13">
      <c r="B195" s="2" t="s">
        <v>222</v>
      </c>
    </row>
    <row r="197" spans="2:80" ht="13">
      <c r="B197" s="20" t="s">
        <v>223</v>
      </c>
      <c r="C197" s="25" t="s">
        <v>210</v>
      </c>
      <c r="D197" s="2"/>
    </row>
    <row r="198" spans="2:80">
      <c r="B198" s="22" t="s">
        <v>174</v>
      </c>
      <c r="C198" s="32" t="s">
        <v>174</v>
      </c>
    </row>
    <row r="201" spans="2:80" ht="13">
      <c r="B201" s="20" t="s">
        <v>224</v>
      </c>
      <c r="C201" s="25" t="s">
        <v>225</v>
      </c>
      <c r="D201" s="2"/>
    </row>
    <row r="202" spans="2:80">
      <c r="B202" s="22" t="s">
        <v>174</v>
      </c>
      <c r="C202" s="32" t="s">
        <v>174</v>
      </c>
    </row>
    <row r="205" spans="2:80" ht="13">
      <c r="B205" s="2" t="s">
        <v>226</v>
      </c>
    </row>
    <row r="208" spans="2:80" ht="13">
      <c r="B208" s="2" t="s">
        <v>227</v>
      </c>
    </row>
    <row r="210" spans="2:80" ht="13">
      <c r="B210" s="20" t="s">
        <v>202</v>
      </c>
      <c r="C210" s="25" t="s">
        <v>228</v>
      </c>
      <c r="D210" s="20" t="s">
        <v>218</v>
      </c>
      <c r="E210" s="20" t="s">
        <v>219</v>
      </c>
      <c r="F210" s="27" t="s">
        <v>220</v>
      </c>
      <c r="G210" s="14"/>
    </row>
    <row r="211" spans="2:80">
      <c r="B211" s="22" t="s">
        <v>174</v>
      </c>
      <c r="C211" s="32" t="s">
        <v>174</v>
      </c>
      <c r="D211" s="22" t="s">
        <v>174</v>
      </c>
      <c r="E211" s="22" t="s">
        <v>174</v>
      </c>
      <c r="F211" s="33" t="s">
        <v>174</v>
      </c>
    </row>
    <row r="214" spans="2:80" ht="13">
      <c r="B214" s="2" t="s">
        <v>221</v>
      </c>
      <c r="C214" s="12" t="s">
        <v>174</v>
      </c>
      <c r="D214" s="2"/>
      <c r="E214" s="2"/>
      <c r="F214" s="14"/>
      <c r="G214" s="14"/>
      <c r="H214" s="14"/>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row>
    <row r="216" spans="2:80" ht="13">
      <c r="B216" s="2" t="s">
        <v>222</v>
      </c>
    </row>
    <row r="218" spans="2:80" ht="13">
      <c r="B218" s="20" t="s">
        <v>223</v>
      </c>
      <c r="C218" s="25" t="s">
        <v>210</v>
      </c>
      <c r="D218" s="2"/>
    </row>
    <row r="219" spans="2:80">
      <c r="B219" s="22" t="s">
        <v>174</v>
      </c>
      <c r="C219" s="32" t="s">
        <v>174</v>
      </c>
    </row>
    <row r="222" spans="2:80" ht="13">
      <c r="B222" s="20" t="s">
        <v>224</v>
      </c>
      <c r="C222" s="25" t="s">
        <v>225</v>
      </c>
      <c r="D222" s="2"/>
    </row>
    <row r="223" spans="2:80">
      <c r="B223" s="22" t="s">
        <v>174</v>
      </c>
      <c r="C223" s="32" t="s">
        <v>174</v>
      </c>
    </row>
    <row r="226" spans="2:7" ht="13">
      <c r="B226" s="2" t="s">
        <v>226</v>
      </c>
    </row>
    <row r="229" spans="2:7" ht="13">
      <c r="B229" s="2" t="s">
        <v>229</v>
      </c>
    </row>
    <row r="230" spans="2:7" ht="13">
      <c r="B230" s="20" t="s">
        <v>202</v>
      </c>
      <c r="C230" s="25" t="s">
        <v>230</v>
      </c>
      <c r="D230" s="20" t="s">
        <v>231</v>
      </c>
      <c r="E230" s="20" t="s">
        <v>3673</v>
      </c>
      <c r="F230" s="27" t="s">
        <v>232</v>
      </c>
      <c r="G230" s="14"/>
    </row>
    <row r="231" spans="2:7">
      <c r="B231" s="22" t="s">
        <v>174</v>
      </c>
      <c r="C231" s="32" t="s">
        <v>174</v>
      </c>
      <c r="D231" s="22" t="s">
        <v>174</v>
      </c>
      <c r="E231" s="22" t="s">
        <v>174</v>
      </c>
      <c r="F231" s="33" t="s">
        <v>174</v>
      </c>
    </row>
    <row r="232" spans="2:7">
      <c r="B232" s="1" t="s">
        <v>3674</v>
      </c>
    </row>
  </sheetData>
  <mergeCells count="9">
    <mergeCell ref="B136:C136"/>
    <mergeCell ref="B138:E138"/>
    <mergeCell ref="B1:E1"/>
    <mergeCell ref="C3:C8"/>
    <mergeCell ref="D3:D8"/>
    <mergeCell ref="B11:E11"/>
    <mergeCell ref="C12:C13"/>
    <mergeCell ref="D12:D13"/>
    <mergeCell ref="E12:E13"/>
  </mergeCells>
  <hyperlinks>
    <hyperlink ref="A1" location="Index!A1" display="Index" xr:uid="{6A2E351E-3ACC-465B-A85C-D41DE7851EF0}"/>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0AB80-9DEF-4DE7-A0C0-AD5ABDB24049}">
  <dimension ref="A1:CB209"/>
  <sheetViews>
    <sheetView workbookViewId="0"/>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5" ht="13">
      <c r="A1" s="3" t="s">
        <v>0</v>
      </c>
      <c r="B1" s="229" t="s">
        <v>30</v>
      </c>
      <c r="C1" s="229"/>
      <c r="D1" s="229"/>
      <c r="E1" s="229"/>
    </row>
    <row r="3" spans="1:5" ht="14.5">
      <c r="B3" s="5" t="s">
        <v>2878</v>
      </c>
      <c r="C3" s="242"/>
      <c r="D3" s="236"/>
      <c r="E3" s="34"/>
    </row>
    <row r="4" spans="1:5" ht="43.5">
      <c r="B4" s="7" t="s">
        <v>2879</v>
      </c>
      <c r="C4" s="242"/>
      <c r="D4" s="236"/>
      <c r="E4" s="54"/>
    </row>
    <row r="5" spans="1:5" ht="14.5">
      <c r="B5" s="7" t="s">
        <v>144</v>
      </c>
      <c r="C5" s="242"/>
      <c r="D5" s="236"/>
      <c r="E5" s="34"/>
    </row>
    <row r="6" spans="1:5" ht="14.5">
      <c r="B6" s="7" t="s">
        <v>2880</v>
      </c>
      <c r="C6" s="242"/>
      <c r="D6" s="236"/>
      <c r="E6" s="34"/>
    </row>
    <row r="7" spans="1:5" ht="29">
      <c r="B7" s="7" t="s">
        <v>2881</v>
      </c>
      <c r="C7" s="242"/>
      <c r="D7" s="236"/>
      <c r="E7" s="34"/>
    </row>
    <row r="8" spans="1:5" ht="14.5">
      <c r="B8" s="16" t="s">
        <v>147</v>
      </c>
      <c r="C8" s="36" t="s">
        <v>148</v>
      </c>
      <c r="D8" s="36" t="s">
        <v>149</v>
      </c>
      <c r="E8" s="34"/>
    </row>
    <row r="9" spans="1:5" ht="14.5">
      <c r="B9" s="34"/>
      <c r="C9" s="37"/>
      <c r="D9" s="34"/>
      <c r="E9" s="34"/>
    </row>
    <row r="10" spans="1:5" ht="14.5">
      <c r="B10" s="245"/>
      <c r="C10" s="245"/>
      <c r="D10" s="245"/>
      <c r="E10" s="245"/>
    </row>
    <row r="11" spans="1:5" ht="14.5">
      <c r="B11" s="243" t="s">
        <v>262</v>
      </c>
      <c r="C11" s="243"/>
      <c r="D11" s="243"/>
      <c r="E11" s="243"/>
    </row>
    <row r="12" spans="1:5" ht="14.5">
      <c r="B12" s="38" t="s">
        <v>263</v>
      </c>
      <c r="C12" s="244" t="s">
        <v>264</v>
      </c>
      <c r="D12" s="243" t="s">
        <v>265</v>
      </c>
      <c r="E12" s="243" t="s">
        <v>266</v>
      </c>
    </row>
    <row r="13" spans="1:5" ht="14.5">
      <c r="B13" s="38" t="s">
        <v>267</v>
      </c>
      <c r="C13" s="244"/>
      <c r="D13" s="243"/>
      <c r="E13" s="243"/>
    </row>
    <row r="14" spans="1:5" ht="14.5">
      <c r="B14" s="55" t="s">
        <v>268</v>
      </c>
      <c r="C14" s="40"/>
      <c r="D14" s="56" t="s">
        <v>269</v>
      </c>
      <c r="E14" s="42"/>
    </row>
    <row r="15" spans="1:5" ht="14.5">
      <c r="B15" s="55" t="s">
        <v>270</v>
      </c>
      <c r="C15" s="57"/>
      <c r="D15" s="58"/>
      <c r="E15" s="42"/>
    </row>
    <row r="16" spans="1:5" ht="14.5">
      <c r="B16" s="5" t="s">
        <v>271</v>
      </c>
      <c r="C16" s="40"/>
      <c r="D16" s="42"/>
      <c r="E16" s="42"/>
    </row>
    <row r="17" spans="2:8" ht="14.5">
      <c r="B17" s="43" t="s">
        <v>272</v>
      </c>
      <c r="C17" s="39"/>
      <c r="D17" s="38"/>
      <c r="E17" s="38"/>
    </row>
    <row r="18" spans="2:8" ht="14.5">
      <c r="B18" s="34"/>
      <c r="C18" s="44"/>
      <c r="D18" s="34"/>
      <c r="E18" s="34"/>
    </row>
    <row r="20" spans="2:8">
      <c r="B20" s="1" t="s">
        <v>162</v>
      </c>
    </row>
    <row r="22" spans="2:8" ht="13">
      <c r="B22" s="10" t="s">
        <v>150</v>
      </c>
      <c r="C22" s="11" t="s">
        <v>151</v>
      </c>
      <c r="D22" s="10" t="s">
        <v>273</v>
      </c>
      <c r="E22" s="10" t="s">
        <v>153</v>
      </c>
      <c r="F22" s="13" t="s">
        <v>163</v>
      </c>
      <c r="G22" s="13" t="s">
        <v>164</v>
      </c>
      <c r="H22" s="13" t="s">
        <v>165</v>
      </c>
    </row>
    <row r="23" spans="2:8" ht="13">
      <c r="B23" s="2" t="s">
        <v>274</v>
      </c>
    </row>
    <row r="24" spans="2:8" ht="13">
      <c r="B24" s="2" t="s">
        <v>155</v>
      </c>
    </row>
    <row r="25" spans="2:8" ht="13">
      <c r="B25" s="2" t="s">
        <v>275</v>
      </c>
    </row>
    <row r="26" spans="2:8">
      <c r="B26" s="1" t="s">
        <v>2882</v>
      </c>
      <c r="C26" s="9">
        <v>5.45</v>
      </c>
      <c r="D26" s="1" t="s">
        <v>277</v>
      </c>
      <c r="E26" s="1" t="s">
        <v>2883</v>
      </c>
      <c r="F26" s="4">
        <v>25000000</v>
      </c>
      <c r="G26" s="4">
        <v>25082.35</v>
      </c>
      <c r="H26" s="4">
        <v>5.51</v>
      </c>
    </row>
    <row r="27" spans="2:8">
      <c r="B27" s="1" t="s">
        <v>279</v>
      </c>
      <c r="C27" s="9">
        <v>5.55</v>
      </c>
      <c r="D27" s="1" t="s">
        <v>277</v>
      </c>
      <c r="E27" s="1" t="s">
        <v>280</v>
      </c>
      <c r="F27" s="4">
        <v>3000000</v>
      </c>
      <c r="G27" s="4">
        <v>3009.68</v>
      </c>
      <c r="H27" s="4">
        <v>0.66</v>
      </c>
    </row>
    <row r="28" spans="2:8" ht="13">
      <c r="B28" s="2" t="s">
        <v>283</v>
      </c>
      <c r="C28" s="12"/>
      <c r="D28" s="2"/>
      <c r="E28" s="2"/>
      <c r="F28" s="14"/>
      <c r="G28" s="14">
        <f>SUM(G22:G27)</f>
        <v>28092.03</v>
      </c>
      <c r="H28" s="14">
        <f>SUM(H22:H27)</f>
        <v>6.17</v>
      </c>
    </row>
    <row r="29" spans="2:8" ht="13">
      <c r="B29" s="2" t="s">
        <v>284</v>
      </c>
    </row>
    <row r="30" spans="2:8">
      <c r="B30" s="1" t="s">
        <v>3675</v>
      </c>
      <c r="C30" s="9">
        <v>7.53</v>
      </c>
      <c r="D30" s="1" t="s">
        <v>782</v>
      </c>
      <c r="E30" s="1" t="s">
        <v>2854</v>
      </c>
      <c r="F30" s="4">
        <v>30000</v>
      </c>
      <c r="G30" s="4">
        <v>30093.21</v>
      </c>
      <c r="H30" s="4">
        <v>6.61</v>
      </c>
    </row>
    <row r="31" spans="2:8">
      <c r="B31" s="1" t="s">
        <v>3676</v>
      </c>
      <c r="C31" s="9">
        <v>6.67</v>
      </c>
      <c r="D31" s="1" t="s">
        <v>286</v>
      </c>
      <c r="E31" s="1" t="s">
        <v>2884</v>
      </c>
      <c r="F31" s="4">
        <v>22500</v>
      </c>
      <c r="G31" s="4">
        <v>22511.05</v>
      </c>
      <c r="H31" s="4">
        <v>4.95</v>
      </c>
    </row>
    <row r="32" spans="2:8">
      <c r="B32" s="1" t="s">
        <v>2477</v>
      </c>
      <c r="C32" s="9">
        <v>7.41</v>
      </c>
      <c r="D32" s="1" t="s">
        <v>286</v>
      </c>
      <c r="E32" s="1" t="s">
        <v>2478</v>
      </c>
      <c r="F32" s="4">
        <v>22500</v>
      </c>
      <c r="G32" s="4">
        <v>22487.45</v>
      </c>
      <c r="H32" s="4">
        <v>4.9400000000000004</v>
      </c>
    </row>
    <row r="33" spans="2:8">
      <c r="B33" s="1" t="s">
        <v>3677</v>
      </c>
      <c r="C33" s="9">
        <v>8.5299999999999994</v>
      </c>
      <c r="D33" s="1" t="s">
        <v>1700</v>
      </c>
      <c r="E33" s="1" t="s">
        <v>2885</v>
      </c>
      <c r="F33" s="4">
        <v>15000</v>
      </c>
      <c r="G33" s="4">
        <v>14926.73</v>
      </c>
      <c r="H33" s="4">
        <v>3.28</v>
      </c>
    </row>
    <row r="34" spans="2:8">
      <c r="B34" s="1" t="s">
        <v>2886</v>
      </c>
      <c r="C34" s="9">
        <v>7.4</v>
      </c>
      <c r="D34" s="1" t="s">
        <v>286</v>
      </c>
      <c r="E34" s="1" t="s">
        <v>2887</v>
      </c>
      <c r="F34" s="4">
        <v>14000</v>
      </c>
      <c r="G34" s="4">
        <v>13989.5</v>
      </c>
      <c r="H34" s="4">
        <v>3.08</v>
      </c>
    </row>
    <row r="35" spans="2:8">
      <c r="B35" s="1" t="s">
        <v>2888</v>
      </c>
      <c r="C35" s="9">
        <v>7.42</v>
      </c>
      <c r="D35" s="1" t="s">
        <v>286</v>
      </c>
      <c r="E35" s="1" t="s">
        <v>2889</v>
      </c>
      <c r="F35" s="4">
        <v>12500</v>
      </c>
      <c r="G35" s="4">
        <v>12484.78</v>
      </c>
      <c r="H35" s="4">
        <v>2.74</v>
      </c>
    </row>
    <row r="36" spans="2:8">
      <c r="B36" s="1" t="s">
        <v>3678</v>
      </c>
      <c r="C36" s="9">
        <v>8.48</v>
      </c>
      <c r="D36" s="1" t="s">
        <v>2274</v>
      </c>
      <c r="E36" s="1" t="s">
        <v>2890</v>
      </c>
      <c r="F36" s="4">
        <v>10000</v>
      </c>
      <c r="G36" s="4">
        <v>10074.469999999999</v>
      </c>
      <c r="H36" s="4">
        <v>2.21</v>
      </c>
    </row>
    <row r="37" spans="2:8">
      <c r="B37" s="1" t="s">
        <v>3679</v>
      </c>
      <c r="C37" s="9">
        <v>7.97</v>
      </c>
      <c r="D37" s="1" t="s">
        <v>2251</v>
      </c>
      <c r="E37" s="1" t="s">
        <v>2891</v>
      </c>
      <c r="F37" s="4">
        <v>10000</v>
      </c>
      <c r="G37" s="4">
        <v>9995.27</v>
      </c>
      <c r="H37" s="4">
        <v>2.2000000000000002</v>
      </c>
    </row>
    <row r="38" spans="2:8">
      <c r="B38" s="1" t="s">
        <v>3680</v>
      </c>
      <c r="C38" s="9">
        <v>7.96</v>
      </c>
      <c r="D38" s="1" t="s">
        <v>2246</v>
      </c>
      <c r="E38" s="1" t="s">
        <v>2496</v>
      </c>
      <c r="F38" s="4">
        <v>10000</v>
      </c>
      <c r="G38" s="4">
        <v>9992.61</v>
      </c>
      <c r="H38" s="4">
        <v>2.2000000000000002</v>
      </c>
    </row>
    <row r="39" spans="2:8">
      <c r="B39" s="1" t="s">
        <v>3681</v>
      </c>
      <c r="C39" s="9">
        <v>7.93</v>
      </c>
      <c r="D39" s="1" t="s">
        <v>2274</v>
      </c>
      <c r="E39" s="1" t="s">
        <v>2892</v>
      </c>
      <c r="F39" s="4">
        <v>6500</v>
      </c>
      <c r="G39" s="4">
        <v>6502.47</v>
      </c>
      <c r="H39" s="4">
        <v>1.43</v>
      </c>
    </row>
    <row r="40" spans="2:8">
      <c r="B40" s="1" t="s">
        <v>3682</v>
      </c>
      <c r="C40" s="9">
        <v>8.2799999999999994</v>
      </c>
      <c r="D40" s="1" t="s">
        <v>1700</v>
      </c>
      <c r="E40" s="1" t="s">
        <v>2893</v>
      </c>
      <c r="F40" s="4">
        <v>5000</v>
      </c>
      <c r="G40" s="4">
        <v>5005.8100000000004</v>
      </c>
      <c r="H40" s="4">
        <v>1.1000000000000001</v>
      </c>
    </row>
    <row r="41" spans="2:8">
      <c r="B41" s="1" t="s">
        <v>288</v>
      </c>
      <c r="C41" s="9">
        <v>6.86</v>
      </c>
      <c r="D41" s="1" t="s">
        <v>286</v>
      </c>
      <c r="E41" s="1" t="s">
        <v>289</v>
      </c>
      <c r="F41" s="4">
        <v>5000</v>
      </c>
      <c r="G41" s="4">
        <v>5001.6000000000004</v>
      </c>
      <c r="H41" s="4">
        <v>1.1000000000000001</v>
      </c>
    </row>
    <row r="42" spans="2:8">
      <c r="B42" s="1" t="s">
        <v>3683</v>
      </c>
      <c r="C42" s="9">
        <v>7.59</v>
      </c>
      <c r="D42" s="1" t="s">
        <v>2251</v>
      </c>
      <c r="E42" s="1" t="s">
        <v>2894</v>
      </c>
      <c r="F42" s="4">
        <v>5000</v>
      </c>
      <c r="G42" s="4">
        <v>4994.97</v>
      </c>
      <c r="H42" s="4">
        <v>1.1000000000000001</v>
      </c>
    </row>
    <row r="43" spans="2:8">
      <c r="B43" s="1" t="s">
        <v>3684</v>
      </c>
      <c r="C43" s="9">
        <v>8.69</v>
      </c>
      <c r="D43" s="1" t="s">
        <v>2274</v>
      </c>
      <c r="E43" s="1" t="s">
        <v>2895</v>
      </c>
      <c r="F43" s="4">
        <v>4000</v>
      </c>
      <c r="G43" s="4">
        <v>4019.05</v>
      </c>
      <c r="H43" s="4">
        <v>0.88</v>
      </c>
    </row>
    <row r="44" spans="2:8">
      <c r="B44" s="1" t="s">
        <v>2896</v>
      </c>
      <c r="C44" s="9">
        <v>7.36</v>
      </c>
      <c r="D44" s="1" t="s">
        <v>286</v>
      </c>
      <c r="E44" s="1" t="s">
        <v>2897</v>
      </c>
      <c r="F44" s="4">
        <v>350</v>
      </c>
      <c r="G44" s="4">
        <v>3500.19</v>
      </c>
      <c r="H44" s="4">
        <v>0.77</v>
      </c>
    </row>
    <row r="45" spans="2:8">
      <c r="B45" s="1" t="s">
        <v>3685</v>
      </c>
      <c r="C45" s="9">
        <v>7.39</v>
      </c>
      <c r="D45" s="1" t="s">
        <v>782</v>
      </c>
      <c r="E45" s="1" t="s">
        <v>2898</v>
      </c>
      <c r="F45" s="4">
        <v>2500</v>
      </c>
      <c r="G45" s="4">
        <v>2522.5700000000002</v>
      </c>
      <c r="H45" s="4">
        <v>0.55000000000000004</v>
      </c>
    </row>
    <row r="46" spans="2:8">
      <c r="B46" s="1" t="s">
        <v>3686</v>
      </c>
      <c r="C46" s="9">
        <v>9.0299999999999994</v>
      </c>
      <c r="D46" s="1" t="s">
        <v>2899</v>
      </c>
      <c r="E46" s="1" t="s">
        <v>2900</v>
      </c>
      <c r="F46" s="4">
        <v>2500</v>
      </c>
      <c r="G46" s="4">
        <v>2508.04</v>
      </c>
      <c r="H46" s="4">
        <v>0.55000000000000004</v>
      </c>
    </row>
    <row r="47" spans="2:8">
      <c r="B47" s="1" t="s">
        <v>3687</v>
      </c>
      <c r="C47" s="9">
        <v>7.73</v>
      </c>
      <c r="D47" s="1" t="s">
        <v>2251</v>
      </c>
      <c r="E47" s="1" t="s">
        <v>2466</v>
      </c>
      <c r="F47" s="4">
        <v>2500</v>
      </c>
      <c r="G47" s="4">
        <v>2507.19</v>
      </c>
      <c r="H47" s="4">
        <v>0.55000000000000004</v>
      </c>
    </row>
    <row r="48" spans="2:8">
      <c r="B48" s="1" t="s">
        <v>3688</v>
      </c>
      <c r="C48" s="9">
        <v>8.49</v>
      </c>
      <c r="D48" s="1" t="s">
        <v>1700</v>
      </c>
      <c r="E48" s="1" t="s">
        <v>2901</v>
      </c>
      <c r="F48" s="4">
        <v>2500</v>
      </c>
      <c r="G48" s="4">
        <v>2501.35</v>
      </c>
      <c r="H48" s="4">
        <v>0.55000000000000004</v>
      </c>
    </row>
    <row r="49" spans="2:8">
      <c r="B49" s="1" t="s">
        <v>3689</v>
      </c>
      <c r="C49" s="9">
        <v>9.0299999999999994</v>
      </c>
      <c r="D49" s="1" t="s">
        <v>2899</v>
      </c>
      <c r="E49" s="1" t="s">
        <v>2902</v>
      </c>
      <c r="F49" s="4">
        <v>1500</v>
      </c>
      <c r="G49" s="4">
        <v>1506.09</v>
      </c>
      <c r="H49" s="4">
        <v>0.33</v>
      </c>
    </row>
    <row r="50" spans="2:8">
      <c r="B50" s="1" t="s">
        <v>3690</v>
      </c>
      <c r="C50" s="9">
        <v>8.61</v>
      </c>
      <c r="D50" s="1" t="s">
        <v>1700</v>
      </c>
      <c r="E50" s="1" t="s">
        <v>1701</v>
      </c>
      <c r="F50" s="4">
        <v>500</v>
      </c>
      <c r="G50" s="4">
        <v>498.13</v>
      </c>
      <c r="H50" s="4">
        <v>0.11</v>
      </c>
    </row>
    <row r="51" spans="2:8" ht="13">
      <c r="B51" s="2" t="s">
        <v>290</v>
      </c>
      <c r="C51" s="12"/>
      <c r="D51" s="2"/>
      <c r="E51" s="2"/>
      <c r="F51" s="14"/>
      <c r="G51" s="14">
        <f>SUM(G29:G50)</f>
        <v>187622.53000000003</v>
      </c>
      <c r="H51" s="14">
        <f>SUM(H29:H50)</f>
        <v>41.23</v>
      </c>
    </row>
    <row r="52" spans="2:8" ht="13">
      <c r="B52" s="2" t="s">
        <v>291</v>
      </c>
    </row>
    <row r="53" spans="2:8">
      <c r="B53" s="1" t="s">
        <v>3691</v>
      </c>
      <c r="C53" s="9">
        <v>7.31</v>
      </c>
      <c r="D53" s="1" t="s">
        <v>295</v>
      </c>
      <c r="E53" s="1" t="s">
        <v>2903</v>
      </c>
      <c r="F53" s="4">
        <v>5000</v>
      </c>
      <c r="G53" s="4">
        <v>24567.200000000001</v>
      </c>
      <c r="H53" s="4">
        <v>5.4</v>
      </c>
    </row>
    <row r="54" spans="2:8">
      <c r="B54" s="1" t="s">
        <v>2904</v>
      </c>
      <c r="C54" s="9">
        <v>7.21</v>
      </c>
      <c r="D54" s="1" t="s">
        <v>310</v>
      </c>
      <c r="E54" s="1" t="s">
        <v>2905</v>
      </c>
      <c r="F54" s="4">
        <v>5000</v>
      </c>
      <c r="G54" s="4">
        <v>24449.25</v>
      </c>
      <c r="H54" s="4">
        <v>5.37</v>
      </c>
    </row>
    <row r="55" spans="2:8">
      <c r="B55" s="1" t="s">
        <v>3692</v>
      </c>
      <c r="C55" s="9">
        <v>7.44</v>
      </c>
      <c r="D55" s="1" t="s">
        <v>295</v>
      </c>
      <c r="E55" s="1" t="s">
        <v>2906</v>
      </c>
      <c r="F55" s="4">
        <v>5000</v>
      </c>
      <c r="G55" s="4">
        <v>23581.98</v>
      </c>
      <c r="H55" s="4">
        <v>5.18</v>
      </c>
    </row>
    <row r="56" spans="2:8">
      <c r="B56" s="1" t="s">
        <v>3693</v>
      </c>
      <c r="C56" s="9">
        <v>7.48</v>
      </c>
      <c r="D56" s="1" t="s">
        <v>295</v>
      </c>
      <c r="E56" s="1" t="s">
        <v>2907</v>
      </c>
      <c r="F56" s="4">
        <v>4000</v>
      </c>
      <c r="G56" s="4">
        <v>19508.580000000002</v>
      </c>
      <c r="H56" s="4">
        <v>4.29</v>
      </c>
    </row>
    <row r="57" spans="2:8">
      <c r="B57" s="1" t="s">
        <v>2908</v>
      </c>
      <c r="C57" s="9">
        <v>7.58</v>
      </c>
      <c r="D57" s="1" t="s">
        <v>295</v>
      </c>
      <c r="E57" s="1" t="s">
        <v>2909</v>
      </c>
      <c r="F57" s="4">
        <v>3500</v>
      </c>
      <c r="G57" s="4">
        <v>16544.830000000002</v>
      </c>
      <c r="H57" s="4">
        <v>3.64</v>
      </c>
    </row>
    <row r="58" spans="2:8">
      <c r="B58" s="1" t="s">
        <v>3694</v>
      </c>
      <c r="C58" s="9">
        <v>7.14</v>
      </c>
      <c r="D58" s="1" t="s">
        <v>295</v>
      </c>
      <c r="E58" s="1" t="s">
        <v>2910</v>
      </c>
      <c r="F58" s="4">
        <v>3000</v>
      </c>
      <c r="G58" s="4">
        <v>14912.49</v>
      </c>
      <c r="H58" s="4">
        <v>3.28</v>
      </c>
    </row>
    <row r="59" spans="2:8">
      <c r="B59" s="1" t="s">
        <v>3695</v>
      </c>
      <c r="C59" s="9">
        <v>7.24</v>
      </c>
      <c r="D59" s="1" t="s">
        <v>295</v>
      </c>
      <c r="E59" s="1" t="s">
        <v>2911</v>
      </c>
      <c r="F59" s="4">
        <v>3000</v>
      </c>
      <c r="G59" s="4">
        <v>14671.17</v>
      </c>
      <c r="H59" s="4">
        <v>3.22</v>
      </c>
    </row>
    <row r="60" spans="2:8">
      <c r="B60" s="1" t="s">
        <v>2912</v>
      </c>
      <c r="C60" s="9">
        <v>5.27</v>
      </c>
      <c r="D60" s="1" t="s">
        <v>277</v>
      </c>
      <c r="E60" s="1" t="s">
        <v>2913</v>
      </c>
      <c r="F60" s="4">
        <v>10000000</v>
      </c>
      <c r="G60" s="4">
        <v>9924.07</v>
      </c>
      <c r="H60" s="4">
        <v>2.1800000000000002</v>
      </c>
    </row>
    <row r="61" spans="2:8">
      <c r="B61" s="1" t="s">
        <v>2914</v>
      </c>
      <c r="C61" s="9">
        <v>6.67</v>
      </c>
      <c r="D61" s="1" t="s">
        <v>295</v>
      </c>
      <c r="E61" s="1" t="s">
        <v>2915</v>
      </c>
      <c r="F61" s="4">
        <v>2000</v>
      </c>
      <c r="G61" s="4">
        <v>9905.8700000000008</v>
      </c>
      <c r="H61" s="4">
        <v>2.1800000000000002</v>
      </c>
    </row>
    <row r="62" spans="2:8">
      <c r="B62" s="1" t="s">
        <v>3696</v>
      </c>
      <c r="C62" s="9">
        <v>8.1999999999999993</v>
      </c>
      <c r="D62" s="1" t="s">
        <v>295</v>
      </c>
      <c r="E62" s="1" t="s">
        <v>2916</v>
      </c>
      <c r="F62" s="4">
        <v>2000</v>
      </c>
      <c r="G62" s="4">
        <v>9731.11</v>
      </c>
      <c r="H62" s="4">
        <v>2.14</v>
      </c>
    </row>
    <row r="63" spans="2:8">
      <c r="B63" s="1" t="s">
        <v>3697</v>
      </c>
      <c r="C63" s="9">
        <v>8.66</v>
      </c>
      <c r="D63" s="1" t="s">
        <v>295</v>
      </c>
      <c r="E63" s="1" t="s">
        <v>2917</v>
      </c>
      <c r="F63" s="4">
        <v>1000</v>
      </c>
      <c r="G63" s="4">
        <v>4995.2700000000004</v>
      </c>
      <c r="H63" s="4">
        <v>1.1000000000000001</v>
      </c>
    </row>
    <row r="64" spans="2:8">
      <c r="B64" s="1" t="s">
        <v>2918</v>
      </c>
      <c r="C64" s="9">
        <v>6.89</v>
      </c>
      <c r="D64" s="1" t="s">
        <v>295</v>
      </c>
      <c r="E64" s="1" t="s">
        <v>2919</v>
      </c>
      <c r="F64" s="4">
        <v>1000</v>
      </c>
      <c r="G64" s="4">
        <v>4975.6000000000004</v>
      </c>
      <c r="H64" s="4">
        <v>1.0900000000000001</v>
      </c>
    </row>
    <row r="65" spans="2:8">
      <c r="B65" s="1" t="s">
        <v>3698</v>
      </c>
      <c r="C65" s="9">
        <v>6.89</v>
      </c>
      <c r="D65" s="1" t="s">
        <v>295</v>
      </c>
      <c r="E65" s="1" t="s">
        <v>2920</v>
      </c>
      <c r="F65" s="4">
        <v>1000</v>
      </c>
      <c r="G65" s="4">
        <v>4966.2299999999996</v>
      </c>
      <c r="H65" s="4">
        <v>1.0900000000000001</v>
      </c>
    </row>
    <row r="66" spans="2:8">
      <c r="B66" s="1" t="s">
        <v>339</v>
      </c>
      <c r="C66" s="9">
        <v>6.67</v>
      </c>
      <c r="D66" s="1" t="s">
        <v>295</v>
      </c>
      <c r="E66" s="1" t="s">
        <v>340</v>
      </c>
      <c r="F66" s="4">
        <v>1000</v>
      </c>
      <c r="G66" s="4">
        <v>4963.72</v>
      </c>
      <c r="H66" s="4">
        <v>1.0900000000000001</v>
      </c>
    </row>
    <row r="67" spans="2:8">
      <c r="B67" s="1" t="s">
        <v>3699</v>
      </c>
      <c r="C67" s="9">
        <v>7.64</v>
      </c>
      <c r="D67" s="1" t="s">
        <v>295</v>
      </c>
      <c r="E67" s="1" t="s">
        <v>2921</v>
      </c>
      <c r="F67" s="4">
        <v>1000</v>
      </c>
      <c r="G67" s="4">
        <v>4883.4799999999996</v>
      </c>
      <c r="H67" s="4">
        <v>1.07</v>
      </c>
    </row>
    <row r="68" spans="2:8">
      <c r="B68" s="1" t="s">
        <v>2922</v>
      </c>
      <c r="C68" s="9">
        <v>9.16</v>
      </c>
      <c r="D68" s="1" t="s">
        <v>295</v>
      </c>
      <c r="E68" s="1" t="s">
        <v>2923</v>
      </c>
      <c r="F68" s="4">
        <v>1000</v>
      </c>
      <c r="G68" s="4">
        <v>4828.05</v>
      </c>
      <c r="H68" s="4">
        <v>1.06</v>
      </c>
    </row>
    <row r="69" spans="2:8">
      <c r="B69" s="1" t="s">
        <v>2924</v>
      </c>
      <c r="C69" s="9">
        <v>9.1300000000000008</v>
      </c>
      <c r="D69" s="1" t="s">
        <v>295</v>
      </c>
      <c r="E69" s="1" t="s">
        <v>2925</v>
      </c>
      <c r="F69" s="4">
        <v>1000</v>
      </c>
      <c r="G69" s="4">
        <v>4682.58</v>
      </c>
      <c r="H69" s="4">
        <v>1.03</v>
      </c>
    </row>
    <row r="70" spans="2:8" ht="13">
      <c r="B70" s="2" t="s">
        <v>385</v>
      </c>
      <c r="C70" s="12"/>
      <c r="D70" s="2"/>
      <c r="E70" s="2"/>
      <c r="F70" s="14"/>
      <c r="G70" s="14">
        <f>SUM(G52:G69)</f>
        <v>202091.47999999998</v>
      </c>
      <c r="H70" s="14">
        <f>SUM(H52:H69)</f>
        <v>44.410000000000018</v>
      </c>
    </row>
    <row r="71" spans="2:8" ht="13">
      <c r="B71" s="2" t="s">
        <v>386</v>
      </c>
    </row>
    <row r="72" spans="2:8">
      <c r="B72" s="1" t="s">
        <v>387</v>
      </c>
      <c r="C72" s="9" t="s">
        <v>156</v>
      </c>
      <c r="E72" s="1" t="s">
        <v>388</v>
      </c>
      <c r="F72" s="4">
        <v>10929.630999999999</v>
      </c>
      <c r="G72" s="4">
        <v>1267.72</v>
      </c>
      <c r="H72" s="4">
        <v>0.28000000000000003</v>
      </c>
    </row>
    <row r="73" spans="2:8" ht="13">
      <c r="B73" s="2" t="s">
        <v>389</v>
      </c>
      <c r="C73" s="12"/>
      <c r="D73" s="2"/>
      <c r="E73" s="2"/>
      <c r="F73" s="14"/>
      <c r="G73" s="14">
        <f>SUM(G71:G72)</f>
        <v>1267.72</v>
      </c>
      <c r="H73" s="14">
        <f>SUM(H71:H72)</f>
        <v>0.28000000000000003</v>
      </c>
    </row>
    <row r="74" spans="2:8" ht="13">
      <c r="B74" s="2" t="s">
        <v>390</v>
      </c>
      <c r="C74" s="12"/>
      <c r="D74" s="2"/>
      <c r="E74" s="2"/>
      <c r="F74" s="14"/>
      <c r="G74" s="14">
        <v>3399.56</v>
      </c>
      <c r="H74" s="14">
        <v>0.75</v>
      </c>
    </row>
    <row r="75" spans="2:8" ht="13">
      <c r="B75" s="2" t="s">
        <v>391</v>
      </c>
      <c r="C75" s="12"/>
      <c r="D75" s="2"/>
      <c r="E75" s="2"/>
      <c r="F75" s="14"/>
      <c r="G75" s="14">
        <v>24646.82</v>
      </c>
      <c r="H75" s="14">
        <v>5.42</v>
      </c>
    </row>
    <row r="76" spans="2:8" ht="13">
      <c r="B76" s="2" t="s">
        <v>161</v>
      </c>
      <c r="C76" s="12"/>
      <c r="D76" s="2"/>
      <c r="E76" s="2"/>
      <c r="F76" s="14"/>
      <c r="G76" s="14">
        <f>G75+G74+G73+G70+G51+G28</f>
        <v>447120.14</v>
      </c>
      <c r="H76" s="14">
        <f>H75+H74+H73+H70+H51+H28</f>
        <v>98.260000000000019</v>
      </c>
    </row>
    <row r="77" spans="2:8" ht="13">
      <c r="B77" s="2" t="s">
        <v>3700</v>
      </c>
      <c r="C77" s="12"/>
      <c r="D77" s="2"/>
      <c r="E77" s="2"/>
      <c r="F77" s="14"/>
      <c r="G77" s="14">
        <f>G78-G76</f>
        <v>7818.9698625800083</v>
      </c>
      <c r="H77" s="14">
        <f>H78-H76</f>
        <v>1.7399999999999807</v>
      </c>
    </row>
    <row r="78" spans="2:8" ht="13">
      <c r="B78" s="2" t="s">
        <v>168</v>
      </c>
      <c r="C78" s="12"/>
      <c r="D78" s="2"/>
      <c r="E78" s="2"/>
      <c r="F78" s="14"/>
      <c r="G78" s="14">
        <v>454939.10986258002</v>
      </c>
      <c r="H78" s="14">
        <v>100</v>
      </c>
    </row>
    <row r="79" spans="2:8">
      <c r="B79" s="1" t="s">
        <v>169</v>
      </c>
    </row>
    <row r="80" spans="2:8">
      <c r="B80" s="1" t="s">
        <v>170</v>
      </c>
    </row>
    <row r="81" spans="2:3">
      <c r="B81" s="1" t="s">
        <v>171</v>
      </c>
      <c r="C81" s="9" t="s">
        <v>172</v>
      </c>
    </row>
    <row r="82" spans="2:3" ht="13">
      <c r="B82" s="2" t="s">
        <v>3701</v>
      </c>
    </row>
    <row r="83" spans="2:3" ht="26">
      <c r="B83" s="15" t="s">
        <v>173</v>
      </c>
      <c r="C83" s="9" t="s">
        <v>174</v>
      </c>
    </row>
    <row r="84" spans="2:3" ht="13">
      <c r="B84" s="2" t="s">
        <v>3668</v>
      </c>
    </row>
    <row r="85" spans="2:3" ht="13">
      <c r="B85" s="2" t="s">
        <v>175</v>
      </c>
      <c r="C85" s="9" t="s">
        <v>174</v>
      </c>
    </row>
    <row r="86" spans="2:3" ht="13">
      <c r="B86" s="2" t="s">
        <v>177</v>
      </c>
      <c r="C86" s="9" t="s">
        <v>178</v>
      </c>
    </row>
    <row r="87" spans="2:3" ht="13">
      <c r="B87" s="2" t="s">
        <v>2926</v>
      </c>
      <c r="C87" s="12"/>
    </row>
    <row r="88" spans="2:3" ht="13">
      <c r="B88" s="2" t="s">
        <v>2927</v>
      </c>
      <c r="C88" s="12"/>
    </row>
    <row r="89" spans="2:3" ht="13">
      <c r="B89" s="2" t="s">
        <v>2928</v>
      </c>
      <c r="C89" s="12"/>
    </row>
    <row r="90" spans="2:3" ht="13">
      <c r="B90" s="2" t="s">
        <v>2929</v>
      </c>
      <c r="C90" s="12"/>
    </row>
    <row r="91" spans="2:3" ht="13">
      <c r="B91" s="2" t="s">
        <v>2930</v>
      </c>
      <c r="C91" s="12"/>
    </row>
    <row r="92" spans="2:3" ht="13">
      <c r="B92" s="2" t="s">
        <v>2931</v>
      </c>
      <c r="C92" s="12"/>
    </row>
    <row r="93" spans="2:3" ht="13">
      <c r="B93" s="2" t="s">
        <v>2932</v>
      </c>
      <c r="C93" s="12"/>
    </row>
    <row r="94" spans="2:3" ht="13">
      <c r="B94" s="2" t="s">
        <v>2933</v>
      </c>
      <c r="C94" s="12"/>
    </row>
    <row r="95" spans="2:3" ht="13">
      <c r="B95" s="2" t="s">
        <v>2934</v>
      </c>
      <c r="C95" s="12"/>
    </row>
    <row r="96" spans="2:3" ht="13">
      <c r="B96" s="2" t="s">
        <v>2935</v>
      </c>
      <c r="C96" s="12"/>
    </row>
    <row r="97" spans="2:3" ht="13">
      <c r="B97" s="2" t="s">
        <v>2936</v>
      </c>
      <c r="C97" s="12"/>
    </row>
    <row r="98" spans="2:3" ht="13">
      <c r="B98" s="2" t="s">
        <v>2937</v>
      </c>
      <c r="C98" s="12"/>
    </row>
    <row r="99" spans="2:3" ht="13">
      <c r="B99" s="2" t="s">
        <v>3702</v>
      </c>
      <c r="C99" s="12"/>
    </row>
    <row r="100" spans="2:3">
      <c r="B100" s="1" t="s">
        <v>3670</v>
      </c>
    </row>
    <row r="102" spans="2:3" ht="14.5">
      <c r="B102" s="16"/>
      <c r="C102" s="17" t="s">
        <v>189</v>
      </c>
    </row>
    <row r="103" spans="2:3" ht="14.5">
      <c r="B103" s="16" t="s">
        <v>190</v>
      </c>
      <c r="C103" s="18" t="s">
        <v>30</v>
      </c>
    </row>
    <row r="104" spans="2:3" ht="14.5">
      <c r="B104" s="16" t="s">
        <v>191</v>
      </c>
      <c r="C104" s="17"/>
    </row>
    <row r="105" spans="2:3" ht="14.5">
      <c r="B105" s="16"/>
      <c r="C105" s="17"/>
    </row>
    <row r="106" spans="2:3" ht="14.5">
      <c r="B106" s="16" t="s">
        <v>192</v>
      </c>
      <c r="C106" s="123">
        <v>7.2300000000000003E-2</v>
      </c>
    </row>
    <row r="107" spans="2:3" ht="14.5">
      <c r="B107" s="16"/>
      <c r="C107" s="125"/>
    </row>
    <row r="108" spans="2:3" ht="14.5">
      <c r="B108" s="16" t="s">
        <v>193</v>
      </c>
      <c r="C108" s="125" t="s">
        <v>3703</v>
      </c>
    </row>
    <row r="109" spans="2:3" ht="14.5">
      <c r="B109" s="16" t="s">
        <v>194</v>
      </c>
      <c r="C109" s="125" t="s">
        <v>3704</v>
      </c>
    </row>
    <row r="110" spans="2:3" ht="14.5">
      <c r="B110" s="16"/>
      <c r="C110" s="17"/>
    </row>
    <row r="111" spans="2:3" ht="14.5">
      <c r="B111" s="16" t="s">
        <v>195</v>
      </c>
      <c r="C111" s="17" t="s">
        <v>172</v>
      </c>
    </row>
    <row r="112" spans="2:3" ht="14.5">
      <c r="B112" s="232" t="s">
        <v>196</v>
      </c>
      <c r="C112" s="232"/>
    </row>
    <row r="113" spans="2:7" ht="14.5">
      <c r="B113" s="34"/>
      <c r="C113" s="34"/>
    </row>
    <row r="114" spans="2:7" ht="14.5" customHeight="1">
      <c r="B114" s="241" t="s">
        <v>3705</v>
      </c>
      <c r="C114" s="241"/>
      <c r="D114" s="241"/>
      <c r="E114" s="241"/>
    </row>
    <row r="116" spans="2:7" ht="14.5">
      <c r="B116" s="16" t="s">
        <v>197</v>
      </c>
      <c r="C116" s="17"/>
      <c r="D116" s="16"/>
    </row>
    <row r="117" spans="2:7" ht="29">
      <c r="B117" s="19" t="s">
        <v>198</v>
      </c>
      <c r="C117" s="18" t="s">
        <v>199</v>
      </c>
      <c r="D117" s="19" t="s">
        <v>200</v>
      </c>
    </row>
    <row r="118" spans="2:7" ht="14.5">
      <c r="B118" s="16" t="s">
        <v>174</v>
      </c>
      <c r="C118" s="17" t="s">
        <v>174</v>
      </c>
      <c r="D118" s="16" t="s">
        <v>174</v>
      </c>
    </row>
    <row r="120" spans="2:7" ht="13">
      <c r="B120" s="20" t="s">
        <v>201</v>
      </c>
      <c r="C120" s="21">
        <v>46053</v>
      </c>
      <c r="D120" s="22"/>
      <c r="E120" s="23"/>
      <c r="F120" s="24"/>
    </row>
    <row r="121" spans="2:7" ht="13">
      <c r="B121" s="20" t="s">
        <v>202</v>
      </c>
      <c r="C121" s="25" t="s">
        <v>203</v>
      </c>
      <c r="D121" s="20" t="s">
        <v>204</v>
      </c>
      <c r="E121" s="26" t="s">
        <v>205</v>
      </c>
      <c r="F121" s="27" t="s">
        <v>206</v>
      </c>
      <c r="G121" s="14"/>
    </row>
    <row r="122" spans="2:7">
      <c r="B122" s="28" t="s">
        <v>174</v>
      </c>
      <c r="C122" s="29" t="s">
        <v>174</v>
      </c>
      <c r="D122" s="28" t="s">
        <v>174</v>
      </c>
      <c r="E122" s="30" t="s">
        <v>174</v>
      </c>
      <c r="F122" s="31" t="s">
        <v>174</v>
      </c>
    </row>
    <row r="125" spans="2:7" ht="13">
      <c r="B125" s="2" t="s">
        <v>207</v>
      </c>
    </row>
    <row r="126" spans="2:7" ht="13">
      <c r="B126" s="2"/>
    </row>
    <row r="127" spans="2:7" ht="13">
      <c r="B127" s="2" t="s">
        <v>208</v>
      </c>
    </row>
    <row r="128" spans="2:7" ht="13">
      <c r="B128" s="20" t="s">
        <v>209</v>
      </c>
      <c r="C128" s="25" t="s">
        <v>210</v>
      </c>
      <c r="D128" s="2"/>
    </row>
    <row r="129" spans="2:7">
      <c r="B129" s="22" t="s">
        <v>174</v>
      </c>
      <c r="C129" s="32" t="s">
        <v>174</v>
      </c>
    </row>
    <row r="131" spans="2:7" ht="13">
      <c r="B131" s="20" t="s">
        <v>211</v>
      </c>
      <c r="C131" s="25" t="s">
        <v>210</v>
      </c>
    </row>
    <row r="132" spans="2:7">
      <c r="B132" s="22" t="s">
        <v>174</v>
      </c>
      <c r="C132" s="32" t="s">
        <v>174</v>
      </c>
    </row>
    <row r="134" spans="2:7" ht="13">
      <c r="B134" s="20" t="s">
        <v>212</v>
      </c>
      <c r="C134" s="25" t="s">
        <v>213</v>
      </c>
    </row>
    <row r="135" spans="2:7">
      <c r="B135" s="22" t="s">
        <v>174</v>
      </c>
      <c r="C135" s="32" t="s">
        <v>174</v>
      </c>
    </row>
    <row r="137" spans="2:7" ht="13">
      <c r="B137" s="26" t="s">
        <v>214</v>
      </c>
      <c r="C137" s="25" t="s">
        <v>213</v>
      </c>
    </row>
    <row r="138" spans="2:7">
      <c r="B138" s="23" t="s">
        <v>174</v>
      </c>
      <c r="C138" s="32" t="s">
        <v>174</v>
      </c>
    </row>
    <row r="140" spans="2:7" ht="13">
      <c r="B140" s="20" t="s">
        <v>215</v>
      </c>
      <c r="C140" s="25" t="s">
        <v>174</v>
      </c>
    </row>
    <row r="142" spans="2:7" ht="13">
      <c r="B142" s="20" t="s">
        <v>216</v>
      </c>
      <c r="C142" s="21">
        <v>46053</v>
      </c>
      <c r="D142" s="22"/>
      <c r="E142" s="23"/>
      <c r="F142" s="24"/>
    </row>
    <row r="143" spans="2:7" ht="13">
      <c r="B143" s="20" t="s">
        <v>202</v>
      </c>
      <c r="C143" s="25" t="s">
        <v>203</v>
      </c>
      <c r="D143" s="20" t="s">
        <v>204</v>
      </c>
      <c r="E143" s="26" t="s">
        <v>205</v>
      </c>
      <c r="F143" s="27" t="s">
        <v>206</v>
      </c>
      <c r="G143" s="14"/>
    </row>
    <row r="144" spans="2:7">
      <c r="B144" s="28" t="s">
        <v>174</v>
      </c>
      <c r="C144" s="29" t="s">
        <v>174</v>
      </c>
      <c r="D144" s="28" t="s">
        <v>174</v>
      </c>
      <c r="E144" s="30" t="s">
        <v>174</v>
      </c>
      <c r="F144" s="31" t="s">
        <v>174</v>
      </c>
    </row>
    <row r="145" spans="2:4" ht="13">
      <c r="B145" s="2" t="s">
        <v>207</v>
      </c>
    </row>
    <row r="146" spans="2:4" ht="13">
      <c r="B146" s="2"/>
    </row>
    <row r="147" spans="2:4" ht="13">
      <c r="B147" s="2" t="s">
        <v>208</v>
      </c>
    </row>
    <row r="148" spans="2:4" ht="13">
      <c r="B148" s="20" t="s">
        <v>209</v>
      </c>
      <c r="C148" s="25" t="s">
        <v>210</v>
      </c>
      <c r="D148" s="2"/>
    </row>
    <row r="149" spans="2:4">
      <c r="B149" s="22" t="s">
        <v>174</v>
      </c>
      <c r="C149" s="32" t="s">
        <v>174</v>
      </c>
    </row>
    <row r="151" spans="2:4" ht="13">
      <c r="B151" s="20" t="s">
        <v>211</v>
      </c>
      <c r="C151" s="25" t="s">
        <v>210</v>
      </c>
    </row>
    <row r="152" spans="2:4">
      <c r="B152" s="22" t="s">
        <v>174</v>
      </c>
      <c r="C152" s="32" t="s">
        <v>174</v>
      </c>
    </row>
    <row r="154" spans="2:4" ht="13">
      <c r="B154" s="20" t="s">
        <v>212</v>
      </c>
      <c r="C154" s="25" t="s">
        <v>213</v>
      </c>
    </row>
    <row r="155" spans="2:4">
      <c r="B155" s="22" t="s">
        <v>174</v>
      </c>
      <c r="C155" s="32" t="s">
        <v>174</v>
      </c>
    </row>
    <row r="157" spans="2:4" ht="13">
      <c r="B157" s="26" t="s">
        <v>214</v>
      </c>
      <c r="C157" s="25" t="s">
        <v>213</v>
      </c>
    </row>
    <row r="158" spans="2:4">
      <c r="B158" s="23" t="s">
        <v>174</v>
      </c>
      <c r="C158" s="32" t="s">
        <v>174</v>
      </c>
    </row>
    <row r="160" spans="2:4" ht="13">
      <c r="B160" s="20" t="s">
        <v>215</v>
      </c>
      <c r="C160" s="25" t="s">
        <v>174</v>
      </c>
    </row>
    <row r="163" spans="2:80" ht="13">
      <c r="B163" s="2" t="s">
        <v>217</v>
      </c>
    </row>
    <row r="165" spans="2:80" ht="13">
      <c r="B165" s="20" t="s">
        <v>202</v>
      </c>
      <c r="C165" s="25" t="s">
        <v>218</v>
      </c>
      <c r="D165" s="20" t="s">
        <v>219</v>
      </c>
      <c r="E165" s="20" t="s">
        <v>220</v>
      </c>
      <c r="F165" s="14"/>
    </row>
    <row r="166" spans="2:80">
      <c r="B166" s="22" t="s">
        <v>174</v>
      </c>
      <c r="C166" s="32" t="s">
        <v>174</v>
      </c>
      <c r="D166" s="22" t="s">
        <v>174</v>
      </c>
      <c r="E166" s="22" t="s">
        <v>174</v>
      </c>
    </row>
    <row r="169" spans="2:80" ht="13">
      <c r="B169" s="2" t="s">
        <v>221</v>
      </c>
      <c r="C169" s="12" t="s">
        <v>174</v>
      </c>
      <c r="D169" s="2"/>
      <c r="E169" s="2"/>
      <c r="F169" s="14"/>
      <c r="G169" s="14"/>
      <c r="H169" s="14"/>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row>
    <row r="171" spans="2:80" ht="13">
      <c r="B171" s="2" t="s">
        <v>222</v>
      </c>
    </row>
    <row r="173" spans="2:80" ht="13">
      <c r="B173" s="20" t="s">
        <v>223</v>
      </c>
      <c r="C173" s="25" t="s">
        <v>210</v>
      </c>
      <c r="D173" s="2"/>
    </row>
    <row r="174" spans="2:80">
      <c r="B174" s="22" t="s">
        <v>174</v>
      </c>
      <c r="C174" s="32" t="s">
        <v>174</v>
      </c>
    </row>
    <row r="177" spans="2:80" ht="13">
      <c r="B177" s="20" t="s">
        <v>224</v>
      </c>
      <c r="C177" s="25" t="s">
        <v>225</v>
      </c>
      <c r="D177" s="2"/>
    </row>
    <row r="178" spans="2:80">
      <c r="B178" s="22" t="s">
        <v>174</v>
      </c>
      <c r="C178" s="32" t="s">
        <v>174</v>
      </c>
    </row>
    <row r="181" spans="2:80" ht="13">
      <c r="B181" s="2" t="s">
        <v>226</v>
      </c>
    </row>
    <row r="184" spans="2:80" ht="13">
      <c r="B184" s="2" t="s">
        <v>227</v>
      </c>
    </row>
    <row r="186" spans="2:80" ht="13">
      <c r="B186" s="20" t="s">
        <v>202</v>
      </c>
      <c r="C186" s="25" t="s">
        <v>228</v>
      </c>
      <c r="D186" s="20" t="s">
        <v>218</v>
      </c>
      <c r="E186" s="20" t="s">
        <v>219</v>
      </c>
      <c r="F186" s="27" t="s">
        <v>220</v>
      </c>
      <c r="G186" s="14"/>
    </row>
    <row r="187" spans="2:80">
      <c r="B187" s="22" t="s">
        <v>174</v>
      </c>
      <c r="C187" s="32" t="s">
        <v>174</v>
      </c>
      <c r="D187" s="22" t="s">
        <v>174</v>
      </c>
      <c r="E187" s="22" t="s">
        <v>174</v>
      </c>
      <c r="F187" s="33" t="s">
        <v>174</v>
      </c>
    </row>
    <row r="190" spans="2:80" ht="13">
      <c r="B190" s="2" t="s">
        <v>221</v>
      </c>
      <c r="C190" s="12" t="s">
        <v>174</v>
      </c>
      <c r="D190" s="2"/>
      <c r="E190" s="2"/>
      <c r="F190" s="14"/>
      <c r="G190" s="14"/>
      <c r="H190" s="14"/>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row>
    <row r="192" spans="2:80" ht="13">
      <c r="B192" s="2" t="s">
        <v>222</v>
      </c>
    </row>
    <row r="194" spans="2:7" ht="13">
      <c r="B194" s="20" t="s">
        <v>223</v>
      </c>
      <c r="C194" s="25" t="s">
        <v>210</v>
      </c>
      <c r="D194" s="2"/>
    </row>
    <row r="195" spans="2:7">
      <c r="B195" s="22" t="s">
        <v>174</v>
      </c>
      <c r="C195" s="32" t="s">
        <v>174</v>
      </c>
    </row>
    <row r="198" spans="2:7" ht="13">
      <c r="B198" s="20" t="s">
        <v>224</v>
      </c>
      <c r="C198" s="25" t="s">
        <v>225</v>
      </c>
      <c r="D198" s="2"/>
    </row>
    <row r="199" spans="2:7">
      <c r="B199" s="22" t="s">
        <v>174</v>
      </c>
      <c r="C199" s="32" t="s">
        <v>174</v>
      </c>
    </row>
    <row r="202" spans="2:7" ht="13">
      <c r="B202" s="2" t="s">
        <v>226</v>
      </c>
    </row>
    <row r="205" spans="2:7" ht="13">
      <c r="B205" s="2" t="s">
        <v>229</v>
      </c>
    </row>
    <row r="206" spans="2:7" ht="13">
      <c r="B206" s="20" t="s">
        <v>202</v>
      </c>
      <c r="C206" s="25" t="s">
        <v>230</v>
      </c>
      <c r="D206" s="20" t="s">
        <v>231</v>
      </c>
      <c r="E206" s="20" t="s">
        <v>3673</v>
      </c>
      <c r="F206" s="27" t="s">
        <v>232</v>
      </c>
      <c r="G206" s="14"/>
    </row>
    <row r="207" spans="2:7">
      <c r="B207" s="126" t="s">
        <v>3706</v>
      </c>
      <c r="C207" s="102" t="s">
        <v>3707</v>
      </c>
      <c r="D207" s="102" t="s">
        <v>3708</v>
      </c>
      <c r="E207" s="127">
        <v>46105</v>
      </c>
      <c r="F207" s="102">
        <v>10000</v>
      </c>
    </row>
    <row r="208" spans="2:7">
      <c r="B208" s="126" t="s">
        <v>3706</v>
      </c>
      <c r="C208" s="102" t="s">
        <v>3709</v>
      </c>
      <c r="D208" s="102" t="s">
        <v>3710</v>
      </c>
      <c r="E208" s="127">
        <v>46105</v>
      </c>
      <c r="F208" s="102">
        <v>-10000</v>
      </c>
    </row>
    <row r="209" spans="2:2">
      <c r="B209" s="1" t="s">
        <v>3674</v>
      </c>
    </row>
  </sheetData>
  <mergeCells count="10">
    <mergeCell ref="B112:C112"/>
    <mergeCell ref="B114:E114"/>
    <mergeCell ref="B1:E1"/>
    <mergeCell ref="C3:C7"/>
    <mergeCell ref="D3:D7"/>
    <mergeCell ref="B10:E10"/>
    <mergeCell ref="B11:E11"/>
    <mergeCell ref="C12:C13"/>
    <mergeCell ref="D12:D13"/>
    <mergeCell ref="E12:E13"/>
  </mergeCells>
  <hyperlinks>
    <hyperlink ref="A1" location="Index!A1" display="Index" xr:uid="{D966BEE4-BEB6-4F01-A795-618106FA5FD9}"/>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B30FD-6FA6-41B5-B418-27F71503DCB9}">
  <dimension ref="A1:CB280"/>
  <sheetViews>
    <sheetView workbookViewId="0"/>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5" ht="14.5">
      <c r="A1" s="3" t="s">
        <v>0</v>
      </c>
      <c r="B1" s="248" t="s">
        <v>3533</v>
      </c>
      <c r="C1" s="248"/>
      <c r="D1" s="248"/>
      <c r="E1" s="248"/>
    </row>
    <row r="3" spans="1:5" ht="14.5">
      <c r="B3" s="5" t="s">
        <v>2938</v>
      </c>
      <c r="C3" s="242"/>
      <c r="D3" s="236"/>
      <c r="E3" s="34"/>
    </row>
    <row r="4" spans="1:5" ht="58">
      <c r="B4" s="7" t="s">
        <v>2939</v>
      </c>
      <c r="C4" s="242"/>
      <c r="D4" s="236"/>
      <c r="E4" s="34"/>
    </row>
    <row r="5" spans="1:5" ht="14.5">
      <c r="B5" s="7" t="s">
        <v>144</v>
      </c>
      <c r="C5" s="242"/>
      <c r="D5" s="236"/>
      <c r="E5" s="34"/>
    </row>
    <row r="6" spans="1:5" ht="14.5">
      <c r="B6" s="7" t="s">
        <v>2940</v>
      </c>
      <c r="C6" s="242"/>
      <c r="D6" s="236"/>
      <c r="E6" s="34"/>
    </row>
    <row r="7" spans="1:5" ht="14.5">
      <c r="B7" s="7" t="s">
        <v>2941</v>
      </c>
      <c r="C7" s="242"/>
      <c r="D7" s="236"/>
      <c r="E7" s="34"/>
    </row>
    <row r="8" spans="1:5" ht="14.5">
      <c r="B8" s="16" t="s">
        <v>147</v>
      </c>
      <c r="C8" s="36" t="s">
        <v>148</v>
      </c>
      <c r="D8" s="36" t="s">
        <v>149</v>
      </c>
      <c r="E8" s="34"/>
    </row>
    <row r="9" spans="1:5" ht="14.5">
      <c r="B9" s="34"/>
      <c r="C9" s="59"/>
      <c r="D9" s="59"/>
      <c r="E9" s="34"/>
    </row>
    <row r="10" spans="1:5" ht="14.5">
      <c r="B10" s="245"/>
      <c r="C10" s="245"/>
      <c r="D10" s="245"/>
      <c r="E10" s="245"/>
    </row>
    <row r="11" spans="1:5" ht="14.5">
      <c r="B11" s="243" t="s">
        <v>262</v>
      </c>
      <c r="C11" s="243"/>
      <c r="D11" s="243"/>
      <c r="E11" s="243"/>
    </row>
    <row r="12" spans="1:5" ht="14.5">
      <c r="B12" s="38" t="s">
        <v>263</v>
      </c>
      <c r="C12" s="244" t="s">
        <v>264</v>
      </c>
      <c r="D12" s="243" t="s">
        <v>265</v>
      </c>
      <c r="E12" s="243" t="s">
        <v>266</v>
      </c>
    </row>
    <row r="13" spans="1:5" ht="14.5">
      <c r="B13" s="38" t="s">
        <v>267</v>
      </c>
      <c r="C13" s="244"/>
      <c r="D13" s="243"/>
      <c r="E13" s="243"/>
    </row>
    <row r="14" spans="1:5" ht="14.5">
      <c r="B14" s="5" t="s">
        <v>268</v>
      </c>
      <c r="C14" s="40"/>
      <c r="D14" s="42"/>
      <c r="E14" s="42"/>
    </row>
    <row r="15" spans="1:5" ht="14.5">
      <c r="B15" s="5" t="s">
        <v>270</v>
      </c>
      <c r="C15" s="40"/>
      <c r="D15" s="42" t="s">
        <v>2942</v>
      </c>
      <c r="E15" s="42"/>
    </row>
    <row r="16" spans="1:5" ht="14.5">
      <c r="B16" s="5" t="s">
        <v>271</v>
      </c>
      <c r="C16" s="40"/>
      <c r="D16" s="42"/>
      <c r="E16" s="42"/>
    </row>
    <row r="17" spans="2:8" ht="14.5">
      <c r="B17" s="43" t="s">
        <v>272</v>
      </c>
      <c r="C17" s="39"/>
      <c r="D17" s="38"/>
      <c r="E17" s="38"/>
    </row>
    <row r="18" spans="2:8" ht="14.5">
      <c r="B18" s="34"/>
      <c r="C18" s="44"/>
      <c r="D18" s="34"/>
      <c r="E18" s="34"/>
    </row>
    <row r="20" spans="2:8">
      <c r="B20" s="1" t="s">
        <v>162</v>
      </c>
    </row>
    <row r="22" spans="2:8" ht="13">
      <c r="B22" s="10" t="s">
        <v>150</v>
      </c>
      <c r="C22" s="11" t="s">
        <v>151</v>
      </c>
      <c r="D22" s="10" t="s">
        <v>273</v>
      </c>
      <c r="E22" s="10" t="s">
        <v>153</v>
      </c>
      <c r="F22" s="13" t="s">
        <v>163</v>
      </c>
      <c r="G22" s="13" t="s">
        <v>164</v>
      </c>
      <c r="H22" s="13" t="s">
        <v>165</v>
      </c>
    </row>
    <row r="23" spans="2:8" ht="13">
      <c r="B23" s="2" t="s">
        <v>274</v>
      </c>
    </row>
    <row r="24" spans="2:8" ht="13">
      <c r="B24" s="2" t="s">
        <v>155</v>
      </c>
    </row>
    <row r="25" spans="2:8" ht="13">
      <c r="B25" s="2" t="s">
        <v>275</v>
      </c>
    </row>
    <row r="26" spans="2:8">
      <c r="B26" s="1" t="s">
        <v>2943</v>
      </c>
      <c r="C26" s="9">
        <v>6.06</v>
      </c>
      <c r="D26" s="1" t="s">
        <v>277</v>
      </c>
      <c r="E26" s="1" t="s">
        <v>2944</v>
      </c>
      <c r="F26" s="4">
        <v>9500000</v>
      </c>
      <c r="G26" s="4">
        <v>9676.2000000000007</v>
      </c>
      <c r="H26" s="4">
        <v>2.58</v>
      </c>
    </row>
    <row r="27" spans="2:8">
      <c r="B27" s="1" t="s">
        <v>2945</v>
      </c>
      <c r="C27" s="9">
        <v>6.05</v>
      </c>
      <c r="D27" s="1" t="s">
        <v>277</v>
      </c>
      <c r="E27" s="1" t="s">
        <v>2946</v>
      </c>
      <c r="F27" s="4">
        <v>5000000</v>
      </c>
      <c r="G27" s="4">
        <v>5036.32</v>
      </c>
      <c r="H27" s="4">
        <v>1.34</v>
      </c>
    </row>
    <row r="28" spans="2:8">
      <c r="B28" s="1" t="s">
        <v>2947</v>
      </c>
      <c r="C28" s="9">
        <v>6.53</v>
      </c>
      <c r="D28" s="1" t="s">
        <v>277</v>
      </c>
      <c r="E28" s="1" t="s">
        <v>2948</v>
      </c>
      <c r="F28" s="4">
        <v>5000000</v>
      </c>
      <c r="G28" s="4">
        <v>5033.75</v>
      </c>
      <c r="H28" s="4">
        <v>1.34</v>
      </c>
    </row>
    <row r="29" spans="2:8">
      <c r="B29" s="1" t="s">
        <v>2949</v>
      </c>
      <c r="C29" s="9">
        <v>6.51</v>
      </c>
      <c r="D29" s="1" t="s">
        <v>277</v>
      </c>
      <c r="E29" s="1" t="s">
        <v>2950</v>
      </c>
      <c r="F29" s="4">
        <v>4200000</v>
      </c>
      <c r="G29" s="4">
        <v>4203.07</v>
      </c>
      <c r="H29" s="4">
        <v>1.1200000000000001</v>
      </c>
    </row>
    <row r="30" spans="2:8">
      <c r="B30" s="1" t="s">
        <v>2951</v>
      </c>
      <c r="C30" s="9">
        <v>7</v>
      </c>
      <c r="D30" s="1" t="s">
        <v>277</v>
      </c>
      <c r="E30" s="1" t="s">
        <v>2952</v>
      </c>
      <c r="F30" s="4">
        <v>2500000</v>
      </c>
      <c r="G30" s="4">
        <v>2539.98</v>
      </c>
      <c r="H30" s="4">
        <v>0.68</v>
      </c>
    </row>
    <row r="31" spans="2:8">
      <c r="B31" s="1" t="s">
        <v>276</v>
      </c>
      <c r="C31" s="9">
        <v>5.44</v>
      </c>
      <c r="D31" s="1" t="s">
        <v>277</v>
      </c>
      <c r="E31" s="1" t="s">
        <v>278</v>
      </c>
      <c r="F31" s="4">
        <v>2500000</v>
      </c>
      <c r="G31" s="4">
        <v>2501.1999999999998</v>
      </c>
      <c r="H31" s="4">
        <v>0.67</v>
      </c>
    </row>
    <row r="32" spans="2:8">
      <c r="B32" s="1" t="s">
        <v>2953</v>
      </c>
      <c r="C32" s="9">
        <v>7.06</v>
      </c>
      <c r="D32" s="1" t="s">
        <v>277</v>
      </c>
      <c r="E32" s="1" t="s">
        <v>2954</v>
      </c>
      <c r="F32" s="4">
        <v>2500000</v>
      </c>
      <c r="G32" s="4">
        <v>2496.7399999999998</v>
      </c>
      <c r="H32" s="4">
        <v>0.67</v>
      </c>
    </row>
    <row r="33" spans="2:8">
      <c r="B33" s="1" t="s">
        <v>2955</v>
      </c>
      <c r="C33" s="9">
        <v>6.53</v>
      </c>
      <c r="D33" s="1" t="s">
        <v>277</v>
      </c>
      <c r="E33" s="1" t="s">
        <v>2956</v>
      </c>
      <c r="F33" s="4">
        <v>2000000</v>
      </c>
      <c r="G33" s="4">
        <v>2046.86</v>
      </c>
      <c r="H33" s="4">
        <v>0.55000000000000004</v>
      </c>
    </row>
    <row r="34" spans="2:8">
      <c r="B34" s="1" t="s">
        <v>2957</v>
      </c>
      <c r="C34" s="9">
        <v>7</v>
      </c>
      <c r="D34" s="1" t="s">
        <v>277</v>
      </c>
      <c r="E34" s="1" t="s">
        <v>2958</v>
      </c>
      <c r="F34" s="4">
        <v>2000000</v>
      </c>
      <c r="G34" s="4">
        <v>1965.97</v>
      </c>
      <c r="H34" s="4">
        <v>0.52</v>
      </c>
    </row>
    <row r="35" spans="2:8">
      <c r="B35" s="1" t="s">
        <v>2959</v>
      </c>
      <c r="C35" s="9">
        <v>6.64</v>
      </c>
      <c r="D35" s="1" t="s">
        <v>277</v>
      </c>
      <c r="E35" s="1" t="s">
        <v>2960</v>
      </c>
      <c r="F35" s="4">
        <v>1500000</v>
      </c>
      <c r="G35" s="4">
        <v>1561.07</v>
      </c>
      <c r="H35" s="4">
        <v>0.42</v>
      </c>
    </row>
    <row r="36" spans="2:8">
      <c r="B36" s="1" t="s">
        <v>2961</v>
      </c>
      <c r="C36" s="9">
        <v>6.55</v>
      </c>
      <c r="D36" s="1" t="s">
        <v>277</v>
      </c>
      <c r="E36" s="1" t="s">
        <v>2962</v>
      </c>
      <c r="F36" s="4">
        <v>1000000</v>
      </c>
      <c r="G36" s="4">
        <v>1049.49</v>
      </c>
      <c r="H36" s="4">
        <v>0.28000000000000003</v>
      </c>
    </row>
    <row r="37" spans="2:8">
      <c r="B37" s="1" t="s">
        <v>2226</v>
      </c>
      <c r="C37" s="9">
        <v>7.01</v>
      </c>
      <c r="D37" s="1" t="s">
        <v>277</v>
      </c>
      <c r="E37" s="1" t="s">
        <v>2227</v>
      </c>
      <c r="F37" s="4">
        <v>1000000</v>
      </c>
      <c r="G37" s="4">
        <v>1021.03</v>
      </c>
      <c r="H37" s="4">
        <v>0.27</v>
      </c>
    </row>
    <row r="38" spans="2:8">
      <c r="B38" s="1" t="s">
        <v>2963</v>
      </c>
      <c r="C38" s="9">
        <v>6.99</v>
      </c>
      <c r="D38" s="1" t="s">
        <v>277</v>
      </c>
      <c r="E38" s="1" t="s">
        <v>2964</v>
      </c>
      <c r="F38" s="4">
        <v>1000000</v>
      </c>
      <c r="G38" s="4">
        <v>981.81</v>
      </c>
      <c r="H38" s="4">
        <v>0.26</v>
      </c>
    </row>
    <row r="39" spans="2:8">
      <c r="B39" s="1" t="s">
        <v>2965</v>
      </c>
      <c r="C39" s="9">
        <v>6.67</v>
      </c>
      <c r="D39" s="1" t="s">
        <v>277</v>
      </c>
      <c r="E39" s="1" t="s">
        <v>2966</v>
      </c>
      <c r="F39" s="4">
        <v>700000</v>
      </c>
      <c r="G39" s="4">
        <v>727.28</v>
      </c>
      <c r="H39" s="4">
        <v>0.19</v>
      </c>
    </row>
    <row r="40" spans="2:8">
      <c r="B40" s="1" t="s">
        <v>2222</v>
      </c>
      <c r="C40" s="9">
        <v>6.55</v>
      </c>
      <c r="D40" s="1" t="s">
        <v>277</v>
      </c>
      <c r="E40" s="1" t="s">
        <v>2223</v>
      </c>
      <c r="F40" s="4">
        <v>500000</v>
      </c>
      <c r="G40" s="4">
        <v>524.94000000000005</v>
      </c>
      <c r="H40" s="4">
        <v>0.14000000000000001</v>
      </c>
    </row>
    <row r="41" spans="2:8">
      <c r="B41" s="1" t="s">
        <v>2967</v>
      </c>
      <c r="C41" s="9">
        <v>6.55</v>
      </c>
      <c r="D41" s="1" t="s">
        <v>277</v>
      </c>
      <c r="E41" s="1" t="s">
        <v>2968</v>
      </c>
      <c r="F41" s="4">
        <v>500000</v>
      </c>
      <c r="G41" s="4">
        <v>520.96</v>
      </c>
      <c r="H41" s="4">
        <v>0.14000000000000001</v>
      </c>
    </row>
    <row r="42" spans="2:8">
      <c r="B42" s="1" t="s">
        <v>2969</v>
      </c>
      <c r="C42" s="9">
        <v>6.55</v>
      </c>
      <c r="D42" s="1" t="s">
        <v>277</v>
      </c>
      <c r="E42" s="1" t="s">
        <v>2970</v>
      </c>
      <c r="F42" s="4">
        <v>500000</v>
      </c>
      <c r="G42" s="4">
        <v>519.91999999999996</v>
      </c>
      <c r="H42" s="4">
        <v>0.14000000000000001</v>
      </c>
    </row>
    <row r="43" spans="2:8">
      <c r="B43" s="1" t="s">
        <v>2971</v>
      </c>
      <c r="C43" s="9">
        <v>7</v>
      </c>
      <c r="D43" s="1" t="s">
        <v>277</v>
      </c>
      <c r="E43" s="1" t="s">
        <v>2972</v>
      </c>
      <c r="F43" s="4">
        <v>500000</v>
      </c>
      <c r="G43" s="4">
        <v>511.53</v>
      </c>
      <c r="H43" s="4">
        <v>0.14000000000000001</v>
      </c>
    </row>
    <row r="44" spans="2:8">
      <c r="B44" s="1" t="s">
        <v>2973</v>
      </c>
      <c r="C44" s="9">
        <v>7.01</v>
      </c>
      <c r="D44" s="1" t="s">
        <v>277</v>
      </c>
      <c r="E44" s="1" t="s">
        <v>2974</v>
      </c>
      <c r="F44" s="4">
        <v>500000</v>
      </c>
      <c r="G44" s="4">
        <v>506.61</v>
      </c>
      <c r="H44" s="4">
        <v>0.14000000000000001</v>
      </c>
    </row>
    <row r="45" spans="2:8">
      <c r="B45" s="1" t="s">
        <v>2975</v>
      </c>
      <c r="C45" s="9">
        <v>6.57</v>
      </c>
      <c r="D45" s="1" t="s">
        <v>277</v>
      </c>
      <c r="E45" s="1" t="s">
        <v>2976</v>
      </c>
      <c r="F45" s="4">
        <v>400000</v>
      </c>
      <c r="G45" s="4">
        <v>415.66</v>
      </c>
      <c r="H45" s="4">
        <v>0.11</v>
      </c>
    </row>
    <row r="46" spans="2:8">
      <c r="B46" s="1" t="s">
        <v>2977</v>
      </c>
      <c r="C46" s="9">
        <v>6.46</v>
      </c>
      <c r="D46" s="1" t="s">
        <v>277</v>
      </c>
      <c r="E46" s="1" t="s">
        <v>2978</v>
      </c>
      <c r="F46" s="4">
        <v>350000</v>
      </c>
      <c r="G46" s="4">
        <v>362.09</v>
      </c>
      <c r="H46" s="4">
        <v>0.1</v>
      </c>
    </row>
    <row r="47" spans="2:8">
      <c r="B47" s="1" t="s">
        <v>2979</v>
      </c>
      <c r="C47" s="9">
        <v>6.55</v>
      </c>
      <c r="D47" s="1" t="s">
        <v>277</v>
      </c>
      <c r="E47" s="1" t="s">
        <v>2980</v>
      </c>
      <c r="F47" s="4">
        <v>150000</v>
      </c>
      <c r="G47" s="4">
        <v>157.76</v>
      </c>
      <c r="H47" s="4">
        <v>0.04</v>
      </c>
    </row>
    <row r="48" spans="2:8">
      <c r="B48" s="1" t="s">
        <v>2981</v>
      </c>
      <c r="C48" s="9">
        <v>6.55</v>
      </c>
      <c r="D48" s="1" t="s">
        <v>277</v>
      </c>
      <c r="E48" s="1" t="s">
        <v>2982</v>
      </c>
      <c r="F48" s="4">
        <v>150000</v>
      </c>
      <c r="G48" s="4">
        <v>157.5</v>
      </c>
      <c r="H48" s="4">
        <v>0.04</v>
      </c>
    </row>
    <row r="49" spans="2:8" ht="13">
      <c r="B49" s="2" t="s">
        <v>283</v>
      </c>
      <c r="C49" s="12"/>
      <c r="D49" s="2"/>
      <c r="E49" s="2"/>
      <c r="F49" s="14"/>
      <c r="G49" s="14">
        <f>SUM(G22:G48)</f>
        <v>44517.74</v>
      </c>
      <c r="H49" s="14">
        <f>SUM(H22:H48)</f>
        <v>11.879999999999999</v>
      </c>
    </row>
    <row r="50" spans="2:8" ht="13">
      <c r="B50" s="2" t="s">
        <v>284</v>
      </c>
    </row>
    <row r="51" spans="2:8">
      <c r="B51" s="1" t="s">
        <v>2983</v>
      </c>
      <c r="C51" s="9">
        <v>7.19</v>
      </c>
      <c r="D51" s="1" t="s">
        <v>286</v>
      </c>
      <c r="E51" s="1" t="s">
        <v>2984</v>
      </c>
      <c r="F51" s="4">
        <v>12500</v>
      </c>
      <c r="G51" s="4">
        <v>12575.54</v>
      </c>
      <c r="H51" s="4">
        <v>3.35</v>
      </c>
    </row>
    <row r="52" spans="2:8">
      <c r="B52" s="1" t="s">
        <v>3711</v>
      </c>
      <c r="C52" s="9">
        <v>7.53</v>
      </c>
      <c r="D52" s="1" t="s">
        <v>286</v>
      </c>
      <c r="E52" s="1" t="s">
        <v>2985</v>
      </c>
      <c r="F52" s="4">
        <v>12500</v>
      </c>
      <c r="G52" s="4">
        <v>12384.45</v>
      </c>
      <c r="H52" s="4">
        <v>3.3</v>
      </c>
    </row>
    <row r="53" spans="2:8">
      <c r="B53" s="1" t="s">
        <v>3712</v>
      </c>
      <c r="C53" s="9">
        <v>7.71</v>
      </c>
      <c r="D53" s="1" t="s">
        <v>286</v>
      </c>
      <c r="E53" s="1" t="s">
        <v>2268</v>
      </c>
      <c r="F53" s="4">
        <v>10000</v>
      </c>
      <c r="G53" s="4">
        <v>9986.2900000000009</v>
      </c>
      <c r="H53" s="4">
        <v>2.66</v>
      </c>
    </row>
    <row r="54" spans="2:8">
      <c r="B54" s="1" t="s">
        <v>3713</v>
      </c>
      <c r="C54" s="9">
        <v>7.47</v>
      </c>
      <c r="D54" s="1" t="s">
        <v>286</v>
      </c>
      <c r="E54" s="1" t="s">
        <v>2244</v>
      </c>
      <c r="F54" s="4">
        <v>10000</v>
      </c>
      <c r="G54" s="4">
        <v>9838.77</v>
      </c>
      <c r="H54" s="4">
        <v>2.62</v>
      </c>
    </row>
    <row r="55" spans="2:8">
      <c r="B55" s="1" t="s">
        <v>3714</v>
      </c>
      <c r="C55" s="9">
        <v>7.39</v>
      </c>
      <c r="D55" s="1" t="s">
        <v>286</v>
      </c>
      <c r="E55" s="1" t="s">
        <v>2858</v>
      </c>
      <c r="F55" s="4">
        <v>7500</v>
      </c>
      <c r="G55" s="4">
        <v>7552.41</v>
      </c>
      <c r="H55" s="4">
        <v>2.0099999999999998</v>
      </c>
    </row>
    <row r="56" spans="2:8">
      <c r="B56" s="1" t="s">
        <v>2886</v>
      </c>
      <c r="C56" s="9">
        <v>7.4</v>
      </c>
      <c r="D56" s="1" t="s">
        <v>286</v>
      </c>
      <c r="E56" s="1" t="s">
        <v>2887</v>
      </c>
      <c r="F56" s="4">
        <v>7500</v>
      </c>
      <c r="G56" s="4">
        <v>7494.38</v>
      </c>
      <c r="H56" s="4">
        <v>2</v>
      </c>
    </row>
    <row r="57" spans="2:8">
      <c r="B57" s="1" t="s">
        <v>3677</v>
      </c>
      <c r="C57" s="9">
        <v>8.5299999999999994</v>
      </c>
      <c r="D57" s="1" t="s">
        <v>1700</v>
      </c>
      <c r="E57" s="1" t="s">
        <v>2885</v>
      </c>
      <c r="F57" s="4">
        <v>7500</v>
      </c>
      <c r="G57" s="4">
        <v>7463.36</v>
      </c>
      <c r="H57" s="4">
        <v>1.99</v>
      </c>
    </row>
    <row r="58" spans="2:8">
      <c r="B58" s="1" t="s">
        <v>3715</v>
      </c>
      <c r="C58" s="9">
        <v>7.24</v>
      </c>
      <c r="D58" s="1" t="s">
        <v>286</v>
      </c>
      <c r="E58" s="1" t="s">
        <v>2986</v>
      </c>
      <c r="F58" s="4">
        <v>5500</v>
      </c>
      <c r="G58" s="4">
        <v>5501.58</v>
      </c>
      <c r="H58" s="4">
        <v>1.47</v>
      </c>
    </row>
    <row r="59" spans="2:8">
      <c r="B59" s="1" t="s">
        <v>3685</v>
      </c>
      <c r="C59" s="9">
        <v>7.39</v>
      </c>
      <c r="D59" s="1" t="s">
        <v>782</v>
      </c>
      <c r="E59" s="1" t="s">
        <v>2898</v>
      </c>
      <c r="F59" s="4">
        <v>5000</v>
      </c>
      <c r="G59" s="4">
        <v>5045.1499999999996</v>
      </c>
      <c r="H59" s="4">
        <v>1.34</v>
      </c>
    </row>
    <row r="60" spans="2:8">
      <c r="B60" s="1" t="s">
        <v>2987</v>
      </c>
      <c r="C60" s="9">
        <v>7.19</v>
      </c>
      <c r="D60" s="1" t="s">
        <v>286</v>
      </c>
      <c r="E60" s="1" t="s">
        <v>2988</v>
      </c>
      <c r="F60" s="4">
        <v>5000</v>
      </c>
      <c r="G60" s="4">
        <v>5035.63</v>
      </c>
      <c r="H60" s="4">
        <v>1.34</v>
      </c>
    </row>
    <row r="61" spans="2:8">
      <c r="B61" s="1" t="s">
        <v>3716</v>
      </c>
      <c r="C61" s="9">
        <v>7.4</v>
      </c>
      <c r="D61" s="1" t="s">
        <v>782</v>
      </c>
      <c r="E61" s="1" t="s">
        <v>2989</v>
      </c>
      <c r="F61" s="4">
        <v>5000</v>
      </c>
      <c r="G61" s="4">
        <v>5028.0600000000004</v>
      </c>
      <c r="H61" s="4">
        <v>1.34</v>
      </c>
    </row>
    <row r="62" spans="2:8">
      <c r="B62" s="1" t="s">
        <v>3717</v>
      </c>
      <c r="C62" s="9">
        <v>7.53</v>
      </c>
      <c r="D62" s="1" t="s">
        <v>286</v>
      </c>
      <c r="E62" s="1" t="s">
        <v>2990</v>
      </c>
      <c r="F62" s="4">
        <v>500</v>
      </c>
      <c r="G62" s="4">
        <v>5020.7700000000004</v>
      </c>
      <c r="H62" s="4">
        <v>1.34</v>
      </c>
    </row>
    <row r="63" spans="2:8">
      <c r="B63" s="1" t="s">
        <v>3718</v>
      </c>
      <c r="C63" s="9">
        <v>7.35</v>
      </c>
      <c r="D63" s="1" t="s">
        <v>286</v>
      </c>
      <c r="E63" s="1" t="s">
        <v>2991</v>
      </c>
      <c r="F63" s="4">
        <v>5000</v>
      </c>
      <c r="G63" s="4">
        <v>5016.82</v>
      </c>
      <c r="H63" s="4">
        <v>1.34</v>
      </c>
    </row>
    <row r="64" spans="2:8">
      <c r="B64" s="1" t="s">
        <v>3719</v>
      </c>
      <c r="C64" s="9">
        <v>8.5500000000000007</v>
      </c>
      <c r="D64" s="1" t="s">
        <v>2274</v>
      </c>
      <c r="E64" s="1" t="s">
        <v>2275</v>
      </c>
      <c r="F64" s="4">
        <v>5000</v>
      </c>
      <c r="G64" s="4">
        <v>5011.2</v>
      </c>
      <c r="H64" s="4">
        <v>1.34</v>
      </c>
    </row>
    <row r="65" spans="2:8">
      <c r="B65" s="1" t="s">
        <v>3720</v>
      </c>
      <c r="C65" s="9">
        <v>6.87</v>
      </c>
      <c r="D65" s="1" t="s">
        <v>286</v>
      </c>
      <c r="E65" s="1" t="s">
        <v>2992</v>
      </c>
      <c r="F65" s="4">
        <v>500</v>
      </c>
      <c r="G65" s="4">
        <v>5003.3900000000003</v>
      </c>
      <c r="H65" s="4">
        <v>1.33</v>
      </c>
    </row>
    <row r="66" spans="2:8">
      <c r="B66" s="1" t="s">
        <v>3721</v>
      </c>
      <c r="C66" s="9">
        <v>7.39</v>
      </c>
      <c r="D66" s="1" t="s">
        <v>286</v>
      </c>
      <c r="E66" s="1" t="s">
        <v>2993</v>
      </c>
      <c r="F66" s="4">
        <v>5000</v>
      </c>
      <c r="G66" s="4">
        <v>4992.09</v>
      </c>
      <c r="H66" s="4">
        <v>1.33</v>
      </c>
    </row>
    <row r="67" spans="2:8">
      <c r="B67" s="1" t="s">
        <v>3722</v>
      </c>
      <c r="C67" s="9">
        <v>7.76</v>
      </c>
      <c r="D67" s="1" t="s">
        <v>286</v>
      </c>
      <c r="E67" s="1" t="s">
        <v>2270</v>
      </c>
      <c r="F67" s="4">
        <v>5000</v>
      </c>
      <c r="G67" s="4">
        <v>4987.3900000000003</v>
      </c>
      <c r="H67" s="4">
        <v>1.33</v>
      </c>
    </row>
    <row r="68" spans="2:8">
      <c r="B68" s="1" t="s">
        <v>2994</v>
      </c>
      <c r="C68" s="9">
        <v>7.73</v>
      </c>
      <c r="D68" s="1" t="s">
        <v>286</v>
      </c>
      <c r="E68" s="1" t="s">
        <v>2995</v>
      </c>
      <c r="F68" s="4">
        <v>5000</v>
      </c>
      <c r="G68" s="4">
        <v>4962.6099999999997</v>
      </c>
      <c r="H68" s="4">
        <v>1.32</v>
      </c>
    </row>
    <row r="69" spans="2:8">
      <c r="B69" s="1" t="s">
        <v>2996</v>
      </c>
      <c r="C69" s="9">
        <v>7.53</v>
      </c>
      <c r="D69" s="1" t="s">
        <v>286</v>
      </c>
      <c r="E69" s="1" t="s">
        <v>2997</v>
      </c>
      <c r="F69" s="4">
        <v>4500</v>
      </c>
      <c r="G69" s="4">
        <v>4552.5200000000004</v>
      </c>
      <c r="H69" s="4">
        <v>1.21</v>
      </c>
    </row>
    <row r="70" spans="2:8">
      <c r="B70" s="1" t="s">
        <v>3723</v>
      </c>
      <c r="C70" s="9">
        <v>7.85</v>
      </c>
      <c r="D70" s="1" t="s">
        <v>286</v>
      </c>
      <c r="E70" s="1" t="s">
        <v>2998</v>
      </c>
      <c r="F70" s="4">
        <v>3000</v>
      </c>
      <c r="G70" s="4">
        <v>3023.84</v>
      </c>
      <c r="H70" s="4">
        <v>0.81</v>
      </c>
    </row>
    <row r="71" spans="2:8">
      <c r="B71" s="1" t="s">
        <v>3724</v>
      </c>
      <c r="C71" s="9">
        <v>7.34</v>
      </c>
      <c r="D71" s="1" t="s">
        <v>286</v>
      </c>
      <c r="E71" s="1" t="s">
        <v>2999</v>
      </c>
      <c r="F71" s="4">
        <v>2500</v>
      </c>
      <c r="G71" s="4">
        <v>2491.14</v>
      </c>
      <c r="H71" s="4">
        <v>0.66</v>
      </c>
    </row>
    <row r="72" spans="2:8">
      <c r="B72" s="1" t="s">
        <v>3725</v>
      </c>
      <c r="C72" s="9">
        <v>7.56</v>
      </c>
      <c r="D72" s="1" t="s">
        <v>286</v>
      </c>
      <c r="E72" s="1" t="s">
        <v>3000</v>
      </c>
      <c r="F72" s="4">
        <v>2500</v>
      </c>
      <c r="G72" s="4">
        <v>2483.98</v>
      </c>
      <c r="H72" s="4">
        <v>0.66</v>
      </c>
    </row>
    <row r="73" spans="2:8">
      <c r="B73" s="1" t="s">
        <v>3726</v>
      </c>
      <c r="C73" s="9">
        <v>7.6</v>
      </c>
      <c r="D73" s="1" t="s">
        <v>286</v>
      </c>
      <c r="E73" s="1" t="s">
        <v>3001</v>
      </c>
      <c r="F73" s="4">
        <v>250</v>
      </c>
      <c r="G73" s="4">
        <v>2476.9699999999998</v>
      </c>
      <c r="H73" s="4">
        <v>0.66</v>
      </c>
    </row>
    <row r="74" spans="2:8">
      <c r="B74" s="1" t="s">
        <v>3727</v>
      </c>
      <c r="C74" s="9">
        <v>7.27</v>
      </c>
      <c r="D74" s="1" t="s">
        <v>286</v>
      </c>
      <c r="E74" s="1" t="s">
        <v>3002</v>
      </c>
      <c r="F74" s="4">
        <v>200</v>
      </c>
      <c r="G74" s="4">
        <v>2001.75</v>
      </c>
      <c r="H74" s="4">
        <v>0.53</v>
      </c>
    </row>
    <row r="75" spans="2:8">
      <c r="B75" s="1" t="s">
        <v>3728</v>
      </c>
      <c r="C75" s="9">
        <v>7.71</v>
      </c>
      <c r="D75" s="1" t="s">
        <v>286</v>
      </c>
      <c r="E75" s="1" t="s">
        <v>3003</v>
      </c>
      <c r="F75" s="4">
        <v>1500</v>
      </c>
      <c r="G75" s="4">
        <v>1511.5</v>
      </c>
      <c r="H75" s="4">
        <v>0.4</v>
      </c>
    </row>
    <row r="76" spans="2:8">
      <c r="B76" s="1" t="s">
        <v>3729</v>
      </c>
      <c r="C76" s="9">
        <v>7.71</v>
      </c>
      <c r="D76" s="1" t="s">
        <v>286</v>
      </c>
      <c r="E76" s="1" t="s">
        <v>3004</v>
      </c>
      <c r="F76" s="4">
        <v>1500</v>
      </c>
      <c r="G76" s="4">
        <v>1497.58</v>
      </c>
      <c r="H76" s="4">
        <v>0.4</v>
      </c>
    </row>
    <row r="77" spans="2:8">
      <c r="B77" s="1" t="s">
        <v>3730</v>
      </c>
      <c r="C77" s="9">
        <v>7.82</v>
      </c>
      <c r="D77" s="1" t="s">
        <v>286</v>
      </c>
      <c r="E77" s="1" t="s">
        <v>3005</v>
      </c>
      <c r="F77" s="4">
        <v>1000</v>
      </c>
      <c r="G77" s="4">
        <v>994.98</v>
      </c>
      <c r="H77" s="4">
        <v>0.27</v>
      </c>
    </row>
    <row r="78" spans="2:8" ht="13">
      <c r="B78" s="2" t="s">
        <v>290</v>
      </c>
      <c r="C78" s="12"/>
      <c r="D78" s="2"/>
      <c r="E78" s="2"/>
      <c r="F78" s="14"/>
      <c r="G78" s="14">
        <f>SUM(G50:G77)</f>
        <v>143934.15</v>
      </c>
      <c r="H78" s="14">
        <f>SUM(H50:H77)</f>
        <v>38.349999999999987</v>
      </c>
    </row>
    <row r="79" spans="2:8" ht="13">
      <c r="B79" s="2" t="s">
        <v>4043</v>
      </c>
    </row>
    <row r="80" spans="2:8">
      <c r="B80" s="1" t="s">
        <v>3731</v>
      </c>
      <c r="C80" s="9">
        <v>7.94</v>
      </c>
      <c r="D80" s="1" t="s">
        <v>2284</v>
      </c>
      <c r="E80" s="1" t="s">
        <v>3006</v>
      </c>
      <c r="F80" s="4">
        <v>25</v>
      </c>
      <c r="G80" s="4">
        <v>2022.51</v>
      </c>
      <c r="H80" s="4">
        <v>0.54</v>
      </c>
    </row>
    <row r="81" spans="2:8">
      <c r="B81" s="1" t="s">
        <v>3732</v>
      </c>
      <c r="C81" s="9">
        <v>8.2100000000000009</v>
      </c>
      <c r="D81" s="1" t="s">
        <v>2282</v>
      </c>
      <c r="E81" s="1" t="s">
        <v>2288</v>
      </c>
      <c r="F81" s="4">
        <v>20</v>
      </c>
      <c r="G81" s="4">
        <v>611.70000000000005</v>
      </c>
      <c r="H81" s="4">
        <v>0.16</v>
      </c>
    </row>
    <row r="82" spans="2:8">
      <c r="B82" s="1" t="s">
        <v>3733</v>
      </c>
      <c r="C82" s="9">
        <v>8.27</v>
      </c>
      <c r="D82" s="1" t="s">
        <v>2284</v>
      </c>
      <c r="E82" s="1" t="s">
        <v>3007</v>
      </c>
      <c r="F82" s="4">
        <v>25</v>
      </c>
      <c r="G82" s="4">
        <v>506.39</v>
      </c>
      <c r="H82" s="4">
        <v>0.13</v>
      </c>
    </row>
    <row r="83" spans="2:8" ht="13">
      <c r="B83" s="2" t="s">
        <v>4044</v>
      </c>
      <c r="C83" s="12"/>
      <c r="D83" s="2"/>
      <c r="E83" s="2"/>
      <c r="F83" s="14"/>
      <c r="G83" s="14">
        <f>SUM(G79:G82)</f>
        <v>3140.6</v>
      </c>
      <c r="H83" s="14">
        <f>SUM(H79:H82)</f>
        <v>0.83000000000000007</v>
      </c>
    </row>
    <row r="84" spans="2:8" ht="13">
      <c r="B84" s="2" t="s">
        <v>2289</v>
      </c>
    </row>
    <row r="85" spans="2:8">
      <c r="B85" s="1" t="s">
        <v>3734</v>
      </c>
      <c r="C85" s="9">
        <v>7.21</v>
      </c>
      <c r="D85" s="1" t="s">
        <v>295</v>
      </c>
      <c r="E85" s="1" t="s">
        <v>3008</v>
      </c>
      <c r="F85" s="4">
        <v>4000</v>
      </c>
      <c r="G85" s="4">
        <v>19294.66</v>
      </c>
      <c r="H85" s="4">
        <v>5.14</v>
      </c>
    </row>
    <row r="86" spans="2:8">
      <c r="B86" s="1" t="s">
        <v>3009</v>
      </c>
      <c r="C86" s="9">
        <v>6.45</v>
      </c>
      <c r="D86" s="1" t="s">
        <v>295</v>
      </c>
      <c r="E86" s="1" t="s">
        <v>3010</v>
      </c>
      <c r="F86" s="4">
        <v>3000</v>
      </c>
      <c r="G86" s="4">
        <v>14931.38</v>
      </c>
      <c r="H86" s="4">
        <v>3.98</v>
      </c>
    </row>
    <row r="87" spans="2:8">
      <c r="B87" s="1" t="s">
        <v>318</v>
      </c>
      <c r="C87" s="9">
        <v>6.67</v>
      </c>
      <c r="D87" s="1" t="s">
        <v>295</v>
      </c>
      <c r="E87" s="1" t="s">
        <v>319</v>
      </c>
      <c r="F87" s="4">
        <v>3000</v>
      </c>
      <c r="G87" s="4">
        <v>14877.65</v>
      </c>
      <c r="H87" s="4">
        <v>3.96</v>
      </c>
    </row>
    <row r="88" spans="2:8">
      <c r="B88" s="1" t="s">
        <v>3011</v>
      </c>
      <c r="C88" s="9">
        <v>6.59</v>
      </c>
      <c r="D88" s="1" t="s">
        <v>314</v>
      </c>
      <c r="E88" s="1" t="s">
        <v>3012</v>
      </c>
      <c r="F88" s="4">
        <v>2000</v>
      </c>
      <c r="G88" s="4">
        <v>9903.3799999999992</v>
      </c>
      <c r="H88" s="4">
        <v>2.64</v>
      </c>
    </row>
    <row r="89" spans="2:8">
      <c r="B89" s="1" t="s">
        <v>3013</v>
      </c>
      <c r="C89" s="9">
        <v>6.66</v>
      </c>
      <c r="D89" s="1" t="s">
        <v>310</v>
      </c>
      <c r="E89" s="1" t="s">
        <v>3014</v>
      </c>
      <c r="F89" s="4">
        <v>2000</v>
      </c>
      <c r="G89" s="4">
        <v>9902.41</v>
      </c>
      <c r="H89" s="4">
        <v>2.64</v>
      </c>
    </row>
    <row r="90" spans="2:8">
      <c r="B90" s="1" t="s">
        <v>3735</v>
      </c>
      <c r="C90" s="9">
        <v>7.13</v>
      </c>
      <c r="D90" s="1" t="s">
        <v>295</v>
      </c>
      <c r="E90" s="1" t="s">
        <v>3015</v>
      </c>
      <c r="F90" s="4">
        <v>2000</v>
      </c>
      <c r="G90" s="4">
        <v>9462.49</v>
      </c>
      <c r="H90" s="4">
        <v>2.52</v>
      </c>
    </row>
    <row r="91" spans="2:8">
      <c r="B91" s="1" t="s">
        <v>3640</v>
      </c>
      <c r="C91" s="9">
        <v>6.72</v>
      </c>
      <c r="D91" s="1" t="s">
        <v>295</v>
      </c>
      <c r="E91" s="1" t="s">
        <v>299</v>
      </c>
      <c r="F91" s="4">
        <v>1500</v>
      </c>
      <c r="G91" s="4">
        <v>7445.13</v>
      </c>
      <c r="H91" s="4">
        <v>1.98</v>
      </c>
    </row>
    <row r="92" spans="2:8">
      <c r="B92" s="1" t="s">
        <v>3736</v>
      </c>
      <c r="C92" s="9">
        <v>7.3</v>
      </c>
      <c r="D92" s="1" t="s">
        <v>295</v>
      </c>
      <c r="E92" s="1" t="s">
        <v>3016</v>
      </c>
      <c r="F92" s="4">
        <v>1500</v>
      </c>
      <c r="G92" s="4">
        <v>7334.17</v>
      </c>
      <c r="H92" s="4">
        <v>1.95</v>
      </c>
    </row>
    <row r="93" spans="2:8">
      <c r="B93" s="1" t="s">
        <v>3737</v>
      </c>
      <c r="C93" s="9">
        <v>7.05</v>
      </c>
      <c r="D93" s="1" t="s">
        <v>295</v>
      </c>
      <c r="E93" s="1" t="s">
        <v>3017</v>
      </c>
      <c r="F93" s="4">
        <v>1000</v>
      </c>
      <c r="G93" s="4">
        <v>4983.6400000000003</v>
      </c>
      <c r="H93" s="4">
        <v>1.33</v>
      </c>
    </row>
    <row r="94" spans="2:8">
      <c r="B94" s="1" t="s">
        <v>3018</v>
      </c>
      <c r="C94" s="9">
        <v>6.69</v>
      </c>
      <c r="D94" s="1" t="s">
        <v>295</v>
      </c>
      <c r="E94" s="1" t="s">
        <v>3019</v>
      </c>
      <c r="F94" s="4">
        <v>1000</v>
      </c>
      <c r="G94" s="4">
        <v>4965.4399999999996</v>
      </c>
      <c r="H94" s="4">
        <v>1.32</v>
      </c>
    </row>
    <row r="95" spans="2:8">
      <c r="B95" s="1" t="s">
        <v>3020</v>
      </c>
      <c r="C95" s="9">
        <v>6.65</v>
      </c>
      <c r="D95" s="1" t="s">
        <v>295</v>
      </c>
      <c r="E95" s="1" t="s">
        <v>3021</v>
      </c>
      <c r="F95" s="4">
        <v>1000</v>
      </c>
      <c r="G95" s="4">
        <v>4958.47</v>
      </c>
      <c r="H95" s="4">
        <v>1.32</v>
      </c>
    </row>
    <row r="96" spans="2:8">
      <c r="B96" s="1" t="s">
        <v>3650</v>
      </c>
      <c r="C96" s="9">
        <v>6.7</v>
      </c>
      <c r="D96" s="1" t="s">
        <v>295</v>
      </c>
      <c r="E96" s="1" t="s">
        <v>321</v>
      </c>
      <c r="F96" s="4">
        <v>1000</v>
      </c>
      <c r="G96" s="4">
        <v>4953.63</v>
      </c>
      <c r="H96" s="4">
        <v>1.32</v>
      </c>
    </row>
    <row r="97" spans="2:8">
      <c r="B97" s="1" t="s">
        <v>3022</v>
      </c>
      <c r="C97" s="9">
        <v>7.28</v>
      </c>
      <c r="D97" s="1" t="s">
        <v>295</v>
      </c>
      <c r="E97" s="1" t="s">
        <v>3023</v>
      </c>
      <c r="F97" s="4">
        <v>1000</v>
      </c>
      <c r="G97" s="4">
        <v>4908.8900000000003</v>
      </c>
      <c r="H97" s="4">
        <v>1.31</v>
      </c>
    </row>
    <row r="98" spans="2:8">
      <c r="B98" s="1" t="s">
        <v>3738</v>
      </c>
      <c r="C98" s="9">
        <v>7.3</v>
      </c>
      <c r="D98" s="1" t="s">
        <v>295</v>
      </c>
      <c r="E98" s="1" t="s">
        <v>3024</v>
      </c>
      <c r="F98" s="4">
        <v>1000</v>
      </c>
      <c r="G98" s="4">
        <v>4859.97</v>
      </c>
      <c r="H98" s="4">
        <v>1.3</v>
      </c>
    </row>
    <row r="99" spans="2:8">
      <c r="B99" s="1" t="s">
        <v>3739</v>
      </c>
      <c r="C99" s="9">
        <v>7.22</v>
      </c>
      <c r="D99" s="1" t="s">
        <v>295</v>
      </c>
      <c r="E99" s="1" t="s">
        <v>3025</v>
      </c>
      <c r="F99" s="4">
        <v>1000</v>
      </c>
      <c r="G99" s="4">
        <v>4818.87</v>
      </c>
      <c r="H99" s="4">
        <v>1.28</v>
      </c>
    </row>
    <row r="100" spans="2:8">
      <c r="B100" s="1" t="s">
        <v>3026</v>
      </c>
      <c r="C100" s="9">
        <v>7.27</v>
      </c>
      <c r="D100" s="1" t="s">
        <v>295</v>
      </c>
      <c r="E100" s="1" t="s">
        <v>3027</v>
      </c>
      <c r="F100" s="4">
        <v>1000</v>
      </c>
      <c r="G100" s="4">
        <v>4734.01</v>
      </c>
      <c r="H100" s="4">
        <v>1.26</v>
      </c>
    </row>
    <row r="101" spans="2:8">
      <c r="B101" s="1" t="s">
        <v>3028</v>
      </c>
      <c r="C101" s="9">
        <v>6.98</v>
      </c>
      <c r="D101" s="1" t="s">
        <v>295</v>
      </c>
      <c r="E101" s="1" t="s">
        <v>3029</v>
      </c>
      <c r="F101" s="4">
        <v>1000</v>
      </c>
      <c r="G101" s="4">
        <v>4690.54</v>
      </c>
      <c r="H101" s="4">
        <v>1.25</v>
      </c>
    </row>
    <row r="102" spans="2:8">
      <c r="B102" s="1" t="s">
        <v>3740</v>
      </c>
      <c r="C102" s="9">
        <v>7.02</v>
      </c>
      <c r="D102" s="1" t="s">
        <v>295</v>
      </c>
      <c r="E102" s="1" t="s">
        <v>3030</v>
      </c>
      <c r="F102" s="4">
        <v>1000</v>
      </c>
      <c r="G102" s="4">
        <v>4687.1899999999996</v>
      </c>
      <c r="H102" s="4">
        <v>1.25</v>
      </c>
    </row>
    <row r="103" spans="2:8">
      <c r="B103" s="1" t="s">
        <v>3031</v>
      </c>
      <c r="C103" s="9">
        <v>7.2</v>
      </c>
      <c r="D103" s="1" t="s">
        <v>295</v>
      </c>
      <c r="E103" s="1" t="s">
        <v>3032</v>
      </c>
      <c r="F103" s="4">
        <v>1000</v>
      </c>
      <c r="G103" s="4">
        <v>4679.68</v>
      </c>
      <c r="H103" s="4">
        <v>1.25</v>
      </c>
    </row>
    <row r="104" spans="2:8">
      <c r="B104" s="1" t="s">
        <v>3741</v>
      </c>
      <c r="C104" s="9">
        <v>6.76</v>
      </c>
      <c r="D104" s="1" t="s">
        <v>295</v>
      </c>
      <c r="E104" s="1" t="s">
        <v>3033</v>
      </c>
      <c r="F104" s="4">
        <v>500</v>
      </c>
      <c r="G104" s="4">
        <v>2495.84</v>
      </c>
      <c r="H104" s="4">
        <v>0.67</v>
      </c>
    </row>
    <row r="105" spans="2:8">
      <c r="B105" s="1" t="s">
        <v>3742</v>
      </c>
      <c r="C105" s="9">
        <v>7.35</v>
      </c>
      <c r="D105" s="1" t="s">
        <v>295</v>
      </c>
      <c r="E105" s="1" t="s">
        <v>3034</v>
      </c>
      <c r="F105" s="4">
        <v>500</v>
      </c>
      <c r="G105" s="4">
        <v>2486.98</v>
      </c>
      <c r="H105" s="4">
        <v>0.66</v>
      </c>
    </row>
    <row r="106" spans="2:8">
      <c r="B106" s="1" t="s">
        <v>3035</v>
      </c>
      <c r="C106" s="9">
        <v>7.2</v>
      </c>
      <c r="D106" s="1" t="s">
        <v>295</v>
      </c>
      <c r="E106" s="1" t="s">
        <v>3036</v>
      </c>
      <c r="F106" s="4">
        <v>500</v>
      </c>
      <c r="G106" s="4">
        <v>2389.25</v>
      </c>
      <c r="H106" s="4">
        <v>0.64</v>
      </c>
    </row>
    <row r="107" spans="2:8">
      <c r="B107" s="1" t="s">
        <v>3743</v>
      </c>
      <c r="C107" s="9">
        <v>7.9</v>
      </c>
      <c r="D107" s="1" t="s">
        <v>295</v>
      </c>
      <c r="E107" s="1" t="s">
        <v>3037</v>
      </c>
      <c r="F107" s="4">
        <v>500</v>
      </c>
      <c r="G107" s="4">
        <v>2381.94</v>
      </c>
      <c r="H107" s="4">
        <v>0.63</v>
      </c>
    </row>
    <row r="108" spans="2:8">
      <c r="B108" s="1" t="s">
        <v>3744</v>
      </c>
      <c r="C108" s="9">
        <v>7.65</v>
      </c>
      <c r="D108" s="1" t="s">
        <v>295</v>
      </c>
      <c r="E108" s="1" t="s">
        <v>3038</v>
      </c>
      <c r="F108" s="4">
        <v>500</v>
      </c>
      <c r="G108" s="4">
        <v>2362.36</v>
      </c>
      <c r="H108" s="4">
        <v>0.63</v>
      </c>
    </row>
    <row r="109" spans="2:8" ht="13">
      <c r="B109" s="2" t="s">
        <v>385</v>
      </c>
      <c r="C109" s="12"/>
      <c r="D109" s="2"/>
      <c r="E109" s="2"/>
      <c r="F109" s="14"/>
      <c r="G109" s="14">
        <f>SUM(G84:G108)</f>
        <v>158507.97</v>
      </c>
      <c r="H109" s="14">
        <f>SUM(H84:H108)</f>
        <v>42.230000000000004</v>
      </c>
    </row>
    <row r="110" spans="2:8" ht="13">
      <c r="B110" s="2" t="s">
        <v>386</v>
      </c>
    </row>
    <row r="111" spans="2:8">
      <c r="B111" s="1" t="s">
        <v>387</v>
      </c>
      <c r="C111" s="9" t="s">
        <v>156</v>
      </c>
      <c r="E111" s="1" t="s">
        <v>388</v>
      </c>
      <c r="F111" s="4">
        <v>8667.0480000000007</v>
      </c>
      <c r="G111" s="4">
        <v>1005.28</v>
      </c>
      <c r="H111" s="4">
        <v>0.27</v>
      </c>
    </row>
    <row r="112" spans="2:8" ht="13">
      <c r="B112" s="2" t="s">
        <v>389</v>
      </c>
      <c r="C112" s="12"/>
      <c r="D112" s="2"/>
      <c r="E112" s="2"/>
      <c r="F112" s="14"/>
      <c r="G112" s="14">
        <f>SUM(G110:G111)</f>
        <v>1005.28</v>
      </c>
      <c r="H112" s="14">
        <f>SUM(H110:H111)</f>
        <v>0.27</v>
      </c>
    </row>
    <row r="113" spans="2:8" ht="13">
      <c r="B113" s="2" t="s">
        <v>391</v>
      </c>
      <c r="C113" s="12"/>
      <c r="D113" s="2"/>
      <c r="E113" s="2"/>
      <c r="F113" s="14"/>
      <c r="G113" s="14">
        <v>24464.99</v>
      </c>
      <c r="H113" s="14">
        <v>6.52</v>
      </c>
    </row>
    <row r="114" spans="2:8" ht="13">
      <c r="B114" s="2" t="s">
        <v>161</v>
      </c>
      <c r="C114" s="12"/>
      <c r="D114" s="2"/>
      <c r="E114" s="2"/>
      <c r="F114" s="14"/>
      <c r="G114" s="14">
        <v>390665.6</v>
      </c>
      <c r="H114" s="14">
        <f>H113+H112+H109+H83+H78+H49</f>
        <v>100.07999999999998</v>
      </c>
    </row>
    <row r="115" spans="2:8" ht="13">
      <c r="B115" s="2" t="s">
        <v>167</v>
      </c>
      <c r="C115" s="12"/>
      <c r="D115" s="2"/>
      <c r="E115" s="2"/>
      <c r="F115" s="14"/>
      <c r="G115" s="14">
        <f>G116-G114</f>
        <v>-15421.983387479966</v>
      </c>
      <c r="H115" s="14">
        <f>H116-H114</f>
        <v>-7.9999999999984084E-2</v>
      </c>
    </row>
    <row r="116" spans="2:8" ht="13">
      <c r="B116" s="2" t="s">
        <v>168</v>
      </c>
      <c r="C116" s="12"/>
      <c r="D116" s="2"/>
      <c r="E116" s="2"/>
      <c r="F116" s="14"/>
      <c r="G116" s="14">
        <v>375243.61661252001</v>
      </c>
      <c r="H116" s="14">
        <v>100</v>
      </c>
    </row>
    <row r="117" spans="2:8">
      <c r="B117" s="1" t="s">
        <v>169</v>
      </c>
    </row>
    <row r="118" spans="2:8">
      <c r="B118" s="1" t="s">
        <v>170</v>
      </c>
    </row>
    <row r="119" spans="2:8">
      <c r="B119" s="1" t="s">
        <v>171</v>
      </c>
      <c r="C119" s="9" t="s">
        <v>172</v>
      </c>
    </row>
    <row r="120" spans="2:8" ht="13">
      <c r="B120" s="2" t="s">
        <v>3701</v>
      </c>
    </row>
    <row r="121" spans="2:8" ht="26">
      <c r="B121" s="15" t="s">
        <v>173</v>
      </c>
      <c r="C121" s="9" t="s">
        <v>174</v>
      </c>
    </row>
    <row r="122" spans="2:8" ht="13">
      <c r="B122" s="2" t="s">
        <v>3668</v>
      </c>
    </row>
    <row r="123" spans="2:8" ht="13">
      <c r="B123" s="2" t="s">
        <v>175</v>
      </c>
      <c r="C123" s="9" t="s">
        <v>174</v>
      </c>
    </row>
    <row r="124" spans="2:8" ht="13">
      <c r="B124" s="2" t="s">
        <v>177</v>
      </c>
      <c r="C124" s="9" t="s">
        <v>178</v>
      </c>
    </row>
    <row r="125" spans="2:8" ht="13">
      <c r="B125" s="2" t="s">
        <v>3039</v>
      </c>
      <c r="C125" s="12"/>
    </row>
    <row r="126" spans="2:8" ht="13">
      <c r="B126" s="2" t="s">
        <v>3040</v>
      </c>
      <c r="C126" s="12"/>
    </row>
    <row r="127" spans="2:8" ht="13">
      <c r="B127" s="2" t="s">
        <v>3041</v>
      </c>
      <c r="C127" s="12"/>
    </row>
    <row r="128" spans="2:8" ht="13">
      <c r="B128" s="2" t="s">
        <v>3042</v>
      </c>
      <c r="C128" s="12"/>
    </row>
    <row r="129" spans="2:3" ht="13">
      <c r="B129" s="2" t="s">
        <v>3043</v>
      </c>
      <c r="C129" s="12"/>
    </row>
    <row r="130" spans="2:3" ht="13">
      <c r="B130" s="2" t="s">
        <v>3044</v>
      </c>
      <c r="C130" s="12"/>
    </row>
    <row r="131" spans="2:3" ht="13">
      <c r="B131" s="2" t="s">
        <v>3045</v>
      </c>
      <c r="C131" s="12"/>
    </row>
    <row r="132" spans="2:3" ht="13">
      <c r="B132" s="2" t="s">
        <v>3046</v>
      </c>
      <c r="C132" s="12"/>
    </row>
    <row r="133" spans="2:3" ht="13">
      <c r="B133" s="2" t="s">
        <v>3047</v>
      </c>
      <c r="C133" s="12"/>
    </row>
    <row r="134" spans="2:3" ht="13">
      <c r="B134" s="2" t="s">
        <v>3048</v>
      </c>
      <c r="C134" s="12"/>
    </row>
    <row r="135" spans="2:3" ht="13">
      <c r="B135" s="2" t="s">
        <v>3049</v>
      </c>
      <c r="C135" s="12"/>
    </row>
    <row r="136" spans="2:3" ht="13">
      <c r="B136" s="2" t="s">
        <v>3050</v>
      </c>
      <c r="C136" s="12"/>
    </row>
    <row r="137" spans="2:3" ht="13">
      <c r="B137" s="2" t="s">
        <v>3051</v>
      </c>
      <c r="C137" s="12"/>
    </row>
    <row r="138" spans="2:3" ht="13">
      <c r="B138" s="2" t="s">
        <v>3052</v>
      </c>
      <c r="C138" s="12"/>
    </row>
    <row r="139" spans="2:3" ht="13">
      <c r="B139" s="2" t="s">
        <v>3053</v>
      </c>
      <c r="C139" s="12"/>
    </row>
    <row r="140" spans="2:3" ht="13">
      <c r="B140" s="2" t="s">
        <v>3054</v>
      </c>
      <c r="C140" s="12"/>
    </row>
    <row r="141" spans="2:3" ht="13">
      <c r="B141" s="2" t="s">
        <v>3745</v>
      </c>
      <c r="C141" s="12"/>
    </row>
    <row r="142" spans="2:3">
      <c r="B142" s="1" t="s">
        <v>3670</v>
      </c>
    </row>
    <row r="144" spans="2:3" ht="14.5">
      <c r="B144" s="16"/>
      <c r="C144" s="17" t="s">
        <v>189</v>
      </c>
    </row>
    <row r="145" spans="2:6" ht="14.5">
      <c r="B145" s="16" t="s">
        <v>190</v>
      </c>
      <c r="C145" s="18" t="s">
        <v>28</v>
      </c>
    </row>
    <row r="146" spans="2:6" ht="14.5">
      <c r="B146" s="16" t="s">
        <v>191</v>
      </c>
      <c r="C146" s="17"/>
    </row>
    <row r="147" spans="2:6" ht="14.5">
      <c r="B147" s="16"/>
      <c r="C147" s="17"/>
    </row>
    <row r="148" spans="2:6" ht="14.5">
      <c r="B148" s="16" t="s">
        <v>192</v>
      </c>
      <c r="C148" s="123">
        <v>7.0599999999999996E-2</v>
      </c>
    </row>
    <row r="149" spans="2:6" ht="14.5">
      <c r="B149" s="16"/>
      <c r="C149" s="128"/>
    </row>
    <row r="150" spans="2:6" ht="14.5">
      <c r="B150" s="16" t="s">
        <v>193</v>
      </c>
      <c r="C150" s="128" t="s">
        <v>3746</v>
      </c>
    </row>
    <row r="151" spans="2:6" ht="14.5">
      <c r="B151" s="16" t="s">
        <v>194</v>
      </c>
      <c r="C151" s="128" t="s">
        <v>3747</v>
      </c>
    </row>
    <row r="152" spans="2:6" ht="14.5">
      <c r="B152" s="16"/>
      <c r="C152" s="17"/>
    </row>
    <row r="153" spans="2:6" ht="14.5">
      <c r="B153" s="16" t="s">
        <v>195</v>
      </c>
      <c r="C153" s="17" t="s">
        <v>172</v>
      </c>
    </row>
    <row r="154" spans="2:6" ht="14.5">
      <c r="B154" s="232" t="s">
        <v>196</v>
      </c>
      <c r="C154" s="232"/>
    </row>
    <row r="156" spans="2:6" ht="14.5">
      <c r="B156" s="16" t="s">
        <v>197</v>
      </c>
      <c r="C156" s="17"/>
      <c r="D156" s="16"/>
    </row>
    <row r="157" spans="2:6" ht="29">
      <c r="B157" s="19" t="s">
        <v>198</v>
      </c>
      <c r="C157" s="18" t="s">
        <v>199</v>
      </c>
      <c r="D157" s="19" t="s">
        <v>200</v>
      </c>
    </row>
    <row r="158" spans="2:6" ht="14.5">
      <c r="B158" s="16" t="s">
        <v>85</v>
      </c>
      <c r="C158" s="17">
        <v>24.998749977999999</v>
      </c>
      <c r="D158" s="129">
        <v>5.1167572506398747E-3</v>
      </c>
    </row>
    <row r="160" spans="2:6" ht="13">
      <c r="B160" s="20" t="s">
        <v>201</v>
      </c>
      <c r="C160" s="21">
        <v>46053</v>
      </c>
      <c r="D160" s="22"/>
      <c r="E160" s="23"/>
      <c r="F160" s="24"/>
    </row>
    <row r="161" spans="2:7" ht="13">
      <c r="B161" s="20" t="s">
        <v>202</v>
      </c>
      <c r="C161" s="25" t="s">
        <v>203</v>
      </c>
      <c r="D161" s="20" t="s">
        <v>204</v>
      </c>
      <c r="E161" s="26" t="s">
        <v>205</v>
      </c>
      <c r="F161" s="27" t="s">
        <v>206</v>
      </c>
      <c r="G161" s="14"/>
    </row>
    <row r="162" spans="2:7">
      <c r="B162" s="28" t="s">
        <v>174</v>
      </c>
      <c r="C162" s="29" t="s">
        <v>174</v>
      </c>
      <c r="D162" s="28" t="s">
        <v>174</v>
      </c>
      <c r="E162" s="30" t="s">
        <v>174</v>
      </c>
      <c r="F162" s="31" t="s">
        <v>174</v>
      </c>
    </row>
    <row r="164" spans="2:7" ht="14.5">
      <c r="B164" s="241" t="s">
        <v>3748</v>
      </c>
      <c r="C164" s="241"/>
      <c r="D164" s="241"/>
      <c r="E164" s="241"/>
    </row>
    <row r="165" spans="2:7" ht="14.5">
      <c r="B165" s="34"/>
      <c r="C165" s="44"/>
      <c r="D165" s="130"/>
    </row>
    <row r="166" spans="2:7" ht="14.5">
      <c r="B166" s="246" t="s">
        <v>3749</v>
      </c>
      <c r="C166" s="246"/>
      <c r="D166" s="246"/>
      <c r="E166" s="246"/>
      <c r="F166" s="246"/>
    </row>
    <row r="168" spans="2:7" ht="13">
      <c r="B168" s="2" t="s">
        <v>207</v>
      </c>
    </row>
    <row r="169" spans="2:7" ht="13">
      <c r="B169" s="2"/>
    </row>
    <row r="170" spans="2:7" ht="13">
      <c r="B170" s="2" t="s">
        <v>208</v>
      </c>
    </row>
    <row r="171" spans="2:7" ht="13">
      <c r="B171" s="20" t="s">
        <v>209</v>
      </c>
      <c r="C171" s="25" t="s">
        <v>210</v>
      </c>
      <c r="D171" s="2"/>
    </row>
    <row r="172" spans="2:7">
      <c r="B172" s="22" t="s">
        <v>174</v>
      </c>
      <c r="C172" s="32" t="s">
        <v>174</v>
      </c>
    </row>
    <row r="174" spans="2:7" ht="13">
      <c r="B174" s="20" t="s">
        <v>211</v>
      </c>
      <c r="C174" s="25" t="s">
        <v>210</v>
      </c>
    </row>
    <row r="175" spans="2:7">
      <c r="B175" s="22" t="s">
        <v>174</v>
      </c>
      <c r="C175" s="32" t="s">
        <v>174</v>
      </c>
    </row>
    <row r="177" spans="2:7" ht="13">
      <c r="B177" s="20" t="s">
        <v>212</v>
      </c>
      <c r="C177" s="25" t="s">
        <v>213</v>
      </c>
    </row>
    <row r="178" spans="2:7">
      <c r="B178" s="22" t="s">
        <v>174</v>
      </c>
      <c r="C178" s="32" t="s">
        <v>174</v>
      </c>
    </row>
    <row r="180" spans="2:7" ht="13">
      <c r="B180" s="26" t="s">
        <v>214</v>
      </c>
      <c r="C180" s="25" t="s">
        <v>213</v>
      </c>
    </row>
    <row r="181" spans="2:7">
      <c r="B181" s="23" t="s">
        <v>174</v>
      </c>
      <c r="C181" s="32" t="s">
        <v>174</v>
      </c>
    </row>
    <row r="183" spans="2:7" ht="13">
      <c r="B183" s="20" t="s">
        <v>215</v>
      </c>
      <c r="C183" s="25" t="s">
        <v>174</v>
      </c>
    </row>
    <row r="185" spans="2:7" ht="13">
      <c r="B185" s="20" t="s">
        <v>216</v>
      </c>
      <c r="C185" s="21">
        <v>46053</v>
      </c>
      <c r="D185" s="22"/>
      <c r="E185" s="23"/>
      <c r="F185" s="24"/>
    </row>
    <row r="186" spans="2:7" ht="13">
      <c r="B186" s="20" t="s">
        <v>202</v>
      </c>
      <c r="C186" s="25" t="s">
        <v>203</v>
      </c>
      <c r="D186" s="20" t="s">
        <v>204</v>
      </c>
      <c r="E186" s="26" t="s">
        <v>205</v>
      </c>
      <c r="F186" s="27" t="s">
        <v>206</v>
      </c>
      <c r="G186" s="14"/>
    </row>
    <row r="187" spans="2:7">
      <c r="B187" s="28" t="s">
        <v>174</v>
      </c>
      <c r="C187" s="29" t="s">
        <v>174</v>
      </c>
      <c r="D187" s="28" t="s">
        <v>174</v>
      </c>
      <c r="E187" s="30" t="s">
        <v>174</v>
      </c>
      <c r="F187" s="31" t="s">
        <v>174</v>
      </c>
    </row>
    <row r="188" spans="2:7" ht="13">
      <c r="B188" s="2" t="s">
        <v>207</v>
      </c>
    </row>
    <row r="189" spans="2:7" ht="13">
      <c r="B189" s="2"/>
    </row>
    <row r="190" spans="2:7" ht="13">
      <c r="B190" s="2" t="s">
        <v>208</v>
      </c>
    </row>
    <row r="191" spans="2:7" ht="13">
      <c r="B191" s="20" t="s">
        <v>209</v>
      </c>
      <c r="C191" s="25" t="s">
        <v>210</v>
      </c>
      <c r="D191" s="2"/>
    </row>
    <row r="192" spans="2:7">
      <c r="B192" s="22" t="s">
        <v>174</v>
      </c>
      <c r="C192" s="32" t="s">
        <v>174</v>
      </c>
    </row>
    <row r="194" spans="2:6" ht="13">
      <c r="B194" s="20" t="s">
        <v>211</v>
      </c>
      <c r="C194" s="25" t="s">
        <v>210</v>
      </c>
    </row>
    <row r="195" spans="2:6">
      <c r="B195" s="22" t="s">
        <v>174</v>
      </c>
      <c r="C195" s="32" t="s">
        <v>174</v>
      </c>
    </row>
    <row r="197" spans="2:6" ht="13">
      <c r="B197" s="20" t="s">
        <v>212</v>
      </c>
      <c r="C197" s="25" t="s">
        <v>213</v>
      </c>
    </row>
    <row r="198" spans="2:6">
      <c r="B198" s="22" t="s">
        <v>174</v>
      </c>
      <c r="C198" s="32" t="s">
        <v>174</v>
      </c>
    </row>
    <row r="200" spans="2:6" ht="13">
      <c r="B200" s="26" t="s">
        <v>214</v>
      </c>
      <c r="C200" s="25" t="s">
        <v>213</v>
      </c>
    </row>
    <row r="201" spans="2:6">
      <c r="B201" s="23" t="s">
        <v>174</v>
      </c>
      <c r="C201" s="32" t="s">
        <v>174</v>
      </c>
    </row>
    <row r="203" spans="2:6" ht="13">
      <c r="B203" s="20" t="s">
        <v>215</v>
      </c>
      <c r="C203" s="25" t="s">
        <v>174</v>
      </c>
    </row>
    <row r="206" spans="2:6" ht="13">
      <c r="B206" s="2" t="s">
        <v>217</v>
      </c>
    </row>
    <row r="208" spans="2:6" ht="13">
      <c r="B208" s="20" t="s">
        <v>202</v>
      </c>
      <c r="C208" s="25" t="s">
        <v>218</v>
      </c>
      <c r="D208" s="20" t="s">
        <v>219</v>
      </c>
      <c r="E208" s="20" t="s">
        <v>220</v>
      </c>
      <c r="F208" s="14"/>
    </row>
    <row r="209" spans="2:80">
      <c r="B209" s="22" t="s">
        <v>174</v>
      </c>
      <c r="C209" s="32" t="s">
        <v>174</v>
      </c>
      <c r="D209" s="22" t="s">
        <v>174</v>
      </c>
      <c r="E209" s="22" t="s">
        <v>174</v>
      </c>
    </row>
    <row r="212" spans="2:80" ht="13">
      <c r="B212" s="2" t="s">
        <v>221</v>
      </c>
      <c r="C212" s="12" t="s">
        <v>174</v>
      </c>
      <c r="D212" s="2"/>
      <c r="E212" s="2"/>
      <c r="F212" s="14"/>
      <c r="G212" s="14"/>
      <c r="H212" s="14"/>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row>
    <row r="214" spans="2:80" ht="13">
      <c r="B214" s="2" t="s">
        <v>222</v>
      </c>
    </row>
    <row r="216" spans="2:80" ht="13">
      <c r="B216" s="20" t="s">
        <v>223</v>
      </c>
      <c r="C216" s="25" t="s">
        <v>210</v>
      </c>
      <c r="D216" s="2"/>
    </row>
    <row r="217" spans="2:80">
      <c r="B217" s="22" t="s">
        <v>174</v>
      </c>
      <c r="C217" s="32" t="s">
        <v>174</v>
      </c>
    </row>
    <row r="220" spans="2:80" ht="13">
      <c r="B220" s="20" t="s">
        <v>224</v>
      </c>
      <c r="C220" s="25" t="s">
        <v>225</v>
      </c>
      <c r="D220" s="2"/>
    </row>
    <row r="221" spans="2:80">
      <c r="B221" s="22" t="s">
        <v>174</v>
      </c>
      <c r="C221" s="32" t="s">
        <v>174</v>
      </c>
    </row>
    <row r="224" spans="2:80" ht="13">
      <c r="B224" s="2" t="s">
        <v>226</v>
      </c>
    </row>
    <row r="227" spans="2:80" ht="13">
      <c r="B227" s="2" t="s">
        <v>227</v>
      </c>
    </row>
    <row r="229" spans="2:80" ht="13">
      <c r="B229" s="20" t="s">
        <v>202</v>
      </c>
      <c r="C229" s="25" t="s">
        <v>228</v>
      </c>
      <c r="D229" s="20" t="s">
        <v>218</v>
      </c>
      <c r="E229" s="20" t="s">
        <v>219</v>
      </c>
      <c r="F229" s="27" t="s">
        <v>220</v>
      </c>
      <c r="G229" s="14"/>
    </row>
    <row r="230" spans="2:80">
      <c r="B230" s="22" t="s">
        <v>174</v>
      </c>
      <c r="C230" s="32" t="s">
        <v>174</v>
      </c>
      <c r="D230" s="22" t="s">
        <v>174</v>
      </c>
      <c r="E230" s="22" t="s">
        <v>174</v>
      </c>
      <c r="F230" s="33" t="s">
        <v>174</v>
      </c>
    </row>
    <row r="233" spans="2:80" ht="13">
      <c r="B233" s="2" t="s">
        <v>221</v>
      </c>
      <c r="C233" s="12" t="s">
        <v>174</v>
      </c>
      <c r="D233" s="2"/>
      <c r="E233" s="2"/>
      <c r="F233" s="14"/>
      <c r="G233" s="14"/>
      <c r="H233" s="14"/>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row>
    <row r="235" spans="2:80" ht="13">
      <c r="B235" s="2" t="s">
        <v>222</v>
      </c>
    </row>
    <row r="237" spans="2:80" ht="13">
      <c r="B237" s="20" t="s">
        <v>223</v>
      </c>
      <c r="C237" s="25" t="s">
        <v>210</v>
      </c>
      <c r="D237" s="2"/>
    </row>
    <row r="238" spans="2:80">
      <c r="B238" s="22" t="s">
        <v>174</v>
      </c>
      <c r="C238" s="32" t="s">
        <v>174</v>
      </c>
    </row>
    <row r="241" spans="2:7" ht="13">
      <c r="B241" s="20" t="s">
        <v>224</v>
      </c>
      <c r="C241" s="25" t="s">
        <v>225</v>
      </c>
      <c r="D241" s="2"/>
    </row>
    <row r="242" spans="2:7">
      <c r="B242" s="22" t="s">
        <v>174</v>
      </c>
      <c r="C242" s="32" t="s">
        <v>174</v>
      </c>
    </row>
    <row r="245" spans="2:7" ht="13">
      <c r="B245" s="2" t="s">
        <v>226</v>
      </c>
    </row>
    <row r="248" spans="2:7" ht="13">
      <c r="B248" s="2" t="s">
        <v>229</v>
      </c>
    </row>
    <row r="249" spans="2:7" ht="13">
      <c r="B249" s="20" t="s">
        <v>202</v>
      </c>
      <c r="C249" s="25" t="s">
        <v>230</v>
      </c>
      <c r="D249" s="20" t="s">
        <v>231</v>
      </c>
      <c r="E249" s="20" t="s">
        <v>3673</v>
      </c>
      <c r="F249" s="27" t="s">
        <v>232</v>
      </c>
      <c r="G249" s="14"/>
    </row>
    <row r="250" spans="2:7" ht="14.5">
      <c r="B250" s="131" t="s">
        <v>3750</v>
      </c>
      <c r="C250" s="132" t="s">
        <v>3707</v>
      </c>
      <c r="D250" s="132" t="s">
        <v>3708</v>
      </c>
      <c r="E250" s="133">
        <v>46226</v>
      </c>
      <c r="F250" s="132">
        <v>5000</v>
      </c>
    </row>
    <row r="251" spans="2:7" ht="14.5">
      <c r="B251" s="131" t="s">
        <v>3750</v>
      </c>
      <c r="C251" s="132" t="s">
        <v>3709</v>
      </c>
      <c r="D251" s="132" t="s">
        <v>3710</v>
      </c>
      <c r="E251" s="133">
        <v>46412</v>
      </c>
      <c r="F251" s="132">
        <v>-5000</v>
      </c>
    </row>
    <row r="252" spans="2:7" ht="14.5">
      <c r="B252" s="131" t="s">
        <v>3751</v>
      </c>
      <c r="C252" s="132" t="s">
        <v>3707</v>
      </c>
      <c r="D252" s="132" t="s">
        <v>3708</v>
      </c>
      <c r="E252" s="133">
        <v>46227</v>
      </c>
      <c r="F252" s="132">
        <v>5000</v>
      </c>
    </row>
    <row r="253" spans="2:7" ht="14.5">
      <c r="B253" s="131" t="s">
        <v>3751</v>
      </c>
      <c r="C253" s="132" t="s">
        <v>3709</v>
      </c>
      <c r="D253" s="132" t="s">
        <v>3710</v>
      </c>
      <c r="E253" s="133">
        <v>46412</v>
      </c>
      <c r="F253" s="132">
        <v>-5000</v>
      </c>
    </row>
    <row r="254" spans="2:7" ht="14.5">
      <c r="B254" s="131" t="s">
        <v>3752</v>
      </c>
      <c r="C254" s="132" t="s">
        <v>3707</v>
      </c>
      <c r="D254" s="132" t="s">
        <v>3708</v>
      </c>
      <c r="E254" s="133">
        <v>46056</v>
      </c>
      <c r="F254" s="132">
        <v>5000</v>
      </c>
    </row>
    <row r="255" spans="2:7" ht="14.5">
      <c r="B255" s="131" t="s">
        <v>3752</v>
      </c>
      <c r="C255" s="132" t="s">
        <v>3709</v>
      </c>
      <c r="D255" s="132" t="s">
        <v>3710</v>
      </c>
      <c r="E255" s="133">
        <v>46421</v>
      </c>
      <c r="F255" s="132">
        <v>-5000</v>
      </c>
    </row>
    <row r="256" spans="2:7">
      <c r="B256" s="1" t="s">
        <v>3674</v>
      </c>
    </row>
    <row r="258" spans="2:5" ht="14.5">
      <c r="B258" s="247" t="s">
        <v>3753</v>
      </c>
      <c r="C258" s="247"/>
      <c r="D258" s="247"/>
      <c r="E258" s="247"/>
    </row>
    <row r="259" spans="2:5" ht="14.5">
      <c r="B259" s="134"/>
      <c r="C259" s="135"/>
      <c r="D259" s="134"/>
      <c r="E259" s="134"/>
    </row>
    <row r="260" spans="2:5" ht="14.5">
      <c r="B260" s="136" t="s">
        <v>3754</v>
      </c>
      <c r="C260" s="135"/>
      <c r="D260" s="134"/>
      <c r="E260" s="134"/>
    </row>
    <row r="261" spans="2:5" ht="14.5">
      <c r="B261" s="134"/>
      <c r="C261" s="135"/>
      <c r="D261" s="134"/>
      <c r="E261" s="134"/>
    </row>
    <row r="262" spans="2:5" ht="14.5">
      <c r="B262" s="134" t="s">
        <v>3755</v>
      </c>
      <c r="C262" s="137"/>
      <c r="D262" s="138"/>
      <c r="E262" s="138"/>
    </row>
    <row r="263" spans="2:5" ht="14.5">
      <c r="B263" s="139"/>
      <c r="C263" s="137"/>
      <c r="D263" s="138"/>
      <c r="E263" s="138"/>
    </row>
    <row r="264" spans="2:5" ht="14.5">
      <c r="B264" s="139" t="s">
        <v>3756</v>
      </c>
      <c r="C264" s="140">
        <v>788527303.70000005</v>
      </c>
      <c r="D264" s="138"/>
      <c r="E264" s="138"/>
    </row>
    <row r="265" spans="2:5" ht="14.5">
      <c r="B265" s="139"/>
      <c r="C265" s="140"/>
      <c r="D265" s="138"/>
      <c r="E265" s="138"/>
    </row>
    <row r="266" spans="2:5" ht="14.5">
      <c r="B266" s="139" t="s">
        <v>3757</v>
      </c>
      <c r="C266" s="140">
        <v>669327303.70000005</v>
      </c>
      <c r="D266" s="138"/>
      <c r="E266" s="138"/>
    </row>
    <row r="267" spans="2:5" ht="14.5">
      <c r="B267" s="139"/>
      <c r="C267" s="140"/>
      <c r="D267" s="138"/>
      <c r="E267" s="138"/>
    </row>
    <row r="268" spans="2:5" ht="14.5">
      <c r="B268" s="139" t="s">
        <v>3758</v>
      </c>
      <c r="C268" s="140">
        <v>119200000</v>
      </c>
      <c r="D268" s="138"/>
      <c r="E268" s="138"/>
    </row>
    <row r="269" spans="2:5" ht="14.5">
      <c r="B269" s="139"/>
      <c r="C269" s="140"/>
      <c r="D269" s="138"/>
      <c r="E269" s="138"/>
    </row>
    <row r="270" spans="2:5" ht="14.5">
      <c r="B270" s="134" t="s">
        <v>3759</v>
      </c>
      <c r="C270" s="141">
        <v>320030263</v>
      </c>
      <c r="D270" s="138"/>
      <c r="E270" s="138"/>
    </row>
    <row r="271" spans="2:5" ht="14.5">
      <c r="B271" s="139"/>
      <c r="C271" s="140"/>
      <c r="D271" s="138"/>
      <c r="E271" s="138"/>
    </row>
    <row r="272" spans="2:5" ht="14.5">
      <c r="B272" s="139" t="s">
        <v>3760</v>
      </c>
      <c r="C272" s="140">
        <v>145374263</v>
      </c>
      <c r="D272" s="138"/>
      <c r="E272" s="138"/>
    </row>
    <row r="273" spans="2:5" ht="14.5">
      <c r="B273" s="139"/>
      <c r="C273" s="140"/>
      <c r="D273" s="138"/>
      <c r="E273" s="138"/>
    </row>
    <row r="274" spans="2:5" ht="29">
      <c r="B274" s="142" t="s">
        <v>3761</v>
      </c>
      <c r="C274" s="140">
        <v>174656000</v>
      </c>
      <c r="D274" s="138"/>
      <c r="E274" s="138"/>
    </row>
    <row r="275" spans="2:5" ht="14.5">
      <c r="B275" s="139"/>
      <c r="C275" s="140"/>
      <c r="D275" s="138"/>
      <c r="E275" s="138"/>
    </row>
    <row r="276" spans="2:5" ht="29">
      <c r="B276" s="142" t="s">
        <v>3762</v>
      </c>
      <c r="C276" s="143">
        <v>149989127.66999999</v>
      </c>
      <c r="D276" s="138"/>
      <c r="E276" s="138"/>
    </row>
    <row r="277" spans="2:5" ht="14.5">
      <c r="B277" s="139"/>
      <c r="C277" s="140"/>
      <c r="D277" s="138"/>
      <c r="E277" s="138"/>
    </row>
    <row r="278" spans="2:5" ht="14.5">
      <c r="B278" s="134" t="s">
        <v>3763</v>
      </c>
      <c r="C278" s="141">
        <v>295363390.66999996</v>
      </c>
      <c r="D278" s="138"/>
      <c r="E278" s="138"/>
    </row>
    <row r="279" spans="2:5" ht="14.5">
      <c r="B279" s="144"/>
      <c r="C279" s="145"/>
      <c r="D279" s="138"/>
      <c r="E279" s="138"/>
    </row>
    <row r="280" spans="2:5" ht="14.5">
      <c r="B280" s="139" t="s">
        <v>3764</v>
      </c>
      <c r="C280" s="143"/>
      <c r="D280" s="138"/>
      <c r="E280" s="138"/>
    </row>
  </sheetData>
  <mergeCells count="12">
    <mergeCell ref="B154:C154"/>
    <mergeCell ref="B164:E164"/>
    <mergeCell ref="B166:F166"/>
    <mergeCell ref="B258:E258"/>
    <mergeCell ref="B1:E1"/>
    <mergeCell ref="C3:C7"/>
    <mergeCell ref="D3:D7"/>
    <mergeCell ref="B10:E10"/>
    <mergeCell ref="B11:E11"/>
    <mergeCell ref="C12:C13"/>
    <mergeCell ref="D12:D13"/>
    <mergeCell ref="E12:E13"/>
  </mergeCells>
  <hyperlinks>
    <hyperlink ref="A1" location="Index!A1" display="Index" xr:uid="{FEA146C2-A078-4D95-A018-237FCC4B7649}"/>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2FAD8-1EA3-41B3-B8DC-A26DC71623A0}">
  <dimension ref="A1:CB276"/>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5" ht="14.5">
      <c r="A1" s="3" t="s">
        <v>0</v>
      </c>
      <c r="B1" s="248" t="s">
        <v>3532</v>
      </c>
      <c r="C1" s="248"/>
      <c r="D1" s="248"/>
      <c r="E1" s="248"/>
    </row>
    <row r="3" spans="1:5" ht="14.5">
      <c r="B3" s="5" t="s">
        <v>3055</v>
      </c>
      <c r="C3" s="242"/>
      <c r="D3" s="236"/>
      <c r="E3" s="34"/>
    </row>
    <row r="4" spans="1:5" ht="29">
      <c r="B4" s="7" t="s">
        <v>3056</v>
      </c>
      <c r="C4" s="242"/>
      <c r="D4" s="236"/>
      <c r="E4" s="34"/>
    </row>
    <row r="5" spans="1:5" ht="14.5">
      <c r="B5" s="7" t="s">
        <v>144</v>
      </c>
      <c r="C5" s="242"/>
      <c r="D5" s="236"/>
      <c r="E5" s="34"/>
    </row>
    <row r="6" spans="1:5" ht="14.5">
      <c r="B6" s="7" t="s">
        <v>3057</v>
      </c>
      <c r="C6" s="242"/>
      <c r="D6" s="236"/>
      <c r="E6" s="34"/>
    </row>
    <row r="7" spans="1:5" ht="14.5">
      <c r="B7" s="7" t="s">
        <v>3058</v>
      </c>
      <c r="C7" s="242"/>
      <c r="D7" s="236"/>
      <c r="E7" s="34"/>
    </row>
    <row r="8" spans="1:5" ht="14.5">
      <c r="B8" s="16" t="s">
        <v>147</v>
      </c>
      <c r="C8" s="36" t="s">
        <v>148</v>
      </c>
      <c r="D8" s="36" t="s">
        <v>149</v>
      </c>
      <c r="E8" s="34"/>
    </row>
    <row r="9" spans="1:5" ht="14.5">
      <c r="B9" s="34"/>
      <c r="C9" s="37"/>
      <c r="D9" s="34"/>
      <c r="E9" s="34"/>
    </row>
    <row r="10" spans="1:5" ht="14.5">
      <c r="B10" s="252"/>
      <c r="C10" s="253"/>
      <c r="D10" s="253"/>
      <c r="E10" s="254"/>
    </row>
    <row r="11" spans="1:5" ht="14.5">
      <c r="B11" s="255" t="s">
        <v>262</v>
      </c>
      <c r="C11" s="256"/>
      <c r="D11" s="256"/>
      <c r="E11" s="257"/>
    </row>
    <row r="12" spans="1:5" ht="14.5">
      <c r="B12" s="38" t="s">
        <v>263</v>
      </c>
      <c r="C12" s="249" t="s">
        <v>264</v>
      </c>
      <c r="D12" s="214" t="s">
        <v>265</v>
      </c>
      <c r="E12" s="214" t="s">
        <v>266</v>
      </c>
    </row>
    <row r="13" spans="1:5" ht="14.5">
      <c r="B13" s="38" t="s">
        <v>3059</v>
      </c>
      <c r="C13" s="250"/>
      <c r="D13" s="215"/>
      <c r="E13" s="215"/>
    </row>
    <row r="14" spans="1:5" ht="14.5">
      <c r="B14" s="38" t="s">
        <v>3060</v>
      </c>
      <c r="C14" s="251"/>
      <c r="D14" s="216"/>
      <c r="E14" s="216"/>
    </row>
    <row r="15" spans="1:5" ht="14.5">
      <c r="B15" s="5" t="s">
        <v>268</v>
      </c>
      <c r="C15" s="40"/>
      <c r="D15" s="42"/>
      <c r="E15" s="42"/>
    </row>
    <row r="16" spans="1:5" ht="14.5">
      <c r="B16" s="5" t="s">
        <v>270</v>
      </c>
      <c r="C16" s="40"/>
      <c r="D16" s="42"/>
      <c r="E16" s="42"/>
    </row>
    <row r="17" spans="2:8" ht="14.5">
      <c r="B17" s="5" t="s">
        <v>271</v>
      </c>
      <c r="C17" s="40"/>
      <c r="D17" s="42" t="s">
        <v>3061</v>
      </c>
      <c r="E17" s="42"/>
    </row>
    <row r="18" spans="2:8" ht="14.5">
      <c r="B18" s="43" t="s">
        <v>272</v>
      </c>
      <c r="C18" s="39"/>
      <c r="D18" s="38"/>
      <c r="E18" s="38"/>
    </row>
    <row r="20" spans="2:8">
      <c r="B20" s="1" t="s">
        <v>162</v>
      </c>
    </row>
    <row r="22" spans="2:8" ht="13">
      <c r="B22" s="10" t="s">
        <v>150</v>
      </c>
      <c r="C22" s="11" t="s">
        <v>151</v>
      </c>
      <c r="D22" s="10" t="s">
        <v>273</v>
      </c>
      <c r="E22" s="10" t="s">
        <v>153</v>
      </c>
      <c r="F22" s="13" t="s">
        <v>163</v>
      </c>
      <c r="G22" s="13" t="s">
        <v>164</v>
      </c>
      <c r="H22" s="13" t="s">
        <v>165</v>
      </c>
    </row>
    <row r="23" spans="2:8" ht="13">
      <c r="B23" s="2" t="s">
        <v>274</v>
      </c>
    </row>
    <row r="24" spans="2:8" ht="13">
      <c r="B24" s="2" t="s">
        <v>155</v>
      </c>
    </row>
    <row r="25" spans="2:8" ht="13">
      <c r="B25" s="2" t="s">
        <v>275</v>
      </c>
    </row>
    <row r="26" spans="2:8">
      <c r="B26" s="1" t="s">
        <v>2208</v>
      </c>
      <c r="C26" s="9">
        <v>6.41</v>
      </c>
      <c r="D26" s="1" t="s">
        <v>277</v>
      </c>
      <c r="E26" s="1" t="s">
        <v>2209</v>
      </c>
      <c r="F26" s="4">
        <v>22000000</v>
      </c>
      <c r="G26" s="4">
        <v>22807.200000000001</v>
      </c>
      <c r="H26" s="4">
        <v>6.95</v>
      </c>
    </row>
    <row r="27" spans="2:8">
      <c r="B27" s="1" t="s">
        <v>769</v>
      </c>
      <c r="C27" s="9">
        <v>6.7</v>
      </c>
      <c r="D27" s="1" t="s">
        <v>277</v>
      </c>
      <c r="E27" s="1" t="s">
        <v>770</v>
      </c>
      <c r="F27" s="4">
        <v>20115800</v>
      </c>
      <c r="G27" s="4">
        <v>19808.55</v>
      </c>
      <c r="H27" s="4">
        <v>6.03</v>
      </c>
    </row>
    <row r="28" spans="2:8">
      <c r="B28" s="1" t="s">
        <v>3065</v>
      </c>
      <c r="C28" s="9">
        <v>7.18</v>
      </c>
      <c r="D28" s="1" t="s">
        <v>277</v>
      </c>
      <c r="E28" s="1" t="s">
        <v>3066</v>
      </c>
      <c r="F28" s="4">
        <v>5500000</v>
      </c>
      <c r="G28" s="4">
        <v>5398.24</v>
      </c>
      <c r="H28" s="4">
        <v>1.64</v>
      </c>
    </row>
    <row r="29" spans="2:8">
      <c r="B29" s="1" t="s">
        <v>1670</v>
      </c>
      <c r="C29" s="9">
        <v>6.52</v>
      </c>
      <c r="D29" s="1" t="s">
        <v>277</v>
      </c>
      <c r="E29" s="1" t="s">
        <v>1671</v>
      </c>
      <c r="F29" s="4">
        <v>3500000</v>
      </c>
      <c r="G29" s="4">
        <v>3577.33</v>
      </c>
      <c r="H29" s="4">
        <v>1.0900000000000001</v>
      </c>
    </row>
    <row r="30" spans="2:8">
      <c r="B30" s="1" t="s">
        <v>2811</v>
      </c>
      <c r="C30" s="9">
        <v>7.46</v>
      </c>
      <c r="D30" s="1" t="s">
        <v>277</v>
      </c>
      <c r="E30" s="1" t="s">
        <v>2812</v>
      </c>
      <c r="F30" s="4">
        <v>2592400</v>
      </c>
      <c r="G30" s="4">
        <v>2456.29</v>
      </c>
      <c r="H30" s="4">
        <v>0.75</v>
      </c>
    </row>
    <row r="31" spans="2:8">
      <c r="B31" s="1" t="s">
        <v>2815</v>
      </c>
      <c r="C31" s="9">
        <v>6.38</v>
      </c>
      <c r="D31" s="1" t="s">
        <v>277</v>
      </c>
      <c r="E31" s="1" t="s">
        <v>2816</v>
      </c>
      <c r="F31" s="4">
        <v>1500000</v>
      </c>
      <c r="G31" s="4">
        <v>1543.06</v>
      </c>
      <c r="H31" s="4">
        <v>0.47</v>
      </c>
    </row>
    <row r="32" spans="2:8">
      <c r="B32" s="1" t="s">
        <v>1676</v>
      </c>
      <c r="C32" s="9">
        <v>7.44</v>
      </c>
      <c r="D32" s="1" t="s">
        <v>277</v>
      </c>
      <c r="E32" s="1" t="s">
        <v>1677</v>
      </c>
      <c r="F32" s="4">
        <v>1059740</v>
      </c>
      <c r="G32" s="4">
        <v>1063.44</v>
      </c>
      <c r="H32" s="4">
        <v>0.32</v>
      </c>
    </row>
    <row r="33" spans="2:8">
      <c r="B33" s="1" t="s">
        <v>3067</v>
      </c>
      <c r="C33" s="9">
        <v>7.34</v>
      </c>
      <c r="D33" s="1" t="s">
        <v>277</v>
      </c>
      <c r="E33" s="1" t="s">
        <v>3068</v>
      </c>
      <c r="F33" s="4">
        <v>500000</v>
      </c>
      <c r="G33" s="4">
        <v>511.4</v>
      </c>
      <c r="H33" s="4">
        <v>0.16</v>
      </c>
    </row>
    <row r="34" spans="2:8">
      <c r="B34" s="1" t="s">
        <v>1672</v>
      </c>
      <c r="C34" s="9">
        <v>7.34</v>
      </c>
      <c r="D34" s="1" t="s">
        <v>277</v>
      </c>
      <c r="E34" s="1" t="s">
        <v>1673</v>
      </c>
      <c r="F34" s="4">
        <v>500000</v>
      </c>
      <c r="G34" s="4">
        <v>503.01</v>
      </c>
      <c r="H34" s="4">
        <v>0.15</v>
      </c>
    </row>
    <row r="35" spans="2:8">
      <c r="B35" s="1" t="s">
        <v>3069</v>
      </c>
      <c r="C35" s="9">
        <v>7.34</v>
      </c>
      <c r="D35" s="1" t="s">
        <v>277</v>
      </c>
      <c r="E35" s="1" t="s">
        <v>3070</v>
      </c>
      <c r="F35" s="4">
        <v>500000</v>
      </c>
      <c r="G35" s="4">
        <v>502.96</v>
      </c>
      <c r="H35" s="4">
        <v>0.15</v>
      </c>
    </row>
    <row r="36" spans="2:8">
      <c r="B36" s="1" t="s">
        <v>3071</v>
      </c>
      <c r="C36" s="9">
        <v>7.09</v>
      </c>
      <c r="D36" s="1" t="s">
        <v>277</v>
      </c>
      <c r="E36" s="1" t="s">
        <v>3072</v>
      </c>
      <c r="F36" s="4">
        <v>500000</v>
      </c>
      <c r="G36" s="4">
        <v>481.59</v>
      </c>
      <c r="H36" s="4">
        <v>0.15</v>
      </c>
    </row>
    <row r="37" spans="2:8">
      <c r="B37" s="1" t="s">
        <v>2813</v>
      </c>
      <c r="C37" s="9">
        <v>7.09</v>
      </c>
      <c r="D37" s="1" t="s">
        <v>277</v>
      </c>
      <c r="E37" s="1" t="s">
        <v>2814</v>
      </c>
      <c r="F37" s="4">
        <v>289600</v>
      </c>
      <c r="G37" s="4">
        <v>296.17</v>
      </c>
      <c r="H37" s="4">
        <v>0.09</v>
      </c>
    </row>
    <row r="38" spans="2:8">
      <c r="B38" s="1" t="s">
        <v>2827</v>
      </c>
      <c r="C38" s="9">
        <v>7.34</v>
      </c>
      <c r="D38" s="1" t="s">
        <v>277</v>
      </c>
      <c r="E38" s="1" t="s">
        <v>2828</v>
      </c>
      <c r="F38" s="4">
        <v>200000</v>
      </c>
      <c r="G38" s="4">
        <v>200.94</v>
      </c>
      <c r="H38" s="4">
        <v>0.06</v>
      </c>
    </row>
    <row r="39" spans="2:8">
      <c r="B39" s="1" t="s">
        <v>1686</v>
      </c>
      <c r="C39" s="9">
        <v>7.43</v>
      </c>
      <c r="D39" s="1" t="s">
        <v>277</v>
      </c>
      <c r="E39" s="1" t="s">
        <v>1687</v>
      </c>
      <c r="F39" s="4">
        <v>120000</v>
      </c>
      <c r="G39" s="4">
        <v>121.56</v>
      </c>
      <c r="H39" s="4">
        <v>0.04</v>
      </c>
    </row>
    <row r="40" spans="2:8">
      <c r="B40" s="1" t="s">
        <v>3073</v>
      </c>
      <c r="C40" s="9">
        <v>6.55</v>
      </c>
      <c r="D40" s="1" t="s">
        <v>277</v>
      </c>
      <c r="E40" s="1" t="s">
        <v>3074</v>
      </c>
      <c r="F40" s="4">
        <v>400</v>
      </c>
      <c r="G40" s="4">
        <v>0.42</v>
      </c>
      <c r="H40" s="4">
        <v>0</v>
      </c>
    </row>
    <row r="41" spans="2:8" ht="13">
      <c r="B41" s="2" t="s">
        <v>283</v>
      </c>
      <c r="C41" s="12"/>
      <c r="D41" s="2"/>
      <c r="E41" s="2"/>
      <c r="F41" s="14"/>
      <c r="G41" s="14">
        <f>SUM(G22:G40)</f>
        <v>59272.159999999996</v>
      </c>
      <c r="H41" s="14">
        <f>SUM(H22:H40)</f>
        <v>18.049999999999994</v>
      </c>
    </row>
    <row r="42" spans="2:8" ht="13">
      <c r="B42" s="2" t="s">
        <v>284</v>
      </c>
    </row>
    <row r="43" spans="2:8">
      <c r="B43" s="1" t="s">
        <v>3075</v>
      </c>
      <c r="C43" s="9">
        <v>7.03</v>
      </c>
      <c r="D43" s="1" t="s">
        <v>286</v>
      </c>
      <c r="E43" s="1" t="s">
        <v>3076</v>
      </c>
      <c r="F43" s="4">
        <v>25000</v>
      </c>
      <c r="G43" s="4">
        <v>25199.65</v>
      </c>
      <c r="H43" s="4">
        <v>7.68</v>
      </c>
    </row>
    <row r="44" spans="2:8">
      <c r="B44" s="1" t="s">
        <v>3765</v>
      </c>
      <c r="C44" s="9">
        <v>7.73</v>
      </c>
      <c r="D44" s="1" t="s">
        <v>286</v>
      </c>
      <c r="E44" s="1" t="s">
        <v>3077</v>
      </c>
      <c r="F44" s="4">
        <v>15000</v>
      </c>
      <c r="G44" s="4">
        <v>14903.72</v>
      </c>
      <c r="H44" s="4">
        <v>4.54</v>
      </c>
    </row>
    <row r="45" spans="2:8">
      <c r="B45" s="1" t="s">
        <v>3766</v>
      </c>
      <c r="C45" s="9">
        <v>7.73</v>
      </c>
      <c r="D45" s="1" t="s">
        <v>286</v>
      </c>
      <c r="E45" s="1" t="s">
        <v>2262</v>
      </c>
      <c r="F45" s="4">
        <v>12500</v>
      </c>
      <c r="G45" s="4">
        <v>12675.3</v>
      </c>
      <c r="H45" s="4">
        <v>3.86</v>
      </c>
    </row>
    <row r="46" spans="2:8">
      <c r="B46" s="1" t="s">
        <v>3767</v>
      </c>
      <c r="C46" s="9">
        <v>7.18</v>
      </c>
      <c r="D46" s="1" t="s">
        <v>286</v>
      </c>
      <c r="E46" s="1" t="s">
        <v>3078</v>
      </c>
      <c r="F46" s="4">
        <v>1180</v>
      </c>
      <c r="G46" s="4">
        <v>11861.58</v>
      </c>
      <c r="H46" s="4">
        <v>3.61</v>
      </c>
    </row>
    <row r="47" spans="2:8">
      <c r="B47" s="1" t="s">
        <v>3079</v>
      </c>
      <c r="C47" s="9">
        <v>7.22</v>
      </c>
      <c r="D47" s="1" t="s">
        <v>286</v>
      </c>
      <c r="E47" s="1" t="s">
        <v>3080</v>
      </c>
      <c r="F47" s="4">
        <v>10000</v>
      </c>
      <c r="G47" s="4">
        <v>10145.41</v>
      </c>
      <c r="H47" s="4">
        <v>3.09</v>
      </c>
    </row>
    <row r="48" spans="2:8">
      <c r="B48" s="1" t="s">
        <v>3081</v>
      </c>
      <c r="C48" s="9">
        <v>7.1</v>
      </c>
      <c r="D48" s="1" t="s">
        <v>286</v>
      </c>
      <c r="E48" s="1" t="s">
        <v>3082</v>
      </c>
      <c r="F48" s="4">
        <v>1000</v>
      </c>
      <c r="G48" s="4">
        <v>10085.540000000001</v>
      </c>
      <c r="H48" s="4">
        <v>3.07</v>
      </c>
    </row>
    <row r="49" spans="2:8">
      <c r="B49" s="1" t="s">
        <v>3768</v>
      </c>
      <c r="C49" s="9">
        <v>7.36</v>
      </c>
      <c r="D49" s="1" t="s">
        <v>286</v>
      </c>
      <c r="E49" s="1" t="s">
        <v>3083</v>
      </c>
      <c r="F49" s="4">
        <v>10000</v>
      </c>
      <c r="G49" s="4">
        <v>10053.64</v>
      </c>
      <c r="H49" s="4">
        <v>3.06</v>
      </c>
    </row>
    <row r="50" spans="2:8">
      <c r="B50" s="1" t="s">
        <v>3769</v>
      </c>
      <c r="C50" s="9">
        <v>7.76</v>
      </c>
      <c r="D50" s="1" t="s">
        <v>286</v>
      </c>
      <c r="E50" s="1" t="s">
        <v>2270</v>
      </c>
      <c r="F50" s="4">
        <v>10000</v>
      </c>
      <c r="G50" s="4">
        <v>9974.7800000000007</v>
      </c>
      <c r="H50" s="4">
        <v>3.04</v>
      </c>
    </row>
    <row r="51" spans="2:8">
      <c r="B51" s="1" t="s">
        <v>3770</v>
      </c>
      <c r="C51" s="9">
        <v>7.16</v>
      </c>
      <c r="D51" s="1" t="s">
        <v>286</v>
      </c>
      <c r="E51" s="1" t="s">
        <v>3084</v>
      </c>
      <c r="F51" s="4">
        <v>10000</v>
      </c>
      <c r="G51" s="4">
        <v>9921.65</v>
      </c>
      <c r="H51" s="4">
        <v>3.02</v>
      </c>
    </row>
    <row r="52" spans="2:8">
      <c r="B52" s="1" t="s">
        <v>3771</v>
      </c>
      <c r="C52" s="9">
        <v>7.24</v>
      </c>
      <c r="D52" s="1" t="s">
        <v>286</v>
      </c>
      <c r="E52" s="1" t="s">
        <v>3085</v>
      </c>
      <c r="F52" s="4">
        <v>7500</v>
      </c>
      <c r="G52" s="4">
        <v>7548.77</v>
      </c>
      <c r="H52" s="4">
        <v>2.2999999999999998</v>
      </c>
    </row>
    <row r="53" spans="2:8">
      <c r="B53" s="1" t="s">
        <v>3772</v>
      </c>
      <c r="C53" s="9">
        <v>7.02</v>
      </c>
      <c r="D53" s="1" t="s">
        <v>286</v>
      </c>
      <c r="E53" s="1" t="s">
        <v>3086</v>
      </c>
      <c r="F53" s="4">
        <v>500</v>
      </c>
      <c r="G53" s="4">
        <v>5180.1899999999996</v>
      </c>
      <c r="H53" s="4">
        <v>1.58</v>
      </c>
    </row>
    <row r="54" spans="2:8">
      <c r="B54" s="1" t="s">
        <v>3773</v>
      </c>
      <c r="C54" s="9">
        <v>7.42</v>
      </c>
      <c r="D54" s="1" t="s">
        <v>286</v>
      </c>
      <c r="E54" s="1" t="s">
        <v>3087</v>
      </c>
      <c r="F54" s="4">
        <v>5000</v>
      </c>
      <c r="G54" s="4">
        <v>5050.43</v>
      </c>
      <c r="H54" s="4">
        <v>1.54</v>
      </c>
    </row>
    <row r="55" spans="2:8">
      <c r="B55" s="1" t="s">
        <v>1695</v>
      </c>
      <c r="C55" s="9">
        <v>7.03</v>
      </c>
      <c r="D55" s="1" t="s">
        <v>286</v>
      </c>
      <c r="E55" s="1" t="s">
        <v>1696</v>
      </c>
      <c r="F55" s="4">
        <v>5000</v>
      </c>
      <c r="G55" s="4">
        <v>5042.97</v>
      </c>
      <c r="H55" s="4">
        <v>1.54</v>
      </c>
    </row>
    <row r="56" spans="2:8">
      <c r="B56" s="1" t="s">
        <v>3088</v>
      </c>
      <c r="C56" s="9">
        <v>7.09</v>
      </c>
      <c r="D56" s="1" t="s">
        <v>286</v>
      </c>
      <c r="E56" s="1" t="s">
        <v>3089</v>
      </c>
      <c r="F56" s="4">
        <v>5000</v>
      </c>
      <c r="G56" s="4">
        <v>5040.22</v>
      </c>
      <c r="H56" s="4">
        <v>1.54</v>
      </c>
    </row>
    <row r="57" spans="2:8">
      <c r="B57" s="1" t="s">
        <v>3774</v>
      </c>
      <c r="C57" s="9">
        <v>7.07</v>
      </c>
      <c r="D57" s="1" t="s">
        <v>286</v>
      </c>
      <c r="E57" s="1" t="s">
        <v>3090</v>
      </c>
      <c r="F57" s="4">
        <v>5000</v>
      </c>
      <c r="G57" s="4">
        <v>5038.32</v>
      </c>
      <c r="H57" s="4">
        <v>1.53</v>
      </c>
    </row>
    <row r="58" spans="2:8">
      <c r="B58" s="1" t="s">
        <v>3091</v>
      </c>
      <c r="C58" s="9">
        <v>7.19</v>
      </c>
      <c r="D58" s="1" t="s">
        <v>286</v>
      </c>
      <c r="E58" s="1" t="s">
        <v>3092</v>
      </c>
      <c r="F58" s="4">
        <v>5000</v>
      </c>
      <c r="G58" s="4">
        <v>5034.8599999999997</v>
      </c>
      <c r="H58" s="4">
        <v>1.53</v>
      </c>
    </row>
    <row r="59" spans="2:8">
      <c r="B59" s="1" t="s">
        <v>3775</v>
      </c>
      <c r="C59" s="9">
        <v>7.86</v>
      </c>
      <c r="D59" s="1" t="s">
        <v>3093</v>
      </c>
      <c r="E59" s="1" t="s">
        <v>3094</v>
      </c>
      <c r="F59" s="4">
        <v>5000</v>
      </c>
      <c r="G59" s="4">
        <v>5029.1000000000004</v>
      </c>
      <c r="H59" s="4">
        <v>1.53</v>
      </c>
    </row>
    <row r="60" spans="2:8">
      <c r="B60" s="1" t="s">
        <v>3095</v>
      </c>
      <c r="C60" s="9">
        <v>7.23</v>
      </c>
      <c r="D60" s="1" t="s">
        <v>286</v>
      </c>
      <c r="E60" s="1" t="s">
        <v>3096</v>
      </c>
      <c r="F60" s="4">
        <v>500</v>
      </c>
      <c r="G60" s="4">
        <v>5010.16</v>
      </c>
      <c r="H60" s="4">
        <v>1.53</v>
      </c>
    </row>
    <row r="61" spans="2:8">
      <c r="B61" s="1" t="s">
        <v>3097</v>
      </c>
      <c r="C61" s="9">
        <v>7.39</v>
      </c>
      <c r="D61" s="1" t="s">
        <v>286</v>
      </c>
      <c r="E61" s="1" t="s">
        <v>3098</v>
      </c>
      <c r="F61" s="4">
        <v>5000</v>
      </c>
      <c r="G61" s="4">
        <v>4998.8900000000003</v>
      </c>
      <c r="H61" s="4">
        <v>1.52</v>
      </c>
    </row>
    <row r="62" spans="2:8">
      <c r="B62" s="1" t="s">
        <v>3776</v>
      </c>
      <c r="C62" s="9">
        <v>7.41</v>
      </c>
      <c r="D62" s="1" t="s">
        <v>286</v>
      </c>
      <c r="E62" s="1" t="s">
        <v>3099</v>
      </c>
      <c r="F62" s="4">
        <v>5000</v>
      </c>
      <c r="G62" s="4">
        <v>4938.6099999999997</v>
      </c>
      <c r="H62" s="4">
        <v>1.5</v>
      </c>
    </row>
    <row r="63" spans="2:8">
      <c r="B63" s="1" t="s">
        <v>3100</v>
      </c>
      <c r="C63" s="9">
        <v>7.25</v>
      </c>
      <c r="D63" s="1" t="s">
        <v>286</v>
      </c>
      <c r="E63" s="1" t="s">
        <v>3101</v>
      </c>
      <c r="F63" s="4">
        <v>5000</v>
      </c>
      <c r="G63" s="4">
        <v>4928.38</v>
      </c>
      <c r="H63" s="4">
        <v>1.5</v>
      </c>
    </row>
    <row r="64" spans="2:8">
      <c r="B64" s="1" t="s">
        <v>3777</v>
      </c>
      <c r="C64" s="9">
        <v>7.09</v>
      </c>
      <c r="D64" s="1" t="s">
        <v>286</v>
      </c>
      <c r="E64" s="1" t="s">
        <v>3102</v>
      </c>
      <c r="F64" s="4">
        <v>250</v>
      </c>
      <c r="G64" s="4">
        <v>2584.0500000000002</v>
      </c>
      <c r="H64" s="4">
        <v>0.79</v>
      </c>
    </row>
    <row r="65" spans="2:8">
      <c r="B65" s="1" t="s">
        <v>3778</v>
      </c>
      <c r="C65" s="9">
        <v>7.53</v>
      </c>
      <c r="D65" s="1" t="s">
        <v>286</v>
      </c>
      <c r="E65" s="1" t="s">
        <v>3103</v>
      </c>
      <c r="F65" s="4">
        <v>2500</v>
      </c>
      <c r="G65" s="4">
        <v>2516.23</v>
      </c>
      <c r="H65" s="4">
        <v>0.77</v>
      </c>
    </row>
    <row r="66" spans="2:8">
      <c r="B66" s="1" t="s">
        <v>3779</v>
      </c>
      <c r="C66" s="9">
        <v>7.37</v>
      </c>
      <c r="D66" s="1" t="s">
        <v>286</v>
      </c>
      <c r="E66" s="1" t="s">
        <v>3104</v>
      </c>
      <c r="F66" s="4">
        <v>2500</v>
      </c>
      <c r="G66" s="4">
        <v>2514.35</v>
      </c>
      <c r="H66" s="4">
        <v>0.77</v>
      </c>
    </row>
    <row r="67" spans="2:8">
      <c r="B67" s="1" t="s">
        <v>3105</v>
      </c>
      <c r="C67" s="9">
        <v>7.19</v>
      </c>
      <c r="D67" s="1" t="s">
        <v>286</v>
      </c>
      <c r="E67" s="1" t="s">
        <v>3106</v>
      </c>
      <c r="F67" s="4">
        <v>2500</v>
      </c>
      <c r="G67" s="4">
        <v>2512.5300000000002</v>
      </c>
      <c r="H67" s="4">
        <v>0.77</v>
      </c>
    </row>
    <row r="68" spans="2:8">
      <c r="B68" s="1" t="s">
        <v>3107</v>
      </c>
      <c r="C68" s="9">
        <v>7.65</v>
      </c>
      <c r="D68" s="1" t="s">
        <v>286</v>
      </c>
      <c r="E68" s="1" t="s">
        <v>3108</v>
      </c>
      <c r="F68" s="4">
        <v>2000</v>
      </c>
      <c r="G68" s="4">
        <v>1982.59</v>
      </c>
      <c r="H68" s="4">
        <v>0.6</v>
      </c>
    </row>
    <row r="69" spans="2:8">
      <c r="B69" s="1" t="s">
        <v>3780</v>
      </c>
      <c r="C69" s="9">
        <v>7.25</v>
      </c>
      <c r="D69" s="1" t="s">
        <v>286</v>
      </c>
      <c r="E69" s="1" t="s">
        <v>3109</v>
      </c>
      <c r="F69" s="4">
        <v>1500</v>
      </c>
      <c r="G69" s="4">
        <v>1467.56</v>
      </c>
      <c r="H69" s="4">
        <v>0.45</v>
      </c>
    </row>
    <row r="70" spans="2:8">
      <c r="B70" s="1" t="s">
        <v>3110</v>
      </c>
      <c r="C70" s="9">
        <v>7.1</v>
      </c>
      <c r="D70" s="1" t="s">
        <v>286</v>
      </c>
      <c r="E70" s="1" t="s">
        <v>3111</v>
      </c>
      <c r="F70" s="4">
        <v>3</v>
      </c>
      <c r="G70" s="4">
        <v>30.95</v>
      </c>
      <c r="H70" s="4">
        <v>0.01</v>
      </c>
    </row>
    <row r="71" spans="2:8" ht="13">
      <c r="B71" s="2" t="s">
        <v>290</v>
      </c>
      <c r="C71" s="12"/>
      <c r="D71" s="2"/>
      <c r="E71" s="2"/>
      <c r="F71" s="14"/>
      <c r="G71" s="14">
        <f>SUM(G42:G70)</f>
        <v>191270.43000000002</v>
      </c>
      <c r="H71" s="14">
        <f>SUM(H42:H70)</f>
        <v>58.27000000000001</v>
      </c>
    </row>
    <row r="72" spans="2:8" ht="13">
      <c r="B72" s="2" t="s">
        <v>4043</v>
      </c>
    </row>
    <row r="73" spans="2:8">
      <c r="B73" s="1" t="s">
        <v>3781</v>
      </c>
      <c r="C73" s="9">
        <v>8.93</v>
      </c>
      <c r="D73" s="1" t="s">
        <v>2282</v>
      </c>
      <c r="E73" s="1" t="s">
        <v>2286</v>
      </c>
      <c r="F73" s="4">
        <v>750000000</v>
      </c>
      <c r="G73" s="4">
        <v>2511</v>
      </c>
      <c r="H73" s="4">
        <v>0.76</v>
      </c>
    </row>
    <row r="74" spans="2:8">
      <c r="B74" s="1" t="s">
        <v>3782</v>
      </c>
      <c r="C74" s="9">
        <v>8.1</v>
      </c>
      <c r="D74" s="1" t="s">
        <v>2282</v>
      </c>
      <c r="E74" s="1" t="s">
        <v>3112</v>
      </c>
      <c r="F74" s="4">
        <v>33</v>
      </c>
      <c r="G74" s="4">
        <v>2385.88</v>
      </c>
      <c r="H74" s="4">
        <v>0.73</v>
      </c>
    </row>
    <row r="75" spans="2:8">
      <c r="B75" s="1" t="s">
        <v>3731</v>
      </c>
      <c r="C75" s="9">
        <v>7.94</v>
      </c>
      <c r="D75" s="1" t="s">
        <v>2284</v>
      </c>
      <c r="E75" s="1" t="s">
        <v>3006</v>
      </c>
      <c r="F75" s="4">
        <v>20</v>
      </c>
      <c r="G75" s="4">
        <v>1618.01</v>
      </c>
      <c r="H75" s="4">
        <v>0.49</v>
      </c>
    </row>
    <row r="76" spans="2:8">
      <c r="B76" s="1" t="s">
        <v>3733</v>
      </c>
      <c r="C76" s="9">
        <v>8.27</v>
      </c>
      <c r="D76" s="1" t="s">
        <v>2284</v>
      </c>
      <c r="E76" s="1" t="s">
        <v>3007</v>
      </c>
      <c r="F76" s="4">
        <v>62</v>
      </c>
      <c r="G76" s="4">
        <v>1255.8599999999999</v>
      </c>
      <c r="H76" s="4">
        <v>0.38</v>
      </c>
    </row>
    <row r="77" spans="2:8" ht="13">
      <c r="B77" s="2" t="s">
        <v>4044</v>
      </c>
      <c r="C77" s="12"/>
      <c r="D77" s="2"/>
      <c r="E77" s="2"/>
      <c r="F77" s="14"/>
      <c r="G77" s="14">
        <f>SUM(G72:G76)</f>
        <v>7770.75</v>
      </c>
      <c r="H77" s="14">
        <f>SUM(H72:H76)</f>
        <v>2.36</v>
      </c>
    </row>
    <row r="78" spans="2:8" ht="13">
      <c r="B78" s="2" t="s">
        <v>2289</v>
      </c>
    </row>
    <row r="79" spans="2:8">
      <c r="B79" s="1" t="s">
        <v>3783</v>
      </c>
      <c r="C79" s="9">
        <v>7.08</v>
      </c>
      <c r="D79" s="1" t="s">
        <v>295</v>
      </c>
      <c r="E79" s="1" t="s">
        <v>3113</v>
      </c>
      <c r="F79" s="4">
        <v>3500</v>
      </c>
      <c r="G79" s="4">
        <v>16777.53</v>
      </c>
      <c r="H79" s="4">
        <v>5.1100000000000003</v>
      </c>
    </row>
    <row r="80" spans="2:8">
      <c r="B80" s="1" t="s">
        <v>3114</v>
      </c>
      <c r="C80" s="9">
        <v>7.13</v>
      </c>
      <c r="D80" s="1" t="s">
        <v>314</v>
      </c>
      <c r="E80" s="1" t="s">
        <v>3115</v>
      </c>
      <c r="F80" s="4">
        <v>2000</v>
      </c>
      <c r="G80" s="4">
        <v>9487.02</v>
      </c>
      <c r="H80" s="4">
        <v>2.89</v>
      </c>
    </row>
    <row r="81" spans="2:8" ht="13">
      <c r="B81" s="2" t="s">
        <v>385</v>
      </c>
      <c r="C81" s="12"/>
      <c r="D81" s="2"/>
      <c r="E81" s="2"/>
      <c r="F81" s="14"/>
      <c r="G81" s="14">
        <f>SUM(G78:G80)</f>
        <v>26264.55</v>
      </c>
      <c r="H81" s="14">
        <f>SUM(H78:H80)</f>
        <v>8</v>
      </c>
    </row>
    <row r="82" spans="2:8" ht="13">
      <c r="B82" s="2" t="s">
        <v>386</v>
      </c>
    </row>
    <row r="83" spans="2:8">
      <c r="B83" s="1" t="s">
        <v>387</v>
      </c>
      <c r="C83" s="9" t="s">
        <v>156</v>
      </c>
      <c r="E83" s="1" t="s">
        <v>388</v>
      </c>
      <c r="F83" s="4">
        <v>8416.1039999999994</v>
      </c>
      <c r="G83" s="4">
        <v>976.18</v>
      </c>
      <c r="H83" s="4">
        <v>0.3</v>
      </c>
    </row>
    <row r="84" spans="2:8" ht="13">
      <c r="B84" s="2" t="s">
        <v>389</v>
      </c>
      <c r="C84" s="12"/>
      <c r="D84" s="2"/>
      <c r="E84" s="2"/>
      <c r="F84" s="14"/>
      <c r="G84" s="14">
        <f>SUM(G82:G83)</f>
        <v>976.18</v>
      </c>
      <c r="H84" s="14">
        <f>SUM(H82:H83)</f>
        <v>0.3</v>
      </c>
    </row>
    <row r="85" spans="2:8" ht="13">
      <c r="B85" s="2" t="s">
        <v>2294</v>
      </c>
      <c r="C85" s="12"/>
      <c r="D85" s="2"/>
      <c r="E85" s="2"/>
      <c r="F85" s="14"/>
      <c r="G85" s="14">
        <v>4599.3999999999996</v>
      </c>
      <c r="H85" s="14">
        <v>1.4</v>
      </c>
    </row>
    <row r="86" spans="2:8" ht="13">
      <c r="B86" s="2" t="s">
        <v>2295</v>
      </c>
      <c r="C86" s="12"/>
      <c r="D86" s="2"/>
      <c r="E86" s="2"/>
      <c r="F86" s="14"/>
      <c r="G86" s="14">
        <v>33140.400000000001</v>
      </c>
      <c r="H86" s="14">
        <v>10.1</v>
      </c>
    </row>
    <row r="87" spans="2:8" ht="13">
      <c r="B87" s="2" t="s">
        <v>3784</v>
      </c>
    </row>
    <row r="88" spans="2:8">
      <c r="B88" s="1" t="s">
        <v>3062</v>
      </c>
      <c r="C88" s="9" t="s">
        <v>156</v>
      </c>
      <c r="D88" s="1" t="s">
        <v>595</v>
      </c>
      <c r="E88" s="1" t="s">
        <v>3063</v>
      </c>
      <c r="F88" s="4">
        <v>200000</v>
      </c>
      <c r="G88" s="4">
        <v>135.97999999999999</v>
      </c>
      <c r="H88" s="4">
        <v>0.04</v>
      </c>
    </row>
    <row r="89" spans="2:8" ht="13">
      <c r="B89" s="2" t="s">
        <v>3785</v>
      </c>
      <c r="C89" s="12"/>
      <c r="D89" s="2"/>
      <c r="E89" s="2"/>
      <c r="F89" s="14"/>
      <c r="G89" s="14">
        <f>G88</f>
        <v>135.97999999999999</v>
      </c>
      <c r="H89" s="14">
        <f>H88</f>
        <v>0.04</v>
      </c>
    </row>
    <row r="90" spans="2:8" ht="13">
      <c r="B90" s="2" t="s">
        <v>246</v>
      </c>
    </row>
    <row r="91" spans="2:8">
      <c r="B91" s="1" t="s">
        <v>20</v>
      </c>
      <c r="C91" s="9" t="s">
        <v>156</v>
      </c>
      <c r="D91" s="1" t="s">
        <v>157</v>
      </c>
      <c r="E91" s="1" t="s">
        <v>3064</v>
      </c>
      <c r="F91" s="4">
        <v>4962038.5190000003</v>
      </c>
      <c r="G91" s="4">
        <v>641.27</v>
      </c>
      <c r="H91" s="4">
        <v>0.2</v>
      </c>
    </row>
    <row r="92" spans="2:8" ht="13">
      <c r="B92" s="2" t="s">
        <v>249</v>
      </c>
      <c r="C92" s="12"/>
      <c r="D92" s="2"/>
      <c r="E92" s="2"/>
      <c r="F92" s="14"/>
      <c r="G92" s="14">
        <f>SUM(G90:G91)</f>
        <v>641.27</v>
      </c>
      <c r="H92" s="14">
        <f>SUM(H90:H91)</f>
        <v>0.2</v>
      </c>
    </row>
    <row r="93" spans="2:8" ht="13">
      <c r="B93" s="2" t="s">
        <v>161</v>
      </c>
      <c r="C93" s="12"/>
      <c r="D93" s="2"/>
      <c r="E93" s="2"/>
      <c r="F93" s="14"/>
      <c r="G93" s="14">
        <f>G92+G89+G86+G85+G84+G81+G77+G71+G41</f>
        <v>324071.12</v>
      </c>
      <c r="H93" s="14">
        <f>H92+H89+H86+H85+H84+H81+H77+H71+H41</f>
        <v>98.720000000000013</v>
      </c>
    </row>
    <row r="94" spans="2:8" ht="13">
      <c r="B94" s="2" t="s">
        <v>409</v>
      </c>
      <c r="C94" s="12"/>
      <c r="D94" s="2"/>
      <c r="E94" s="2"/>
      <c r="F94" s="14"/>
      <c r="G94" s="14">
        <f>G95-G93</f>
        <v>4164.3785024000099</v>
      </c>
      <c r="H94" s="14">
        <f>H95-H93</f>
        <v>1.2800000000000011</v>
      </c>
    </row>
    <row r="95" spans="2:8" ht="13">
      <c r="B95" s="2" t="s">
        <v>168</v>
      </c>
      <c r="C95" s="12"/>
      <c r="D95" s="2"/>
      <c r="E95" s="2"/>
      <c r="F95" s="14"/>
      <c r="G95" s="14">
        <v>328235.49850240001</v>
      </c>
      <c r="H95" s="14">
        <v>100.00000000000001</v>
      </c>
    </row>
    <row r="96" spans="2:8">
      <c r="B96" s="1" t="s">
        <v>169</v>
      </c>
    </row>
    <row r="97" spans="2:3">
      <c r="B97" s="1" t="s">
        <v>170</v>
      </c>
    </row>
    <row r="98" spans="2:3">
      <c r="B98" s="1" t="s">
        <v>171</v>
      </c>
      <c r="C98" s="9" t="s">
        <v>172</v>
      </c>
    </row>
    <row r="99" spans="2:3" ht="13">
      <c r="B99" s="2" t="s">
        <v>3701</v>
      </c>
    </row>
    <row r="100" spans="2:3" ht="26">
      <c r="B100" s="15" t="s">
        <v>173</v>
      </c>
      <c r="C100" s="9" t="s">
        <v>174</v>
      </c>
    </row>
    <row r="101" spans="2:3" ht="13">
      <c r="B101" s="2" t="s">
        <v>3668</v>
      </c>
    </row>
    <row r="102" spans="2:3" ht="13">
      <c r="B102" s="2" t="s">
        <v>175</v>
      </c>
      <c r="C102" s="9" t="s">
        <v>174</v>
      </c>
    </row>
    <row r="103" spans="2:3" ht="13">
      <c r="B103" s="2" t="s">
        <v>177</v>
      </c>
      <c r="C103" s="9" t="s">
        <v>178</v>
      </c>
    </row>
    <row r="104" spans="2:3" ht="13">
      <c r="B104" s="2" t="s">
        <v>3116</v>
      </c>
      <c r="C104" s="12"/>
    </row>
    <row r="105" spans="2:3" ht="13">
      <c r="B105" s="2" t="s">
        <v>3117</v>
      </c>
      <c r="C105" s="12"/>
    </row>
    <row r="106" spans="2:3" ht="13">
      <c r="B106" s="2" t="s">
        <v>3118</v>
      </c>
      <c r="C106" s="12"/>
    </row>
    <row r="107" spans="2:3" ht="13">
      <c r="B107" s="2" t="s">
        <v>3119</v>
      </c>
      <c r="C107" s="12"/>
    </row>
    <row r="108" spans="2:3" ht="13">
      <c r="B108" s="2" t="s">
        <v>3120</v>
      </c>
      <c r="C108" s="12"/>
    </row>
    <row r="109" spans="2:3" ht="13">
      <c r="B109" s="2" t="s">
        <v>3121</v>
      </c>
      <c r="C109" s="12"/>
    </row>
    <row r="110" spans="2:3" ht="13">
      <c r="B110" s="2" t="s">
        <v>3122</v>
      </c>
      <c r="C110" s="12"/>
    </row>
    <row r="111" spans="2:3" ht="13">
      <c r="B111" s="2" t="s">
        <v>3123</v>
      </c>
      <c r="C111" s="12"/>
    </row>
    <row r="112" spans="2:3" ht="13">
      <c r="B112" s="2" t="s">
        <v>3124</v>
      </c>
      <c r="C112" s="12"/>
    </row>
    <row r="113" spans="2:3" ht="13">
      <c r="B113" s="2" t="s">
        <v>3125</v>
      </c>
      <c r="C113" s="12"/>
    </row>
    <row r="114" spans="2:3" ht="13">
      <c r="B114" s="2" t="s">
        <v>3126</v>
      </c>
      <c r="C114" s="12"/>
    </row>
    <row r="115" spans="2:3" ht="13">
      <c r="B115" s="2" t="s">
        <v>3127</v>
      </c>
      <c r="C115" s="12"/>
    </row>
    <row r="116" spans="2:3" ht="13">
      <c r="B116" s="2" t="s">
        <v>3786</v>
      </c>
      <c r="C116" s="12"/>
    </row>
    <row r="117" spans="2:3">
      <c r="B117" s="1" t="s">
        <v>188</v>
      </c>
    </row>
    <row r="119" spans="2:3" ht="14.5">
      <c r="B119" s="16"/>
      <c r="C119" s="17" t="s">
        <v>189</v>
      </c>
    </row>
    <row r="120" spans="2:3" ht="14.5">
      <c r="B120" s="16" t="s">
        <v>190</v>
      </c>
      <c r="C120" s="18" t="s">
        <v>26</v>
      </c>
    </row>
    <row r="121" spans="2:3" ht="14.5">
      <c r="B121" s="16" t="s">
        <v>191</v>
      </c>
      <c r="C121" s="17"/>
    </row>
    <row r="122" spans="2:3" ht="14.5">
      <c r="B122" s="16"/>
      <c r="C122" s="17"/>
    </row>
    <row r="123" spans="2:3" ht="14.5">
      <c r="B123" s="16" t="s">
        <v>192</v>
      </c>
      <c r="C123" s="123">
        <v>7.0000000000000007E-2</v>
      </c>
    </row>
    <row r="124" spans="2:3" ht="14.5">
      <c r="B124" s="16"/>
      <c r="C124" s="128"/>
    </row>
    <row r="125" spans="2:3" ht="14.5">
      <c r="B125" s="16" t="s">
        <v>193</v>
      </c>
      <c r="C125" s="128" t="s">
        <v>3787</v>
      </c>
    </row>
    <row r="126" spans="2:3" ht="14.5">
      <c r="B126" s="16" t="s">
        <v>194</v>
      </c>
      <c r="C126" s="128" t="s">
        <v>3788</v>
      </c>
    </row>
    <row r="127" spans="2:3" ht="14.5">
      <c r="B127" s="16"/>
      <c r="C127" s="17"/>
    </row>
    <row r="128" spans="2:3" ht="14.5">
      <c r="B128" s="16" t="s">
        <v>195</v>
      </c>
      <c r="C128" s="17" t="s">
        <v>172</v>
      </c>
    </row>
    <row r="129" spans="2:7" ht="14.5">
      <c r="B129" s="232" t="s">
        <v>196</v>
      </c>
      <c r="C129" s="232"/>
    </row>
    <row r="131" spans="2:7" ht="14.5">
      <c r="B131" s="16" t="s">
        <v>197</v>
      </c>
      <c r="C131" s="17"/>
      <c r="D131" s="16"/>
    </row>
    <row r="132" spans="2:7" ht="29">
      <c r="B132" s="19" t="s">
        <v>198</v>
      </c>
      <c r="C132" s="18" t="s">
        <v>199</v>
      </c>
      <c r="D132" s="19" t="s">
        <v>200</v>
      </c>
    </row>
    <row r="133" spans="2:7" ht="14.5">
      <c r="B133" s="16" t="s">
        <v>1971</v>
      </c>
      <c r="C133" s="17">
        <v>4.9997500119999998</v>
      </c>
      <c r="D133" s="129">
        <v>1.7566632264088486E-2</v>
      </c>
    </row>
    <row r="135" spans="2:7" ht="13">
      <c r="B135" s="20" t="s">
        <v>201</v>
      </c>
      <c r="C135" s="21">
        <v>46053</v>
      </c>
      <c r="D135" s="22"/>
      <c r="E135" s="23"/>
      <c r="F135" s="24"/>
    </row>
    <row r="136" spans="2:7" ht="13">
      <c r="B136" s="20" t="s">
        <v>202</v>
      </c>
      <c r="C136" s="25" t="s">
        <v>203</v>
      </c>
      <c r="D136" s="20" t="s">
        <v>204</v>
      </c>
      <c r="E136" s="26" t="s">
        <v>205</v>
      </c>
      <c r="F136" s="27" t="s">
        <v>206</v>
      </c>
      <c r="G136" s="14"/>
    </row>
    <row r="137" spans="2:7">
      <c r="B137" s="28" t="s">
        <v>174</v>
      </c>
      <c r="C137" s="29" t="s">
        <v>174</v>
      </c>
      <c r="D137" s="28" t="s">
        <v>174</v>
      </c>
      <c r="E137" s="30" t="s">
        <v>174</v>
      </c>
      <c r="F137" s="31" t="s">
        <v>174</v>
      </c>
    </row>
    <row r="139" spans="2:7" ht="14.5" customHeight="1">
      <c r="B139" s="241" t="s">
        <v>3789</v>
      </c>
      <c r="C139" s="241"/>
      <c r="D139" s="241"/>
      <c r="E139" s="241"/>
      <c r="F139" s="241"/>
    </row>
    <row r="140" spans="2:7" ht="14.5">
      <c r="B140" s="34"/>
      <c r="C140" s="44"/>
      <c r="D140" s="130"/>
    </row>
    <row r="141" spans="2:7" ht="14.5">
      <c r="B141" s="246" t="s">
        <v>3749</v>
      </c>
      <c r="C141" s="246"/>
      <c r="D141" s="246"/>
      <c r="E141" s="246"/>
      <c r="F141" s="246"/>
    </row>
    <row r="143" spans="2:7" ht="13">
      <c r="B143" s="2" t="s">
        <v>207</v>
      </c>
    </row>
    <row r="144" spans="2:7" ht="13">
      <c r="B144" s="2"/>
    </row>
    <row r="145" spans="2:6" ht="13">
      <c r="B145" s="2" t="s">
        <v>208</v>
      </c>
    </row>
    <row r="146" spans="2:6" ht="13">
      <c r="B146" s="20" t="s">
        <v>209</v>
      </c>
      <c r="C146" s="25" t="s">
        <v>210</v>
      </c>
      <c r="D146" s="2"/>
    </row>
    <row r="147" spans="2:6">
      <c r="B147" s="22" t="s">
        <v>174</v>
      </c>
      <c r="C147" s="32" t="s">
        <v>174</v>
      </c>
    </row>
    <row r="149" spans="2:6" ht="13">
      <c r="B149" s="20" t="s">
        <v>211</v>
      </c>
      <c r="C149" s="25" t="s">
        <v>210</v>
      </c>
    </row>
    <row r="150" spans="2:6">
      <c r="B150" s="22" t="s">
        <v>174</v>
      </c>
      <c r="C150" s="32" t="s">
        <v>174</v>
      </c>
    </row>
    <row r="152" spans="2:6" ht="13">
      <c r="B152" s="20" t="s">
        <v>212</v>
      </c>
      <c r="C152" s="25" t="s">
        <v>213</v>
      </c>
    </row>
    <row r="153" spans="2:6">
      <c r="B153" s="22" t="s">
        <v>174</v>
      </c>
      <c r="C153" s="32" t="s">
        <v>174</v>
      </c>
    </row>
    <row r="155" spans="2:6" ht="13">
      <c r="B155" s="26" t="s">
        <v>214</v>
      </c>
      <c r="C155" s="25" t="s">
        <v>213</v>
      </c>
    </row>
    <row r="156" spans="2:6">
      <c r="B156" s="23" t="s">
        <v>174</v>
      </c>
      <c r="C156" s="32" t="s">
        <v>174</v>
      </c>
    </row>
    <row r="158" spans="2:6" ht="13">
      <c r="B158" s="20" t="s">
        <v>215</v>
      </c>
      <c r="C158" s="25" t="s">
        <v>174</v>
      </c>
    </row>
    <row r="160" spans="2:6" ht="13">
      <c r="B160" s="20" t="s">
        <v>216</v>
      </c>
      <c r="C160" s="21">
        <v>46053</v>
      </c>
      <c r="D160" s="22"/>
      <c r="E160" s="23"/>
      <c r="F160" s="24"/>
    </row>
    <row r="161" spans="2:7" ht="13">
      <c r="B161" s="20" t="s">
        <v>202</v>
      </c>
      <c r="C161" s="25" t="s">
        <v>203</v>
      </c>
      <c r="D161" s="20" t="s">
        <v>204</v>
      </c>
      <c r="E161" s="26" t="s">
        <v>205</v>
      </c>
      <c r="F161" s="27" t="s">
        <v>206</v>
      </c>
      <c r="G161" s="14"/>
    </row>
    <row r="162" spans="2:7">
      <c r="B162" s="28" t="s">
        <v>174</v>
      </c>
      <c r="C162" s="29" t="s">
        <v>174</v>
      </c>
      <c r="D162" s="28" t="s">
        <v>174</v>
      </c>
      <c r="E162" s="30" t="s">
        <v>174</v>
      </c>
      <c r="F162" s="31" t="s">
        <v>174</v>
      </c>
    </row>
    <row r="163" spans="2:7" ht="13">
      <c r="B163" s="2" t="s">
        <v>207</v>
      </c>
    </row>
    <row r="164" spans="2:7" ht="13">
      <c r="B164" s="2"/>
    </row>
    <row r="165" spans="2:7" ht="13">
      <c r="B165" s="2" t="s">
        <v>208</v>
      </c>
    </row>
    <row r="166" spans="2:7" ht="13">
      <c r="B166" s="20" t="s">
        <v>209</v>
      </c>
      <c r="C166" s="25" t="s">
        <v>210</v>
      </c>
      <c r="D166" s="2"/>
    </row>
    <row r="167" spans="2:7">
      <c r="B167" s="22" t="s">
        <v>174</v>
      </c>
      <c r="C167" s="32" t="s">
        <v>174</v>
      </c>
    </row>
    <row r="169" spans="2:7" ht="13">
      <c r="B169" s="20" t="s">
        <v>211</v>
      </c>
      <c r="C169" s="25" t="s">
        <v>210</v>
      </c>
    </row>
    <row r="170" spans="2:7">
      <c r="B170" s="22" t="s">
        <v>174</v>
      </c>
      <c r="C170" s="32" t="s">
        <v>174</v>
      </c>
    </row>
    <row r="172" spans="2:7" ht="13">
      <c r="B172" s="20" t="s">
        <v>212</v>
      </c>
      <c r="C172" s="25" t="s">
        <v>213</v>
      </c>
    </row>
    <row r="173" spans="2:7">
      <c r="B173" s="22" t="s">
        <v>174</v>
      </c>
      <c r="C173" s="32" t="s">
        <v>174</v>
      </c>
    </row>
    <row r="175" spans="2:7" ht="13">
      <c r="B175" s="26" t="s">
        <v>214</v>
      </c>
      <c r="C175" s="25" t="s">
        <v>213</v>
      </c>
    </row>
    <row r="176" spans="2:7">
      <c r="B176" s="23" t="s">
        <v>174</v>
      </c>
      <c r="C176" s="32" t="s">
        <v>174</v>
      </c>
    </row>
    <row r="178" spans="2:80" ht="13">
      <c r="B178" s="20" t="s">
        <v>215</v>
      </c>
      <c r="C178" s="25" t="s">
        <v>174</v>
      </c>
    </row>
    <row r="181" spans="2:80" ht="13">
      <c r="B181" s="2" t="s">
        <v>217</v>
      </c>
    </row>
    <row r="183" spans="2:80" ht="13">
      <c r="B183" s="20" t="s">
        <v>202</v>
      </c>
      <c r="C183" s="25" t="s">
        <v>218</v>
      </c>
      <c r="D183" s="20" t="s">
        <v>219</v>
      </c>
      <c r="E183" s="20" t="s">
        <v>220</v>
      </c>
      <c r="F183" s="14"/>
    </row>
    <row r="184" spans="2:80">
      <c r="B184" s="22" t="s">
        <v>174</v>
      </c>
      <c r="C184" s="32" t="s">
        <v>174</v>
      </c>
      <c r="D184" s="22" t="s">
        <v>174</v>
      </c>
      <c r="E184" s="22" t="s">
        <v>174</v>
      </c>
    </row>
    <row r="187" spans="2:80" ht="13">
      <c r="B187" s="2" t="s">
        <v>221</v>
      </c>
      <c r="C187" s="12" t="s">
        <v>174</v>
      </c>
      <c r="D187" s="2"/>
      <c r="E187" s="2"/>
      <c r="F187" s="14"/>
      <c r="G187" s="14"/>
      <c r="H187" s="14"/>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row>
    <row r="189" spans="2:80" ht="13">
      <c r="B189" s="2" t="s">
        <v>222</v>
      </c>
    </row>
    <row r="191" spans="2:80" ht="13">
      <c r="B191" s="20" t="s">
        <v>223</v>
      </c>
      <c r="C191" s="25" t="s">
        <v>210</v>
      </c>
      <c r="D191" s="2"/>
    </row>
    <row r="192" spans="2:80">
      <c r="B192" s="22" t="s">
        <v>174</v>
      </c>
      <c r="C192" s="32" t="s">
        <v>174</v>
      </c>
    </row>
    <row r="195" spans="2:80" ht="13">
      <c r="B195" s="20" t="s">
        <v>224</v>
      </c>
      <c r="C195" s="25" t="s">
        <v>225</v>
      </c>
      <c r="D195" s="2"/>
    </row>
    <row r="196" spans="2:80">
      <c r="B196" s="22" t="s">
        <v>174</v>
      </c>
      <c r="C196" s="32" t="s">
        <v>174</v>
      </c>
    </row>
    <row r="199" spans="2:80" ht="13">
      <c r="B199" s="2" t="s">
        <v>226</v>
      </c>
    </row>
    <row r="202" spans="2:80" ht="13">
      <c r="B202" s="2" t="s">
        <v>227</v>
      </c>
    </row>
    <row r="204" spans="2:80" ht="13">
      <c r="B204" s="20" t="s">
        <v>202</v>
      </c>
      <c r="C204" s="25" t="s">
        <v>228</v>
      </c>
      <c r="D204" s="20" t="s">
        <v>218</v>
      </c>
      <c r="E204" s="20" t="s">
        <v>219</v>
      </c>
      <c r="F204" s="27" t="s">
        <v>220</v>
      </c>
      <c r="G204" s="14"/>
    </row>
    <row r="205" spans="2:80">
      <c r="B205" s="22" t="s">
        <v>174</v>
      </c>
      <c r="C205" s="32" t="s">
        <v>174</v>
      </c>
      <c r="D205" s="22" t="s">
        <v>174</v>
      </c>
      <c r="E205" s="22" t="s">
        <v>174</v>
      </c>
      <c r="F205" s="33" t="s">
        <v>174</v>
      </c>
    </row>
    <row r="208" spans="2:80" ht="13">
      <c r="B208" s="2" t="s">
        <v>221</v>
      </c>
      <c r="C208" s="12" t="s">
        <v>174</v>
      </c>
      <c r="D208" s="2"/>
      <c r="E208" s="2"/>
      <c r="F208" s="14"/>
      <c r="G208" s="14"/>
      <c r="H208" s="14"/>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row>
    <row r="210" spans="2:7" ht="13">
      <c r="B210" s="2" t="s">
        <v>222</v>
      </c>
    </row>
    <row r="212" spans="2:7" ht="13">
      <c r="B212" s="20" t="s">
        <v>223</v>
      </c>
      <c r="C212" s="25" t="s">
        <v>210</v>
      </c>
      <c r="D212" s="2"/>
    </row>
    <row r="213" spans="2:7">
      <c r="B213" s="22" t="s">
        <v>174</v>
      </c>
      <c r="C213" s="32" t="s">
        <v>174</v>
      </c>
    </row>
    <row r="216" spans="2:7" ht="13">
      <c r="B216" s="20" t="s">
        <v>224</v>
      </c>
      <c r="C216" s="25" t="s">
        <v>225</v>
      </c>
      <c r="D216" s="2"/>
    </row>
    <row r="217" spans="2:7">
      <c r="B217" s="22" t="s">
        <v>174</v>
      </c>
      <c r="C217" s="32" t="s">
        <v>174</v>
      </c>
    </row>
    <row r="220" spans="2:7" ht="13">
      <c r="B220" s="2" t="s">
        <v>226</v>
      </c>
    </row>
    <row r="223" spans="2:7" ht="13">
      <c r="B223" s="2" t="s">
        <v>3790</v>
      </c>
    </row>
    <row r="224" spans="2:7" ht="13">
      <c r="B224" s="20" t="s">
        <v>202</v>
      </c>
      <c r="C224" s="25" t="s">
        <v>230</v>
      </c>
      <c r="D224" s="20" t="s">
        <v>231</v>
      </c>
      <c r="E224" s="20" t="s">
        <v>3673</v>
      </c>
      <c r="F224" s="27" t="s">
        <v>232</v>
      </c>
      <c r="G224" s="14"/>
    </row>
    <row r="225" spans="2:6">
      <c r="B225" s="22" t="s">
        <v>174</v>
      </c>
      <c r="C225" s="32" t="s">
        <v>174</v>
      </c>
      <c r="D225" s="22" t="s">
        <v>174</v>
      </c>
      <c r="E225" s="22" t="s">
        <v>174</v>
      </c>
      <c r="F225" s="33" t="s">
        <v>174</v>
      </c>
    </row>
    <row r="226" spans="2:6">
      <c r="B226" s="1" t="s">
        <v>3674</v>
      </c>
    </row>
    <row r="228" spans="2:6" ht="14.5">
      <c r="B228" s="146" t="s">
        <v>3791</v>
      </c>
      <c r="C228" s="147"/>
      <c r="D228" s="148"/>
      <c r="E228" s="148"/>
      <c r="F228" s="149"/>
    </row>
    <row r="229" spans="2:6" ht="58">
      <c r="B229" s="150" t="s">
        <v>3792</v>
      </c>
      <c r="C229" s="151" t="s">
        <v>3793</v>
      </c>
      <c r="D229" s="150" t="s">
        <v>3794</v>
      </c>
      <c r="E229" s="150" t="s">
        <v>3795</v>
      </c>
      <c r="F229" s="152" t="s">
        <v>3796</v>
      </c>
    </row>
    <row r="230" spans="2:6" ht="14.5">
      <c r="B230" s="153" t="s">
        <v>3797</v>
      </c>
      <c r="C230" s="154" t="s">
        <v>3798</v>
      </c>
      <c r="D230" s="155" t="s">
        <v>3799</v>
      </c>
      <c r="E230" s="155" t="s">
        <v>3800</v>
      </c>
      <c r="F230" s="156">
        <v>2500</v>
      </c>
    </row>
    <row r="231" spans="2:6" ht="14.5">
      <c r="B231" s="153" t="s">
        <v>3801</v>
      </c>
      <c r="C231" s="154" t="s">
        <v>3802</v>
      </c>
      <c r="D231" s="155" t="s">
        <v>3799</v>
      </c>
      <c r="E231" s="155" t="s">
        <v>3800</v>
      </c>
      <c r="F231" s="157">
        <v>14500</v>
      </c>
    </row>
    <row r="232" spans="2:6" ht="14.5">
      <c r="B232" s="153" t="s">
        <v>3803</v>
      </c>
      <c r="C232" s="154" t="s">
        <v>3804</v>
      </c>
      <c r="D232" s="155" t="s">
        <v>3799</v>
      </c>
      <c r="E232" s="155" t="s">
        <v>3800</v>
      </c>
      <c r="F232" s="157">
        <v>2766.5839900000001</v>
      </c>
    </row>
    <row r="233" spans="2:6" ht="14.5">
      <c r="B233" s="148"/>
      <c r="C233" s="147"/>
      <c r="D233" s="148"/>
      <c r="E233" s="148"/>
      <c r="F233" s="149"/>
    </row>
    <row r="234" spans="2:6" ht="14.5">
      <c r="B234" s="148"/>
      <c r="C234" s="147"/>
      <c r="D234" s="148"/>
      <c r="E234" s="148"/>
      <c r="F234" s="149"/>
    </row>
    <row r="235" spans="2:6" ht="14.5">
      <c r="B235" s="148" t="s">
        <v>3805</v>
      </c>
      <c r="C235" s="147"/>
      <c r="D235" s="148"/>
      <c r="E235" s="148"/>
      <c r="F235" s="149"/>
    </row>
    <row r="236" spans="2:6" ht="14.5">
      <c r="B236" s="148" t="s">
        <v>3806</v>
      </c>
      <c r="C236" s="147"/>
      <c r="D236" s="148"/>
      <c r="E236" s="148"/>
      <c r="F236" s="149"/>
    </row>
    <row r="237" spans="2:6" ht="14.5">
      <c r="B237" s="148" t="s">
        <v>3807</v>
      </c>
      <c r="C237" s="147"/>
      <c r="D237" s="148"/>
      <c r="E237" s="148"/>
      <c r="F237" s="149"/>
    </row>
    <row r="238" spans="2:6" ht="14.5">
      <c r="B238" s="148"/>
      <c r="C238" s="147"/>
      <c r="D238" s="148"/>
      <c r="E238" s="148"/>
      <c r="F238" s="149"/>
    </row>
    <row r="239" spans="2:6" ht="14.5">
      <c r="B239" s="259" t="s">
        <v>3808</v>
      </c>
      <c r="C239" s="259"/>
      <c r="D239" s="259"/>
      <c r="E239" s="259"/>
      <c r="F239" s="158"/>
    </row>
    <row r="240" spans="2:6" ht="14.5">
      <c r="B240" s="259"/>
      <c r="C240" s="259"/>
      <c r="D240" s="259"/>
      <c r="E240" s="259"/>
      <c r="F240" s="158"/>
    </row>
    <row r="241" spans="2:11" ht="14.5">
      <c r="B241" s="259"/>
      <c r="C241" s="259"/>
      <c r="D241" s="259"/>
      <c r="E241" s="259"/>
      <c r="F241" s="158"/>
    </row>
    <row r="242" spans="2:11" ht="14.5">
      <c r="B242" s="159"/>
      <c r="C242" s="159"/>
      <c r="D242" s="159"/>
      <c r="E242" s="159"/>
      <c r="F242" s="158"/>
    </row>
    <row r="243" spans="2:11" ht="15" thickBot="1">
      <c r="B243" s="159"/>
      <c r="C243" s="159"/>
      <c r="D243" s="159"/>
      <c r="E243" s="159"/>
      <c r="F243" s="158"/>
    </row>
    <row r="244" spans="2:11">
      <c r="B244" s="260" t="s">
        <v>3</v>
      </c>
      <c r="C244" s="260" t="s">
        <v>3809</v>
      </c>
      <c r="D244" s="262" t="s">
        <v>3810</v>
      </c>
      <c r="E244" s="264" t="s">
        <v>3811</v>
      </c>
      <c r="F244" s="264" t="s">
        <v>3812</v>
      </c>
      <c r="G244" s="262" t="s">
        <v>3813</v>
      </c>
      <c r="H244" s="262" t="s">
        <v>3814</v>
      </c>
      <c r="I244" s="264" t="s">
        <v>3815</v>
      </c>
      <c r="J244" s="264" t="s">
        <v>3816</v>
      </c>
      <c r="K244" s="264" t="s">
        <v>3817</v>
      </c>
    </row>
    <row r="245" spans="2:11" ht="13" thickBot="1">
      <c r="B245" s="261"/>
      <c r="C245" s="261"/>
      <c r="D245" s="263"/>
      <c r="E245" s="265"/>
      <c r="F245" s="265"/>
      <c r="G245" s="263"/>
      <c r="H245" s="263"/>
      <c r="I245" s="265"/>
      <c r="J245" s="265"/>
      <c r="K245" s="265"/>
    </row>
    <row r="246" spans="2:11" ht="15" thickBot="1">
      <c r="B246" s="160"/>
      <c r="C246" s="161"/>
      <c r="D246" s="161"/>
      <c r="E246" s="161" t="s">
        <v>3818</v>
      </c>
      <c r="F246" s="161" t="s">
        <v>3818</v>
      </c>
      <c r="G246" s="161" t="s">
        <v>3818</v>
      </c>
      <c r="H246" s="161" t="s">
        <v>3818</v>
      </c>
      <c r="I246" s="161" t="s">
        <v>3818</v>
      </c>
      <c r="J246" s="161" t="s">
        <v>3818</v>
      </c>
      <c r="K246" s="161" t="s">
        <v>3818</v>
      </c>
    </row>
    <row r="247" spans="2:11" ht="29.5" thickBot="1">
      <c r="B247" s="160" t="s">
        <v>3819</v>
      </c>
      <c r="C247" s="161" t="s">
        <v>3804</v>
      </c>
      <c r="D247" s="162" t="s">
        <v>3803</v>
      </c>
      <c r="E247" s="163">
        <v>250000000</v>
      </c>
      <c r="F247" s="163">
        <v>250000000</v>
      </c>
      <c r="G247" s="164">
        <v>55060852.75</v>
      </c>
      <c r="H247" s="164">
        <v>194939147.25</v>
      </c>
      <c r="I247" s="163">
        <v>10555475</v>
      </c>
      <c r="J247" s="163">
        <v>20000000</v>
      </c>
      <c r="K247" s="164">
        <v>85616327.75</v>
      </c>
    </row>
    <row r="248" spans="2:11" ht="14.5">
      <c r="B248" s="165"/>
      <c r="C248" s="166"/>
      <c r="D248" s="165"/>
      <c r="E248" s="165"/>
      <c r="F248" s="158"/>
    </row>
    <row r="249" spans="2:11" ht="14.5">
      <c r="B249" s="165" t="s">
        <v>3820</v>
      </c>
      <c r="C249" s="166"/>
      <c r="D249" s="165"/>
      <c r="E249" s="165"/>
      <c r="F249" s="158"/>
    </row>
    <row r="250" spans="2:11" ht="14.5">
      <c r="B250" s="165"/>
      <c r="C250" s="166"/>
      <c r="D250" s="165"/>
      <c r="E250" s="165"/>
      <c r="F250" s="158"/>
    </row>
    <row r="251" spans="2:11" ht="14.5">
      <c r="B251" s="165"/>
      <c r="C251" s="166"/>
      <c r="D251" s="165"/>
      <c r="E251" s="165"/>
      <c r="F251" s="158"/>
    </row>
    <row r="252" spans="2:11" ht="14.5">
      <c r="B252" s="258" t="s">
        <v>3821</v>
      </c>
      <c r="C252" s="258"/>
      <c r="D252" s="258"/>
      <c r="E252" s="258"/>
      <c r="F252" s="158"/>
    </row>
    <row r="253" spans="2:11" ht="14.5">
      <c r="B253" s="165"/>
      <c r="C253" s="166"/>
      <c r="D253" s="165"/>
      <c r="E253" s="165"/>
      <c r="F253" s="158"/>
    </row>
    <row r="254" spans="2:11" ht="14.5">
      <c r="B254" s="167"/>
      <c r="C254" s="168"/>
      <c r="D254" s="167"/>
      <c r="E254" s="167"/>
      <c r="F254" s="169"/>
    </row>
    <row r="255" spans="2:11" ht="14.5">
      <c r="B255" s="146" t="s">
        <v>3754</v>
      </c>
      <c r="C255" s="168"/>
      <c r="D255" s="167"/>
      <c r="E255" s="167"/>
      <c r="F255" s="169"/>
    </row>
    <row r="256" spans="2:11" ht="14.5">
      <c r="B256" s="170"/>
      <c r="C256" s="171"/>
      <c r="D256" s="170"/>
      <c r="E256" s="170"/>
      <c r="F256" s="172"/>
    </row>
    <row r="257" spans="2:6" ht="14.5">
      <c r="B257" s="167" t="s">
        <v>3755</v>
      </c>
      <c r="C257" s="173"/>
      <c r="D257" s="170"/>
      <c r="E257" s="170"/>
      <c r="F257" s="172"/>
    </row>
    <row r="258" spans="2:6" ht="14.5">
      <c r="B258" s="165"/>
      <c r="C258" s="173"/>
      <c r="D258" s="170"/>
      <c r="E258" s="170"/>
      <c r="F258" s="172"/>
    </row>
    <row r="259" spans="2:6" ht="14.5">
      <c r="B259" s="165"/>
      <c r="C259" s="173"/>
      <c r="D259" s="170"/>
      <c r="E259" s="170"/>
      <c r="F259" s="172"/>
    </row>
    <row r="260" spans="2:6" ht="14.5">
      <c r="B260" s="165" t="s">
        <v>3756</v>
      </c>
      <c r="C260" s="147">
        <v>577958246.57000005</v>
      </c>
      <c r="D260" s="170"/>
      <c r="E260" s="170"/>
      <c r="F260" s="172"/>
    </row>
    <row r="261" spans="2:6" ht="14.5">
      <c r="B261" s="165"/>
      <c r="C261" s="174"/>
      <c r="D261" s="170"/>
      <c r="E261" s="170"/>
      <c r="F261" s="172"/>
    </row>
    <row r="262" spans="2:6" ht="14.5">
      <c r="B262" s="165" t="s">
        <v>3757</v>
      </c>
      <c r="C262" s="147">
        <v>465538246.57000005</v>
      </c>
      <c r="D262" s="170"/>
      <c r="E262" s="170"/>
      <c r="F262" s="172"/>
    </row>
    <row r="263" spans="2:6" ht="14.5">
      <c r="B263" s="165"/>
      <c r="C263" s="174"/>
      <c r="D263" s="170"/>
      <c r="E263" s="170"/>
      <c r="F263" s="172"/>
    </row>
    <row r="264" spans="2:6" ht="14.5">
      <c r="B264" s="165" t="s">
        <v>3758</v>
      </c>
      <c r="C264" s="174">
        <v>112420000</v>
      </c>
      <c r="D264" s="170"/>
      <c r="E264" s="170"/>
      <c r="F264" s="172"/>
    </row>
    <row r="265" spans="2:6" ht="14.5">
      <c r="B265" s="165"/>
      <c r="C265" s="174"/>
      <c r="D265" s="170"/>
      <c r="E265" s="170"/>
      <c r="F265" s="172"/>
    </row>
    <row r="266" spans="2:6" ht="14.5">
      <c r="B266" s="167" t="s">
        <v>3759</v>
      </c>
      <c r="C266" s="175">
        <v>256691020</v>
      </c>
      <c r="D266" s="170"/>
      <c r="E266" s="170"/>
      <c r="F266" s="172"/>
    </row>
    <row r="267" spans="2:6" ht="14.5">
      <c r="B267" s="165"/>
      <c r="C267" s="174"/>
      <c r="D267" s="170"/>
      <c r="E267" s="170"/>
      <c r="F267" s="172"/>
    </row>
    <row r="268" spans="2:6" ht="14.5">
      <c r="B268" s="165" t="s">
        <v>3760</v>
      </c>
      <c r="C268" s="147">
        <v>116603020</v>
      </c>
      <c r="D268" s="170"/>
      <c r="E268" s="170"/>
      <c r="F268" s="172"/>
    </row>
    <row r="269" spans="2:6" ht="14.5">
      <c r="B269" s="165"/>
      <c r="C269" s="174"/>
      <c r="D269" s="170"/>
      <c r="E269" s="170"/>
      <c r="F269" s="172"/>
    </row>
    <row r="270" spans="2:6" ht="29">
      <c r="B270" s="176" t="s">
        <v>3761</v>
      </c>
      <c r="C270" s="147">
        <v>140088000</v>
      </c>
      <c r="D270" s="170"/>
      <c r="E270" s="170"/>
      <c r="F270" s="172"/>
    </row>
    <row r="271" spans="2:6" ht="14.5">
      <c r="B271" s="165"/>
      <c r="C271" s="174"/>
      <c r="D271" s="170"/>
      <c r="E271" s="170"/>
      <c r="F271" s="172"/>
    </row>
    <row r="272" spans="2:6" ht="29">
      <c r="B272" s="176" t="s">
        <v>3762</v>
      </c>
      <c r="C272" s="147">
        <v>120303511.78</v>
      </c>
      <c r="D272" s="170"/>
      <c r="E272" s="170"/>
      <c r="F272" s="172"/>
    </row>
    <row r="273" spans="2:6" ht="14.5">
      <c r="B273" s="165"/>
      <c r="C273" s="174"/>
      <c r="D273" s="170"/>
      <c r="E273" s="170"/>
      <c r="F273" s="172"/>
    </row>
    <row r="274" spans="2:6" ht="14.5">
      <c r="B274" s="167" t="s">
        <v>3763</v>
      </c>
      <c r="C274" s="175">
        <v>236906531.78</v>
      </c>
      <c r="D274" s="170"/>
      <c r="E274" s="170"/>
      <c r="F274" s="172"/>
    </row>
    <row r="275" spans="2:6" ht="14.5">
      <c r="B275" s="177"/>
      <c r="C275" s="178"/>
      <c r="D275" s="170"/>
      <c r="E275" s="170"/>
      <c r="F275" s="172"/>
    </row>
    <row r="276" spans="2:6" ht="14.5">
      <c r="B276" s="165" t="s">
        <v>3764</v>
      </c>
      <c r="C276" s="147"/>
      <c r="D276" s="170"/>
      <c r="E276" s="170"/>
      <c r="F276" s="172"/>
    </row>
  </sheetData>
  <mergeCells count="23">
    <mergeCell ref="G244:G245"/>
    <mergeCell ref="H244:H245"/>
    <mergeCell ref="I244:I245"/>
    <mergeCell ref="J244:J245"/>
    <mergeCell ref="K244:K245"/>
    <mergeCell ref="B252:E252"/>
    <mergeCell ref="B129:C129"/>
    <mergeCell ref="B139:F139"/>
    <mergeCell ref="B141:F141"/>
    <mergeCell ref="B239:E241"/>
    <mergeCell ref="B244:B245"/>
    <mergeCell ref="C244:C245"/>
    <mergeCell ref="D244:D245"/>
    <mergeCell ref="E244:E245"/>
    <mergeCell ref="F244:F245"/>
    <mergeCell ref="C12:C14"/>
    <mergeCell ref="D12:D14"/>
    <mergeCell ref="E12:E14"/>
    <mergeCell ref="B1:E1"/>
    <mergeCell ref="C3:C7"/>
    <mergeCell ref="D3:D7"/>
    <mergeCell ref="B10:E10"/>
    <mergeCell ref="B11:E11"/>
  </mergeCells>
  <hyperlinks>
    <hyperlink ref="A1" location="Index!A1" display="Index" xr:uid="{39EF7AA9-DD8F-4671-AB35-8D920ED74AA0}"/>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84D1D-7D73-4C26-A72C-CCBDD74C5C5B}">
  <dimension ref="A1:CB202"/>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29" t="s">
        <v>24</v>
      </c>
      <c r="C1" s="229"/>
      <c r="D1" s="229"/>
      <c r="E1" s="229"/>
    </row>
    <row r="3" spans="1:9" ht="14.5">
      <c r="B3" s="43" t="s">
        <v>24</v>
      </c>
      <c r="C3" s="266"/>
      <c r="D3" s="236"/>
      <c r="E3" s="34"/>
    </row>
    <row r="4" spans="1:9" ht="29">
      <c r="B4" s="7" t="s">
        <v>692</v>
      </c>
      <c r="C4" s="266"/>
      <c r="D4" s="236"/>
      <c r="E4" s="34"/>
    </row>
    <row r="5" spans="1:9" ht="14.5">
      <c r="B5" s="7" t="s">
        <v>144</v>
      </c>
      <c r="C5" s="266"/>
      <c r="D5" s="236"/>
      <c r="E5" s="34"/>
    </row>
    <row r="6" spans="1:9" ht="29">
      <c r="B6" s="7" t="s">
        <v>3128</v>
      </c>
      <c r="C6" s="266"/>
      <c r="D6" s="236"/>
      <c r="E6" s="34"/>
    </row>
    <row r="7" spans="1:9" ht="14.5">
      <c r="B7" s="16" t="s">
        <v>147</v>
      </c>
      <c r="C7" s="36" t="s">
        <v>148</v>
      </c>
      <c r="D7" s="36" t="s">
        <v>149</v>
      </c>
      <c r="E7" s="34"/>
    </row>
    <row r="8" spans="1:9" ht="14.5">
      <c r="B8" s="34"/>
      <c r="C8" s="44"/>
      <c r="D8" s="34"/>
      <c r="E8" s="34"/>
    </row>
    <row r="10" spans="1:9">
      <c r="B10" s="1" t="s">
        <v>162</v>
      </c>
    </row>
    <row r="12" spans="1:9" ht="13">
      <c r="B12" s="10" t="s">
        <v>150</v>
      </c>
      <c r="C12" s="11" t="s">
        <v>151</v>
      </c>
      <c r="D12" s="10" t="s">
        <v>152</v>
      </c>
      <c r="E12" s="10" t="s">
        <v>153</v>
      </c>
      <c r="F12" s="13" t="s">
        <v>163</v>
      </c>
      <c r="G12" s="13" t="s">
        <v>164</v>
      </c>
      <c r="H12" s="13" t="s">
        <v>165</v>
      </c>
      <c r="I12" s="2" t="s">
        <v>166</v>
      </c>
    </row>
    <row r="13" spans="1:9" ht="13">
      <c r="B13" s="2" t="s">
        <v>154</v>
      </c>
    </row>
    <row r="14" spans="1:9" ht="13">
      <c r="B14" s="2" t="s">
        <v>155</v>
      </c>
    </row>
    <row r="15" spans="1:9">
      <c r="B15" s="1" t="s">
        <v>3822</v>
      </c>
      <c r="C15" s="9" t="s">
        <v>156</v>
      </c>
      <c r="D15" s="1" t="s">
        <v>434</v>
      </c>
      <c r="E15" s="1" t="s">
        <v>435</v>
      </c>
      <c r="F15" s="4">
        <v>17100</v>
      </c>
      <c r="G15" s="4">
        <v>231.71</v>
      </c>
      <c r="H15" s="4">
        <v>1.36</v>
      </c>
    </row>
    <row r="16" spans="1:9">
      <c r="B16" s="1" t="s">
        <v>3823</v>
      </c>
      <c r="C16" s="9" t="s">
        <v>156</v>
      </c>
      <c r="D16" s="1" t="s">
        <v>551</v>
      </c>
      <c r="E16" s="1" t="s">
        <v>697</v>
      </c>
      <c r="F16" s="4">
        <v>1701</v>
      </c>
      <c r="G16" s="4">
        <v>229.29</v>
      </c>
      <c r="H16" s="4">
        <v>1.35</v>
      </c>
    </row>
    <row r="17" spans="2:8">
      <c r="B17" s="1" t="s">
        <v>3824</v>
      </c>
      <c r="C17" s="9" t="s">
        <v>156</v>
      </c>
      <c r="D17" s="1" t="s">
        <v>442</v>
      </c>
      <c r="E17" s="1" t="s">
        <v>695</v>
      </c>
      <c r="F17" s="4">
        <v>16200</v>
      </c>
      <c r="G17" s="4">
        <v>226.05</v>
      </c>
      <c r="H17" s="4">
        <v>1.33</v>
      </c>
    </row>
    <row r="18" spans="2:8">
      <c r="B18" s="1" t="s">
        <v>3825</v>
      </c>
      <c r="C18" s="9" t="s">
        <v>156</v>
      </c>
      <c r="D18" s="1" t="s">
        <v>486</v>
      </c>
      <c r="E18" s="1" t="s">
        <v>487</v>
      </c>
      <c r="F18" s="4">
        <v>72900</v>
      </c>
      <c r="G18" s="4">
        <v>199.45</v>
      </c>
      <c r="H18" s="4">
        <v>1.17</v>
      </c>
    </row>
    <row r="19" spans="2:8">
      <c r="B19" s="1" t="s">
        <v>3826</v>
      </c>
      <c r="C19" s="9" t="s">
        <v>156</v>
      </c>
      <c r="D19" s="1" t="s">
        <v>455</v>
      </c>
      <c r="E19" s="1" t="s">
        <v>699</v>
      </c>
      <c r="F19" s="4">
        <v>6750</v>
      </c>
      <c r="G19" s="4">
        <v>188.8</v>
      </c>
      <c r="H19" s="4">
        <v>1.1100000000000001</v>
      </c>
    </row>
    <row r="20" spans="2:8">
      <c r="B20" s="1" t="s">
        <v>3827</v>
      </c>
      <c r="C20" s="9" t="s">
        <v>156</v>
      </c>
      <c r="D20" s="1" t="s">
        <v>467</v>
      </c>
      <c r="E20" s="1" t="s">
        <v>468</v>
      </c>
      <c r="F20" s="4">
        <v>55800</v>
      </c>
      <c r="G20" s="4">
        <v>179.76</v>
      </c>
      <c r="H20" s="4">
        <v>1.06</v>
      </c>
    </row>
    <row r="21" spans="2:8">
      <c r="B21" s="1" t="s">
        <v>3828</v>
      </c>
      <c r="C21" s="9" t="s">
        <v>156</v>
      </c>
      <c r="D21" s="1" t="s">
        <v>455</v>
      </c>
      <c r="E21" s="1" t="s">
        <v>701</v>
      </c>
      <c r="F21" s="4">
        <v>6930</v>
      </c>
      <c r="G21" s="4">
        <v>175.19</v>
      </c>
      <c r="H21" s="4">
        <v>1.03</v>
      </c>
    </row>
    <row r="22" spans="2:8">
      <c r="B22" s="1" t="s">
        <v>3829</v>
      </c>
      <c r="C22" s="9" t="s">
        <v>156</v>
      </c>
      <c r="D22" s="1" t="s">
        <v>434</v>
      </c>
      <c r="E22" s="1" t="s">
        <v>440</v>
      </c>
      <c r="F22" s="4">
        <v>18000</v>
      </c>
      <c r="G22" s="4">
        <v>167.27</v>
      </c>
      <c r="H22" s="4">
        <v>0.98</v>
      </c>
    </row>
    <row r="23" spans="2:8">
      <c r="B23" s="1" t="s">
        <v>3830</v>
      </c>
      <c r="C23" s="9" t="s">
        <v>156</v>
      </c>
      <c r="D23" s="1" t="s">
        <v>455</v>
      </c>
      <c r="E23" s="1" t="s">
        <v>705</v>
      </c>
      <c r="F23" s="4">
        <v>16380</v>
      </c>
      <c r="G23" s="4">
        <v>143.83000000000001</v>
      </c>
      <c r="H23" s="4">
        <v>0.84</v>
      </c>
    </row>
    <row r="24" spans="2:8">
      <c r="B24" s="1" t="s">
        <v>3831</v>
      </c>
      <c r="C24" s="9" t="s">
        <v>156</v>
      </c>
      <c r="D24" s="1" t="s">
        <v>657</v>
      </c>
      <c r="E24" s="1" t="s">
        <v>717</v>
      </c>
      <c r="F24" s="4">
        <v>6000</v>
      </c>
      <c r="G24" s="4">
        <v>142.91999999999999</v>
      </c>
      <c r="H24" s="4">
        <v>0.84</v>
      </c>
    </row>
    <row r="25" spans="2:8">
      <c r="B25" s="1" t="s">
        <v>3832</v>
      </c>
      <c r="C25" s="9" t="s">
        <v>156</v>
      </c>
      <c r="D25" s="1" t="s">
        <v>458</v>
      </c>
      <c r="E25" s="1" t="s">
        <v>703</v>
      </c>
      <c r="F25" s="4">
        <v>8100</v>
      </c>
      <c r="G25" s="4">
        <v>137.34</v>
      </c>
      <c r="H25" s="4">
        <v>0.81</v>
      </c>
    </row>
    <row r="26" spans="2:8">
      <c r="B26" s="1" t="s">
        <v>3833</v>
      </c>
      <c r="C26" s="9" t="s">
        <v>156</v>
      </c>
      <c r="D26" s="1" t="s">
        <v>621</v>
      </c>
      <c r="E26" s="1" t="s">
        <v>713</v>
      </c>
      <c r="F26" s="4">
        <v>10707</v>
      </c>
      <c r="G26" s="4">
        <v>121.41</v>
      </c>
      <c r="H26" s="4">
        <v>0.71</v>
      </c>
    </row>
    <row r="27" spans="2:8">
      <c r="B27" s="1" t="s">
        <v>3834</v>
      </c>
      <c r="C27" s="9" t="s">
        <v>156</v>
      </c>
      <c r="D27" s="1" t="s">
        <v>434</v>
      </c>
      <c r="E27" s="1" t="s">
        <v>709</v>
      </c>
      <c r="F27" s="4">
        <v>40000</v>
      </c>
      <c r="G27" s="4">
        <v>120.56</v>
      </c>
      <c r="H27" s="4">
        <v>0.71</v>
      </c>
    </row>
    <row r="28" spans="2:8">
      <c r="B28" s="1" t="s">
        <v>524</v>
      </c>
      <c r="C28" s="9" t="s">
        <v>156</v>
      </c>
      <c r="D28" s="1" t="s">
        <v>525</v>
      </c>
      <c r="E28" s="1" t="s">
        <v>526</v>
      </c>
      <c r="F28" s="4">
        <v>18000</v>
      </c>
      <c r="G28" s="4">
        <v>118.41</v>
      </c>
      <c r="H28" s="4">
        <v>0.7</v>
      </c>
    </row>
    <row r="29" spans="2:8">
      <c r="B29" s="1" t="s">
        <v>3835</v>
      </c>
      <c r="C29" s="9" t="s">
        <v>156</v>
      </c>
      <c r="D29" s="1" t="s">
        <v>470</v>
      </c>
      <c r="E29" s="1" t="s">
        <v>471</v>
      </c>
      <c r="F29" s="4">
        <v>4000</v>
      </c>
      <c r="G29" s="4">
        <v>113.12</v>
      </c>
      <c r="H29" s="4">
        <v>0.66</v>
      </c>
    </row>
    <row r="30" spans="2:8">
      <c r="B30" s="1" t="s">
        <v>3836</v>
      </c>
      <c r="C30" s="9" t="s">
        <v>156</v>
      </c>
      <c r="D30" s="1" t="s">
        <v>458</v>
      </c>
      <c r="E30" s="1" t="s">
        <v>496</v>
      </c>
      <c r="F30" s="4">
        <v>3600</v>
      </c>
      <c r="G30" s="4">
        <v>112.46</v>
      </c>
      <c r="H30" s="4">
        <v>0.66</v>
      </c>
    </row>
    <row r="31" spans="2:8">
      <c r="B31" s="1" t="s">
        <v>3837</v>
      </c>
      <c r="C31" s="9" t="s">
        <v>156</v>
      </c>
      <c r="D31" s="1" t="s">
        <v>437</v>
      </c>
      <c r="E31" s="1" t="s">
        <v>448</v>
      </c>
      <c r="F31" s="4">
        <v>2900</v>
      </c>
      <c r="G31" s="4">
        <v>111.06</v>
      </c>
      <c r="H31" s="4">
        <v>0.65</v>
      </c>
    </row>
    <row r="32" spans="2:8">
      <c r="B32" s="1" t="s">
        <v>3838</v>
      </c>
      <c r="C32" s="9" t="s">
        <v>156</v>
      </c>
      <c r="D32" s="1" t="s">
        <v>434</v>
      </c>
      <c r="E32" s="1" t="s">
        <v>450</v>
      </c>
      <c r="F32" s="4">
        <v>27000</v>
      </c>
      <c r="G32" s="4">
        <v>110.16</v>
      </c>
      <c r="H32" s="4">
        <v>0.65</v>
      </c>
    </row>
    <row r="33" spans="2:8">
      <c r="B33" s="1" t="s">
        <v>3839</v>
      </c>
      <c r="C33" s="9" t="s">
        <v>156</v>
      </c>
      <c r="D33" s="1" t="s">
        <v>455</v>
      </c>
      <c r="E33" s="1" t="s">
        <v>707</v>
      </c>
      <c r="F33" s="4">
        <v>9630</v>
      </c>
      <c r="G33" s="4">
        <v>109.23</v>
      </c>
      <c r="H33" s="4">
        <v>0.64</v>
      </c>
    </row>
    <row r="34" spans="2:8">
      <c r="B34" s="1" t="s">
        <v>3840</v>
      </c>
      <c r="C34" s="9" t="s">
        <v>156</v>
      </c>
      <c r="D34" s="1" t="s">
        <v>598</v>
      </c>
      <c r="E34" s="1" t="s">
        <v>715</v>
      </c>
      <c r="F34" s="4">
        <v>2700</v>
      </c>
      <c r="G34" s="4">
        <v>107.39</v>
      </c>
      <c r="H34" s="4">
        <v>0.63</v>
      </c>
    </row>
    <row r="35" spans="2:8">
      <c r="B35" s="1" t="s">
        <v>3841</v>
      </c>
      <c r="C35" s="9" t="s">
        <v>156</v>
      </c>
      <c r="D35" s="1" t="s">
        <v>478</v>
      </c>
      <c r="E35" s="1" t="s">
        <v>479</v>
      </c>
      <c r="F35" s="4">
        <v>19411</v>
      </c>
      <c r="G35" s="4">
        <v>99.01</v>
      </c>
      <c r="H35" s="4">
        <v>0.57999999999999996</v>
      </c>
    </row>
    <row r="36" spans="2:8">
      <c r="B36" s="1" t="s">
        <v>718</v>
      </c>
      <c r="C36" s="9" t="s">
        <v>156</v>
      </c>
      <c r="D36" s="1" t="s">
        <v>437</v>
      </c>
      <c r="E36" s="1" t="s">
        <v>719</v>
      </c>
      <c r="F36" s="4">
        <v>28800</v>
      </c>
      <c r="G36" s="4">
        <v>98.52</v>
      </c>
      <c r="H36" s="4">
        <v>0.57999999999999996</v>
      </c>
    </row>
    <row r="37" spans="2:8">
      <c r="B37" s="1" t="s">
        <v>3842</v>
      </c>
      <c r="C37" s="9" t="s">
        <v>156</v>
      </c>
      <c r="D37" s="1" t="s">
        <v>737</v>
      </c>
      <c r="E37" s="1" t="s">
        <v>738</v>
      </c>
      <c r="F37" s="4">
        <v>9210</v>
      </c>
      <c r="G37" s="4">
        <v>96.96</v>
      </c>
      <c r="H37" s="4">
        <v>0.56999999999999995</v>
      </c>
    </row>
    <row r="38" spans="2:8">
      <c r="B38" s="1" t="s">
        <v>3843</v>
      </c>
      <c r="C38" s="9" t="s">
        <v>156</v>
      </c>
      <c r="D38" s="1" t="s">
        <v>522</v>
      </c>
      <c r="E38" s="1" t="s">
        <v>711</v>
      </c>
      <c r="F38" s="4">
        <v>1350</v>
      </c>
      <c r="G38" s="4">
        <v>94.68</v>
      </c>
      <c r="H38" s="4">
        <v>0.56000000000000005</v>
      </c>
    </row>
    <row r="39" spans="2:8">
      <c r="B39" s="1" t="s">
        <v>3844</v>
      </c>
      <c r="C39" s="9" t="s">
        <v>156</v>
      </c>
      <c r="D39" s="1" t="s">
        <v>489</v>
      </c>
      <c r="E39" s="1" t="s">
        <v>725</v>
      </c>
      <c r="F39" s="4">
        <v>27900</v>
      </c>
      <c r="G39" s="4">
        <v>89.73</v>
      </c>
      <c r="H39" s="4">
        <v>0.53</v>
      </c>
    </row>
    <row r="40" spans="2:8">
      <c r="B40" s="1" t="s">
        <v>3845</v>
      </c>
      <c r="C40" s="9" t="s">
        <v>156</v>
      </c>
      <c r="D40" s="1" t="s">
        <v>525</v>
      </c>
      <c r="E40" s="1" t="s">
        <v>723</v>
      </c>
      <c r="F40" s="4">
        <v>6660</v>
      </c>
      <c r="G40" s="4">
        <v>88.74</v>
      </c>
      <c r="H40" s="4">
        <v>0.52</v>
      </c>
    </row>
    <row r="41" spans="2:8">
      <c r="B41" s="1" t="s">
        <v>3846</v>
      </c>
      <c r="C41" s="9" t="s">
        <v>156</v>
      </c>
      <c r="D41" s="1" t="s">
        <v>455</v>
      </c>
      <c r="E41" s="1" t="s">
        <v>727</v>
      </c>
      <c r="F41" s="4">
        <v>45000</v>
      </c>
      <c r="G41" s="4">
        <v>79.67</v>
      </c>
      <c r="H41" s="4">
        <v>0.47</v>
      </c>
    </row>
    <row r="42" spans="2:8">
      <c r="B42" s="1" t="s">
        <v>3847</v>
      </c>
      <c r="C42" s="9" t="s">
        <v>156</v>
      </c>
      <c r="D42" s="1" t="s">
        <v>517</v>
      </c>
      <c r="E42" s="1" t="s">
        <v>729</v>
      </c>
      <c r="F42" s="4">
        <v>1980</v>
      </c>
      <c r="G42" s="4">
        <v>77.86</v>
      </c>
      <c r="H42" s="4">
        <v>0.46</v>
      </c>
    </row>
    <row r="43" spans="2:8">
      <c r="B43" s="1" t="s">
        <v>3848</v>
      </c>
      <c r="C43" s="9" t="s">
        <v>156</v>
      </c>
      <c r="D43" s="1" t="s">
        <v>595</v>
      </c>
      <c r="E43" s="1" t="s">
        <v>731</v>
      </c>
      <c r="F43" s="4">
        <v>5400</v>
      </c>
      <c r="G43" s="4">
        <v>76.67</v>
      </c>
      <c r="H43" s="4">
        <v>0.45</v>
      </c>
    </row>
    <row r="44" spans="2:8">
      <c r="B44" s="1" t="s">
        <v>734</v>
      </c>
      <c r="C44" s="9" t="s">
        <v>156</v>
      </c>
      <c r="D44" s="1" t="s">
        <v>434</v>
      </c>
      <c r="E44" s="1" t="s">
        <v>735</v>
      </c>
      <c r="F44" s="4">
        <v>23400</v>
      </c>
      <c r="G44" s="4">
        <v>70.06</v>
      </c>
      <c r="H44" s="4">
        <v>0.41</v>
      </c>
    </row>
    <row r="45" spans="2:8">
      <c r="B45" s="1" t="s">
        <v>3849</v>
      </c>
      <c r="C45" s="9" t="s">
        <v>156</v>
      </c>
      <c r="D45" s="1" t="s">
        <v>598</v>
      </c>
      <c r="E45" s="1" t="s">
        <v>733</v>
      </c>
      <c r="F45" s="4">
        <v>6659</v>
      </c>
      <c r="G45" s="4">
        <v>69.95</v>
      </c>
      <c r="H45" s="4">
        <v>0.41</v>
      </c>
    </row>
    <row r="46" spans="2:8">
      <c r="B46" s="1" t="s">
        <v>3850</v>
      </c>
      <c r="C46" s="9" t="s">
        <v>156</v>
      </c>
      <c r="D46" s="1" t="s">
        <v>437</v>
      </c>
      <c r="E46" s="1" t="s">
        <v>742</v>
      </c>
      <c r="F46" s="4">
        <v>20700</v>
      </c>
      <c r="G46" s="4">
        <v>58.92</v>
      </c>
      <c r="H46" s="4">
        <v>0.35</v>
      </c>
    </row>
    <row r="47" spans="2:8">
      <c r="B47" s="1" t="s">
        <v>3851</v>
      </c>
      <c r="C47" s="9" t="s">
        <v>156</v>
      </c>
      <c r="D47" s="1" t="s">
        <v>573</v>
      </c>
      <c r="E47" s="1" t="s">
        <v>740</v>
      </c>
      <c r="F47" s="4">
        <v>3700</v>
      </c>
      <c r="G47" s="4">
        <v>58.34</v>
      </c>
      <c r="H47" s="4">
        <v>0.34</v>
      </c>
    </row>
    <row r="48" spans="2:8">
      <c r="B48" s="1" t="s">
        <v>3852</v>
      </c>
      <c r="C48" s="9" t="s">
        <v>156</v>
      </c>
      <c r="D48" s="1" t="s">
        <v>522</v>
      </c>
      <c r="E48" s="1" t="s">
        <v>547</v>
      </c>
      <c r="F48" s="4">
        <v>5000</v>
      </c>
      <c r="G48" s="4">
        <v>57.05</v>
      </c>
      <c r="H48" s="4">
        <v>0.33</v>
      </c>
    </row>
    <row r="49" spans="2:8">
      <c r="B49" s="1" t="s">
        <v>3853</v>
      </c>
      <c r="C49" s="9" t="s">
        <v>156</v>
      </c>
      <c r="D49" s="1" t="s">
        <v>592</v>
      </c>
      <c r="E49" s="1" t="s">
        <v>721</v>
      </c>
      <c r="F49" s="4">
        <v>4900</v>
      </c>
      <c r="G49" s="4">
        <v>55.77</v>
      </c>
      <c r="H49" s="4">
        <v>0.33</v>
      </c>
    </row>
    <row r="50" spans="2:8">
      <c r="B50" s="1" t="s">
        <v>3854</v>
      </c>
      <c r="C50" s="9" t="s">
        <v>156</v>
      </c>
      <c r="D50" s="1" t="s">
        <v>437</v>
      </c>
      <c r="E50" s="1" t="s">
        <v>438</v>
      </c>
      <c r="F50" s="4">
        <v>5400</v>
      </c>
      <c r="G50" s="4">
        <v>55.08</v>
      </c>
      <c r="H50" s="4">
        <v>0.32</v>
      </c>
    </row>
    <row r="51" spans="2:8">
      <c r="B51" s="1" t="s">
        <v>3855</v>
      </c>
      <c r="C51" s="9" t="s">
        <v>156</v>
      </c>
      <c r="D51" s="1" t="s">
        <v>434</v>
      </c>
      <c r="E51" s="1" t="s">
        <v>545</v>
      </c>
      <c r="F51" s="4">
        <v>64800</v>
      </c>
      <c r="G51" s="4">
        <v>54.16</v>
      </c>
      <c r="H51" s="4">
        <v>0.32</v>
      </c>
    </row>
    <row r="52" spans="2:8">
      <c r="B52" s="1" t="s">
        <v>3856</v>
      </c>
      <c r="C52" s="9" t="s">
        <v>156</v>
      </c>
      <c r="D52" s="1" t="s">
        <v>452</v>
      </c>
      <c r="E52" s="1" t="s">
        <v>453</v>
      </c>
      <c r="F52" s="4">
        <v>11700</v>
      </c>
      <c r="G52" s="4">
        <v>51.57</v>
      </c>
      <c r="H52" s="4">
        <v>0.3</v>
      </c>
    </row>
    <row r="53" spans="2:8">
      <c r="B53" s="1" t="s">
        <v>3857</v>
      </c>
      <c r="C53" s="9" t="s">
        <v>156</v>
      </c>
      <c r="D53" s="1" t="s">
        <v>746</v>
      </c>
      <c r="E53" s="1" t="s">
        <v>747</v>
      </c>
      <c r="F53" s="4">
        <v>7000</v>
      </c>
      <c r="G53" s="4">
        <v>51.17</v>
      </c>
      <c r="H53" s="4">
        <v>0.3</v>
      </c>
    </row>
    <row r="54" spans="2:8">
      <c r="B54" s="1" t="s">
        <v>3858</v>
      </c>
      <c r="C54" s="9" t="s">
        <v>156</v>
      </c>
      <c r="D54" s="1" t="s">
        <v>473</v>
      </c>
      <c r="E54" s="1" t="s">
        <v>474</v>
      </c>
      <c r="F54" s="4">
        <v>7200</v>
      </c>
      <c r="G54" s="4">
        <v>49.07</v>
      </c>
      <c r="H54" s="4">
        <v>0.28999999999999998</v>
      </c>
    </row>
    <row r="55" spans="2:8">
      <c r="B55" s="1" t="s">
        <v>3859</v>
      </c>
      <c r="C55" s="9" t="s">
        <v>156</v>
      </c>
      <c r="D55" s="1" t="s">
        <v>458</v>
      </c>
      <c r="E55" s="1" t="s">
        <v>744</v>
      </c>
      <c r="F55" s="4">
        <v>2880</v>
      </c>
      <c r="G55" s="4">
        <v>47.63</v>
      </c>
      <c r="H55" s="4">
        <v>0.28000000000000003</v>
      </c>
    </row>
    <row r="56" spans="2:8">
      <c r="B56" s="1" t="s">
        <v>3860</v>
      </c>
      <c r="C56" s="9" t="s">
        <v>156</v>
      </c>
      <c r="D56" s="1" t="s">
        <v>458</v>
      </c>
      <c r="E56" s="1" t="s">
        <v>749</v>
      </c>
      <c r="F56" s="4">
        <v>7200</v>
      </c>
      <c r="G56" s="4">
        <v>46.81</v>
      </c>
      <c r="H56" s="4">
        <v>0.27</v>
      </c>
    </row>
    <row r="57" spans="2:8">
      <c r="B57" s="1" t="s">
        <v>3861</v>
      </c>
      <c r="C57" s="9" t="s">
        <v>156</v>
      </c>
      <c r="D57" s="1" t="s">
        <v>751</v>
      </c>
      <c r="E57" s="1" t="s">
        <v>752</v>
      </c>
      <c r="F57" s="4">
        <v>23400</v>
      </c>
      <c r="G57" s="4">
        <v>46.62</v>
      </c>
      <c r="H57" s="4">
        <v>0.27</v>
      </c>
    </row>
    <row r="58" spans="2:8">
      <c r="B58" s="1" t="s">
        <v>556</v>
      </c>
      <c r="C58" s="9" t="s">
        <v>156</v>
      </c>
      <c r="D58" s="1" t="s">
        <v>557</v>
      </c>
      <c r="E58" s="1" t="s">
        <v>558</v>
      </c>
      <c r="F58" s="4">
        <v>4000</v>
      </c>
      <c r="G58" s="4">
        <v>38.96</v>
      </c>
      <c r="H58" s="4">
        <v>0.23</v>
      </c>
    </row>
    <row r="59" spans="2:8">
      <c r="B59" s="1" t="s">
        <v>3862</v>
      </c>
      <c r="C59" s="9" t="s">
        <v>156</v>
      </c>
      <c r="D59" s="1" t="s">
        <v>525</v>
      </c>
      <c r="E59" s="1" t="s">
        <v>754</v>
      </c>
      <c r="F59" s="4">
        <v>6000</v>
      </c>
      <c r="G59" s="4">
        <v>32.01</v>
      </c>
      <c r="H59" s="4">
        <v>0.19</v>
      </c>
    </row>
    <row r="60" spans="2:8" ht="13">
      <c r="B60" s="2" t="s">
        <v>159</v>
      </c>
      <c r="C60" s="12"/>
      <c r="D60" s="2"/>
      <c r="E60" s="2"/>
      <c r="F60" s="14"/>
      <c r="G60" s="14">
        <f>SUM(G12:G59)</f>
        <v>4690.42</v>
      </c>
      <c r="H60" s="14">
        <f>SUM(H12:H59)</f>
        <v>27.549999999999997</v>
      </c>
    </row>
    <row r="61" spans="2:8" ht="13">
      <c r="B61" s="10" t="s">
        <v>150</v>
      </c>
      <c r="C61" s="11" t="s">
        <v>151</v>
      </c>
      <c r="D61" s="10" t="s">
        <v>273</v>
      </c>
      <c r="E61" s="10" t="s">
        <v>153</v>
      </c>
      <c r="F61" s="13" t="s">
        <v>163</v>
      </c>
      <c r="G61" s="13" t="s">
        <v>164</v>
      </c>
      <c r="H61" s="13" t="s">
        <v>165</v>
      </c>
    </row>
    <row r="62" spans="2:8" ht="13">
      <c r="B62" s="2" t="s">
        <v>274</v>
      </c>
    </row>
    <row r="63" spans="2:8" ht="13">
      <c r="B63" s="2" t="s">
        <v>155</v>
      </c>
    </row>
    <row r="64" spans="2:8" ht="13">
      <c r="B64" s="2" t="s">
        <v>275</v>
      </c>
    </row>
    <row r="65" spans="2:8">
      <c r="B65" s="1" t="s">
        <v>763</v>
      </c>
      <c r="C65" s="9">
        <v>6.73</v>
      </c>
      <c r="D65" s="1" t="s">
        <v>277</v>
      </c>
      <c r="E65" s="1" t="s">
        <v>764</v>
      </c>
      <c r="F65" s="4">
        <v>3500000</v>
      </c>
      <c r="G65" s="4">
        <v>3512.25</v>
      </c>
      <c r="H65" s="4">
        <v>20.62</v>
      </c>
    </row>
    <row r="66" spans="2:8">
      <c r="B66" s="1" t="s">
        <v>2815</v>
      </c>
      <c r="C66" s="9">
        <v>6.38</v>
      </c>
      <c r="D66" s="1" t="s">
        <v>277</v>
      </c>
      <c r="E66" s="1" t="s">
        <v>2816</v>
      </c>
      <c r="F66" s="4">
        <v>1500000</v>
      </c>
      <c r="G66" s="4">
        <v>1543.06</v>
      </c>
      <c r="H66" s="4">
        <v>9.06</v>
      </c>
    </row>
    <row r="67" spans="2:8">
      <c r="B67" s="1" t="s">
        <v>765</v>
      </c>
      <c r="C67" s="9">
        <v>5.7</v>
      </c>
      <c r="D67" s="1" t="s">
        <v>277</v>
      </c>
      <c r="E67" s="1" t="s">
        <v>766</v>
      </c>
      <c r="F67" s="4">
        <v>1500000</v>
      </c>
      <c r="G67" s="4">
        <v>1532.99</v>
      </c>
      <c r="H67" s="4">
        <v>9</v>
      </c>
    </row>
    <row r="68" spans="2:8">
      <c r="B68" s="1" t="s">
        <v>279</v>
      </c>
      <c r="C68" s="9">
        <v>5.55</v>
      </c>
      <c r="D68" s="1" t="s">
        <v>277</v>
      </c>
      <c r="E68" s="1" t="s">
        <v>280</v>
      </c>
      <c r="F68" s="4">
        <v>1000000</v>
      </c>
      <c r="G68" s="4">
        <v>1003.23</v>
      </c>
      <c r="H68" s="4">
        <v>5.89</v>
      </c>
    </row>
    <row r="69" spans="2:8">
      <c r="B69" s="1" t="s">
        <v>773</v>
      </c>
      <c r="C69" s="9">
        <v>7.35</v>
      </c>
      <c r="D69" s="1" t="s">
        <v>277</v>
      </c>
      <c r="E69" s="1" t="s">
        <v>774</v>
      </c>
      <c r="F69" s="4">
        <v>1000000</v>
      </c>
      <c r="G69" s="4">
        <v>1001.25</v>
      </c>
      <c r="H69" s="4">
        <v>5.88</v>
      </c>
    </row>
    <row r="70" spans="2:8">
      <c r="B70" s="1" t="s">
        <v>3129</v>
      </c>
      <c r="C70" s="9">
        <v>7.41</v>
      </c>
      <c r="D70" s="1" t="s">
        <v>277</v>
      </c>
      <c r="E70" s="1" t="s">
        <v>3130</v>
      </c>
      <c r="F70" s="4">
        <v>1000000</v>
      </c>
      <c r="G70" s="4">
        <v>935.28</v>
      </c>
      <c r="H70" s="4">
        <v>5.49</v>
      </c>
    </row>
    <row r="71" spans="2:8">
      <c r="B71" s="1" t="s">
        <v>3131</v>
      </c>
      <c r="C71" s="9">
        <v>5.73</v>
      </c>
      <c r="D71" s="1" t="s">
        <v>277</v>
      </c>
      <c r="E71" s="1" t="s">
        <v>3132</v>
      </c>
      <c r="F71" s="4">
        <v>500000</v>
      </c>
      <c r="G71" s="4">
        <v>512.46</v>
      </c>
      <c r="H71" s="4">
        <v>3.01</v>
      </c>
    </row>
    <row r="72" spans="2:8" ht="13">
      <c r="B72" s="2" t="s">
        <v>283</v>
      </c>
      <c r="C72" s="12"/>
      <c r="D72" s="2"/>
      <c r="E72" s="2"/>
      <c r="F72" s="14"/>
      <c r="G72" s="14">
        <f>SUM(G61:G71)</f>
        <v>10040.52</v>
      </c>
      <c r="H72" s="14">
        <f>SUM(H61:H71)</f>
        <v>58.95</v>
      </c>
    </row>
    <row r="73" spans="2:8" ht="13">
      <c r="B73" s="2" t="s">
        <v>284</v>
      </c>
    </row>
    <row r="74" spans="2:8">
      <c r="B74" s="1" t="s">
        <v>3863</v>
      </c>
      <c r="C74" s="9">
        <v>7.45</v>
      </c>
      <c r="D74" s="1" t="s">
        <v>286</v>
      </c>
      <c r="E74" s="1" t="s">
        <v>780</v>
      </c>
      <c r="F74" s="4">
        <v>100</v>
      </c>
      <c r="G74" s="4">
        <v>992.4</v>
      </c>
      <c r="H74" s="4">
        <v>5.83</v>
      </c>
    </row>
    <row r="75" spans="2:8" ht="13">
      <c r="B75" s="2" t="s">
        <v>290</v>
      </c>
      <c r="C75" s="12"/>
      <c r="D75" s="2"/>
      <c r="E75" s="2"/>
      <c r="F75" s="14"/>
      <c r="G75" s="14">
        <f>SUM(G73:G74)</f>
        <v>992.4</v>
      </c>
      <c r="H75" s="14">
        <f>SUM(H73:H74)</f>
        <v>5.83</v>
      </c>
    </row>
    <row r="76" spans="2:8" ht="13">
      <c r="B76" s="2" t="s">
        <v>3864</v>
      </c>
    </row>
    <row r="77" spans="2:8">
      <c r="B77" s="1" t="s">
        <v>786</v>
      </c>
      <c r="C77" s="9">
        <v>7.59</v>
      </c>
      <c r="D77" s="1" t="s">
        <v>286</v>
      </c>
      <c r="E77" s="1" t="s">
        <v>787</v>
      </c>
      <c r="F77" s="4">
        <v>5</v>
      </c>
      <c r="G77" s="4">
        <v>498.12</v>
      </c>
      <c r="H77" s="4">
        <v>2.92</v>
      </c>
    </row>
    <row r="78" spans="2:8" ht="13">
      <c r="B78" s="2" t="s">
        <v>4044</v>
      </c>
      <c r="C78" s="12"/>
      <c r="D78" s="2"/>
      <c r="E78" s="2"/>
      <c r="F78" s="14"/>
      <c r="G78" s="14">
        <f>SUM(G76:G77)</f>
        <v>498.12</v>
      </c>
      <c r="H78" s="14">
        <f>SUM(H76:H77)</f>
        <v>2.92</v>
      </c>
    </row>
    <row r="79" spans="2:8" ht="13">
      <c r="B79" s="2" t="s">
        <v>788</v>
      </c>
      <c r="C79" s="12"/>
      <c r="D79" s="2"/>
      <c r="E79" s="2"/>
      <c r="F79" s="14"/>
      <c r="G79" s="14">
        <v>571.37</v>
      </c>
      <c r="H79" s="14">
        <v>3.35</v>
      </c>
    </row>
    <row r="80" spans="2:8" ht="13">
      <c r="B80" s="2" t="s">
        <v>161</v>
      </c>
      <c r="C80" s="12"/>
      <c r="D80" s="2"/>
      <c r="E80" s="2"/>
      <c r="F80" s="14"/>
      <c r="G80" s="14">
        <v>16792.829999999998</v>
      </c>
      <c r="H80" s="14">
        <v>98.6</v>
      </c>
    </row>
    <row r="81" spans="2:8" ht="13">
      <c r="B81" s="2" t="s">
        <v>409</v>
      </c>
      <c r="C81" s="12"/>
      <c r="D81" s="2"/>
      <c r="E81" s="2"/>
      <c r="F81" s="14"/>
      <c r="G81" s="14">
        <v>239.57345869999961</v>
      </c>
      <c r="H81" s="14">
        <v>1.4000000000000057</v>
      </c>
    </row>
    <row r="82" spans="2:8" ht="13">
      <c r="B82" s="2" t="s">
        <v>168</v>
      </c>
      <c r="C82" s="12"/>
      <c r="D82" s="2"/>
      <c r="E82" s="2"/>
      <c r="F82" s="14"/>
      <c r="G82" s="14">
        <v>17032.403458699999</v>
      </c>
      <c r="H82" s="14">
        <v>100</v>
      </c>
    </row>
    <row r="83" spans="2:8">
      <c r="B83" s="1" t="s">
        <v>169</v>
      </c>
    </row>
    <row r="84" spans="2:8">
      <c r="B84" s="1" t="s">
        <v>170</v>
      </c>
    </row>
    <row r="85" spans="2:8">
      <c r="B85" s="1" t="s">
        <v>171</v>
      </c>
      <c r="C85" s="9" t="s">
        <v>172</v>
      </c>
    </row>
    <row r="86" spans="2:8" ht="13">
      <c r="B86" s="2"/>
    </row>
    <row r="87" spans="2:8" ht="26">
      <c r="B87" s="15" t="s">
        <v>173</v>
      </c>
      <c r="C87" s="9" t="s">
        <v>174</v>
      </c>
    </row>
    <row r="88" spans="2:8" ht="13">
      <c r="B88" s="2"/>
    </row>
    <row r="89" spans="2:8" ht="13">
      <c r="B89" s="2" t="s">
        <v>175</v>
      </c>
      <c r="C89" s="9" t="s">
        <v>174</v>
      </c>
    </row>
    <row r="90" spans="2:8" ht="13">
      <c r="B90" s="2" t="s">
        <v>177</v>
      </c>
      <c r="C90" s="9" t="s">
        <v>178</v>
      </c>
    </row>
    <row r="91" spans="2:8" ht="13">
      <c r="B91" s="2" t="s">
        <v>3133</v>
      </c>
      <c r="C91" s="12"/>
    </row>
    <row r="92" spans="2:8" ht="13">
      <c r="B92" s="2" t="s">
        <v>3134</v>
      </c>
      <c r="C92" s="12"/>
    </row>
    <row r="93" spans="2:8" ht="13">
      <c r="B93" s="2" t="s">
        <v>3135</v>
      </c>
      <c r="C93" s="12"/>
    </row>
    <row r="94" spans="2:8" ht="13">
      <c r="B94" s="2" t="s">
        <v>3136</v>
      </c>
      <c r="C94" s="12"/>
    </row>
    <row r="95" spans="2:8" ht="13">
      <c r="B95" s="2" t="s">
        <v>3865</v>
      </c>
      <c r="C95" s="12"/>
    </row>
    <row r="96" spans="2:8">
      <c r="B96" s="1" t="s">
        <v>188</v>
      </c>
    </row>
    <row r="98" spans="2:4" ht="14.5">
      <c r="B98" s="16"/>
      <c r="C98" s="17" t="s">
        <v>189</v>
      </c>
    </row>
    <row r="99" spans="2:4" ht="29">
      <c r="B99" s="16" t="s">
        <v>190</v>
      </c>
      <c r="C99" s="18" t="s">
        <v>24</v>
      </c>
    </row>
    <row r="100" spans="2:4" ht="14.5">
      <c r="B100" s="16" t="s">
        <v>191</v>
      </c>
      <c r="C100" s="17"/>
    </row>
    <row r="101" spans="2:4" ht="14.5">
      <c r="B101" s="16"/>
      <c r="C101" s="17"/>
    </row>
    <row r="102" spans="2:4" ht="14.5">
      <c r="B102" s="16" t="s">
        <v>192</v>
      </c>
      <c r="C102" s="123">
        <v>6.6900000000000001E-2</v>
      </c>
    </row>
    <row r="103" spans="2:4" ht="14.5">
      <c r="B103" s="16"/>
      <c r="C103" s="128"/>
    </row>
    <row r="104" spans="2:4" ht="14.5">
      <c r="B104" s="16" t="s">
        <v>193</v>
      </c>
      <c r="C104" s="128" t="s">
        <v>3866</v>
      </c>
    </row>
    <row r="105" spans="2:4" ht="14.5">
      <c r="B105" s="16" t="s">
        <v>194</v>
      </c>
      <c r="C105" s="128" t="s">
        <v>3867</v>
      </c>
    </row>
    <row r="106" spans="2:4" ht="14.5">
      <c r="B106" s="16"/>
      <c r="C106" s="17"/>
    </row>
    <row r="107" spans="2:4" ht="14.5">
      <c r="B107" s="16" t="s">
        <v>195</v>
      </c>
      <c r="C107" s="17" t="s">
        <v>172</v>
      </c>
    </row>
    <row r="108" spans="2:4" ht="14.5">
      <c r="B108" s="232" t="s">
        <v>196</v>
      </c>
      <c r="C108" s="232"/>
    </row>
    <row r="110" spans="2:4" ht="14.5">
      <c r="B110" s="16" t="s">
        <v>197</v>
      </c>
      <c r="C110" s="17"/>
      <c r="D110" s="16"/>
    </row>
    <row r="111" spans="2:4" ht="29">
      <c r="B111" s="19" t="s">
        <v>198</v>
      </c>
      <c r="C111" s="18" t="s">
        <v>199</v>
      </c>
      <c r="D111" s="19" t="s">
        <v>200</v>
      </c>
    </row>
    <row r="112" spans="2:4" ht="14.5">
      <c r="B112" s="16" t="s">
        <v>174</v>
      </c>
      <c r="C112" s="17" t="s">
        <v>174</v>
      </c>
      <c r="D112" s="16" t="s">
        <v>174</v>
      </c>
    </row>
    <row r="114" spans="2:7" ht="13">
      <c r="B114" s="20" t="s">
        <v>201</v>
      </c>
      <c r="C114" s="21">
        <v>46053</v>
      </c>
      <c r="D114" s="22"/>
      <c r="E114" s="23"/>
      <c r="F114" s="24"/>
    </row>
    <row r="115" spans="2:7" ht="13">
      <c r="B115" s="20" t="s">
        <v>202</v>
      </c>
      <c r="C115" s="25" t="s">
        <v>203</v>
      </c>
      <c r="D115" s="20" t="s">
        <v>204</v>
      </c>
      <c r="E115" s="26" t="s">
        <v>205</v>
      </c>
      <c r="F115" s="27" t="s">
        <v>206</v>
      </c>
      <c r="G115" s="14"/>
    </row>
    <row r="116" spans="2:7">
      <c r="B116" s="28" t="s">
        <v>174</v>
      </c>
      <c r="C116" s="29" t="s">
        <v>174</v>
      </c>
      <c r="D116" s="28" t="s">
        <v>174</v>
      </c>
      <c r="E116" s="30" t="s">
        <v>174</v>
      </c>
      <c r="F116" s="31" t="s">
        <v>174</v>
      </c>
    </row>
    <row r="119" spans="2:7" ht="13">
      <c r="B119" s="2" t="s">
        <v>207</v>
      </c>
    </row>
    <row r="120" spans="2:7" ht="13">
      <c r="B120" s="2"/>
    </row>
    <row r="121" spans="2:7" ht="13">
      <c r="B121" s="2" t="s">
        <v>208</v>
      </c>
    </row>
    <row r="122" spans="2:7" ht="13">
      <c r="B122" s="20" t="s">
        <v>209</v>
      </c>
      <c r="C122" s="25" t="s">
        <v>210</v>
      </c>
      <c r="D122" s="2"/>
    </row>
    <row r="123" spans="2:7">
      <c r="B123" s="22" t="s">
        <v>174</v>
      </c>
      <c r="C123" s="32" t="s">
        <v>174</v>
      </c>
    </row>
    <row r="125" spans="2:7" ht="13">
      <c r="B125" s="20" t="s">
        <v>211</v>
      </c>
      <c r="C125" s="25" t="s">
        <v>210</v>
      </c>
    </row>
    <row r="126" spans="2:7">
      <c r="B126" s="22" t="s">
        <v>174</v>
      </c>
      <c r="C126" s="32" t="s">
        <v>174</v>
      </c>
    </row>
    <row r="128" spans="2:7" ht="13">
      <c r="B128" s="20" t="s">
        <v>212</v>
      </c>
      <c r="C128" s="25" t="s">
        <v>213</v>
      </c>
    </row>
    <row r="129" spans="2:7">
      <c r="B129" s="22" t="s">
        <v>174</v>
      </c>
      <c r="C129" s="32" t="s">
        <v>174</v>
      </c>
    </row>
    <row r="131" spans="2:7" ht="13">
      <c r="B131" s="26" t="s">
        <v>214</v>
      </c>
      <c r="C131" s="25" t="s">
        <v>213</v>
      </c>
    </row>
    <row r="132" spans="2:7">
      <c r="B132" s="23" t="s">
        <v>174</v>
      </c>
      <c r="C132" s="32" t="s">
        <v>174</v>
      </c>
    </row>
    <row r="134" spans="2:7" ht="13">
      <c r="B134" s="20" t="s">
        <v>215</v>
      </c>
      <c r="C134" s="25" t="s">
        <v>174</v>
      </c>
    </row>
    <row r="136" spans="2:7" ht="13">
      <c r="B136" s="20" t="s">
        <v>216</v>
      </c>
      <c r="C136" s="21">
        <v>46053</v>
      </c>
      <c r="D136" s="22"/>
      <c r="E136" s="23"/>
      <c r="F136" s="24"/>
    </row>
    <row r="137" spans="2:7" ht="13">
      <c r="B137" s="20" t="s">
        <v>202</v>
      </c>
      <c r="C137" s="25" t="s">
        <v>203</v>
      </c>
      <c r="D137" s="20" t="s">
        <v>204</v>
      </c>
      <c r="E137" s="26" t="s">
        <v>205</v>
      </c>
      <c r="F137" s="27" t="s">
        <v>206</v>
      </c>
      <c r="G137" s="14"/>
    </row>
    <row r="138" spans="2:7">
      <c r="B138" s="28" t="s">
        <v>174</v>
      </c>
      <c r="C138" s="29" t="s">
        <v>174</v>
      </c>
      <c r="D138" s="28" t="s">
        <v>174</v>
      </c>
      <c r="E138" s="30" t="s">
        <v>174</v>
      </c>
      <c r="F138" s="31" t="s">
        <v>174</v>
      </c>
    </row>
    <row r="139" spans="2:7" ht="13">
      <c r="B139" s="2" t="s">
        <v>207</v>
      </c>
    </row>
    <row r="140" spans="2:7" ht="13">
      <c r="B140" s="2"/>
    </row>
    <row r="141" spans="2:7" ht="13">
      <c r="B141" s="2" t="s">
        <v>208</v>
      </c>
    </row>
    <row r="142" spans="2:7" ht="13">
      <c r="B142" s="20" t="s">
        <v>209</v>
      </c>
      <c r="C142" s="25" t="s">
        <v>210</v>
      </c>
      <c r="D142" s="2"/>
    </row>
    <row r="143" spans="2:7">
      <c r="B143" s="22" t="s">
        <v>174</v>
      </c>
      <c r="C143" s="32" t="s">
        <v>174</v>
      </c>
    </row>
    <row r="145" spans="2:6" ht="13">
      <c r="B145" s="20" t="s">
        <v>211</v>
      </c>
      <c r="C145" s="25" t="s">
        <v>210</v>
      </c>
    </row>
    <row r="146" spans="2:6">
      <c r="B146" s="22" t="s">
        <v>174</v>
      </c>
      <c r="C146" s="32" t="s">
        <v>174</v>
      </c>
    </row>
    <row r="148" spans="2:6" ht="13">
      <c r="B148" s="20" t="s">
        <v>212</v>
      </c>
      <c r="C148" s="25" t="s">
        <v>213</v>
      </c>
    </row>
    <row r="149" spans="2:6">
      <c r="B149" s="22" t="s">
        <v>174</v>
      </c>
      <c r="C149" s="32" t="s">
        <v>174</v>
      </c>
    </row>
    <row r="151" spans="2:6" ht="13">
      <c r="B151" s="26" t="s">
        <v>214</v>
      </c>
      <c r="C151" s="25" t="s">
        <v>213</v>
      </c>
    </row>
    <row r="152" spans="2:6">
      <c r="B152" s="23" t="s">
        <v>174</v>
      </c>
      <c r="C152" s="32" t="s">
        <v>174</v>
      </c>
    </row>
    <row r="154" spans="2:6" ht="13">
      <c r="B154" s="20" t="s">
        <v>215</v>
      </c>
      <c r="C154" s="25" t="s">
        <v>174</v>
      </c>
    </row>
    <row r="157" spans="2:6" ht="13">
      <c r="B157" s="2" t="s">
        <v>217</v>
      </c>
    </row>
    <row r="159" spans="2:6" ht="13">
      <c r="B159" s="20" t="s">
        <v>202</v>
      </c>
      <c r="C159" s="25" t="s">
        <v>218</v>
      </c>
      <c r="D159" s="20" t="s">
        <v>219</v>
      </c>
      <c r="E159" s="20" t="s">
        <v>220</v>
      </c>
      <c r="F159" s="14"/>
    </row>
    <row r="160" spans="2:6">
      <c r="B160" s="22" t="s">
        <v>174</v>
      </c>
      <c r="C160" s="32" t="s">
        <v>174</v>
      </c>
      <c r="D160" s="22" t="s">
        <v>174</v>
      </c>
      <c r="E160" s="22" t="s">
        <v>174</v>
      </c>
    </row>
    <row r="163" spans="2:80" ht="13">
      <c r="B163" s="2" t="s">
        <v>221</v>
      </c>
      <c r="C163" s="12" t="s">
        <v>174</v>
      </c>
      <c r="D163" s="2"/>
      <c r="E163" s="2"/>
      <c r="F163" s="14"/>
      <c r="G163" s="14"/>
      <c r="H163" s="14"/>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row>
    <row r="165" spans="2:80" ht="13">
      <c r="B165" s="2" t="s">
        <v>222</v>
      </c>
    </row>
    <row r="167" spans="2:80" ht="13">
      <c r="B167" s="20" t="s">
        <v>223</v>
      </c>
      <c r="C167" s="25" t="s">
        <v>210</v>
      </c>
      <c r="D167" s="2"/>
    </row>
    <row r="168" spans="2:80">
      <c r="B168" s="22" t="s">
        <v>174</v>
      </c>
      <c r="C168" s="32" t="s">
        <v>174</v>
      </c>
    </row>
    <row r="171" spans="2:80" ht="13">
      <c r="B171" s="20" t="s">
        <v>224</v>
      </c>
      <c r="C171" s="25" t="s">
        <v>225</v>
      </c>
      <c r="D171" s="2"/>
    </row>
    <row r="172" spans="2:80">
      <c r="B172" s="22" t="s">
        <v>174</v>
      </c>
      <c r="C172" s="32" t="s">
        <v>174</v>
      </c>
    </row>
    <row r="175" spans="2:80" ht="13">
      <c r="B175" s="2" t="s">
        <v>226</v>
      </c>
    </row>
    <row r="178" spans="2:80" ht="13">
      <c r="B178" s="2" t="s">
        <v>227</v>
      </c>
    </row>
    <row r="180" spans="2:80" ht="13">
      <c r="B180" s="20" t="s">
        <v>202</v>
      </c>
      <c r="C180" s="25" t="s">
        <v>228</v>
      </c>
      <c r="D180" s="20" t="s">
        <v>218</v>
      </c>
      <c r="E180" s="20" t="s">
        <v>219</v>
      </c>
      <c r="F180" s="27" t="s">
        <v>220</v>
      </c>
      <c r="G180" s="14"/>
    </row>
    <row r="181" spans="2:80">
      <c r="B181" s="22" t="s">
        <v>174</v>
      </c>
      <c r="C181" s="32" t="s">
        <v>174</v>
      </c>
      <c r="D181" s="22" t="s">
        <v>174</v>
      </c>
      <c r="E181" s="22" t="s">
        <v>174</v>
      </c>
      <c r="F181" s="33" t="s">
        <v>174</v>
      </c>
    </row>
    <row r="184" spans="2:80" ht="13">
      <c r="B184" s="2" t="s">
        <v>221</v>
      </c>
      <c r="C184" s="12" t="s">
        <v>174</v>
      </c>
      <c r="D184" s="2"/>
      <c r="E184" s="2"/>
      <c r="F184" s="14"/>
      <c r="G184" s="14"/>
      <c r="H184" s="14"/>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row>
    <row r="186" spans="2:80" ht="13">
      <c r="B186" s="2" t="s">
        <v>222</v>
      </c>
    </row>
    <row r="188" spans="2:80" ht="13">
      <c r="B188" s="20" t="s">
        <v>223</v>
      </c>
      <c r="C188" s="25" t="s">
        <v>210</v>
      </c>
      <c r="D188" s="2"/>
    </row>
    <row r="189" spans="2:80">
      <c r="B189" s="22" t="s">
        <v>174</v>
      </c>
      <c r="C189" s="32" t="s">
        <v>174</v>
      </c>
    </row>
    <row r="192" spans="2:80" ht="13">
      <c r="B192" s="20" t="s">
        <v>224</v>
      </c>
      <c r="C192" s="25" t="s">
        <v>225</v>
      </c>
      <c r="D192" s="2"/>
    </row>
    <row r="193" spans="2:7">
      <c r="B193" s="22" t="s">
        <v>174</v>
      </c>
      <c r="C193" s="32" t="s">
        <v>174</v>
      </c>
    </row>
    <row r="196" spans="2:7" ht="13">
      <c r="B196" s="2" t="s">
        <v>226</v>
      </c>
    </row>
    <row r="199" spans="2:7" ht="13">
      <c r="B199" s="2" t="s">
        <v>229</v>
      </c>
    </row>
    <row r="200" spans="2:7" ht="13">
      <c r="B200" s="20" t="s">
        <v>202</v>
      </c>
      <c r="C200" s="25" t="s">
        <v>230</v>
      </c>
      <c r="D200" s="20" t="s">
        <v>231</v>
      </c>
      <c r="E200" s="20" t="s">
        <v>3673</v>
      </c>
      <c r="F200" s="27" t="s">
        <v>232</v>
      </c>
      <c r="G200" s="14"/>
    </row>
    <row r="201" spans="2:7">
      <c r="B201" s="22" t="s">
        <v>174</v>
      </c>
      <c r="C201" s="32" t="s">
        <v>174</v>
      </c>
      <c r="D201" s="22" t="s">
        <v>174</v>
      </c>
      <c r="E201" s="22" t="s">
        <v>174</v>
      </c>
      <c r="F201" s="33" t="s">
        <v>174</v>
      </c>
    </row>
    <row r="202" spans="2:7">
      <c r="B202" s="1" t="s">
        <v>3674</v>
      </c>
    </row>
  </sheetData>
  <mergeCells count="4">
    <mergeCell ref="B1:E1"/>
    <mergeCell ref="C3:C6"/>
    <mergeCell ref="D3:D6"/>
    <mergeCell ref="B108:C108"/>
  </mergeCells>
  <hyperlinks>
    <hyperlink ref="A1" location="Index!A1" display="Index" xr:uid="{69F08624-A9D2-44CF-B3EF-8462D58B0FA6}"/>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15298-B43E-426B-B88B-D8798BA133F6}">
  <dimension ref="A1:CB156"/>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5" ht="13">
      <c r="A1" s="3" t="s">
        <v>0</v>
      </c>
      <c r="B1" s="229" t="s">
        <v>22</v>
      </c>
      <c r="C1" s="229"/>
      <c r="D1" s="229"/>
      <c r="E1" s="229"/>
    </row>
    <row r="3" spans="1:5" ht="14.5">
      <c r="B3" s="60" t="s">
        <v>3137</v>
      </c>
      <c r="C3" s="267"/>
      <c r="D3" s="270"/>
      <c r="E3" s="34"/>
    </row>
    <row r="4" spans="1:5" ht="29">
      <c r="B4" s="61" t="s">
        <v>3138</v>
      </c>
      <c r="C4" s="268"/>
      <c r="D4" s="271"/>
      <c r="E4" s="34"/>
    </row>
    <row r="5" spans="1:5" ht="14.5">
      <c r="B5" s="61" t="s">
        <v>144</v>
      </c>
      <c r="C5" s="268"/>
      <c r="D5" s="271"/>
      <c r="E5" s="34"/>
    </row>
    <row r="6" spans="1:5" ht="14.5">
      <c r="B6" s="61" t="s">
        <v>3139</v>
      </c>
      <c r="C6" s="268"/>
      <c r="D6" s="271"/>
      <c r="E6" s="34"/>
    </row>
    <row r="7" spans="1:5" ht="15" thickBot="1">
      <c r="B7" s="61" t="s">
        <v>3140</v>
      </c>
      <c r="C7" s="269"/>
      <c r="D7" s="272"/>
      <c r="E7" s="34"/>
    </row>
    <row r="8" spans="1:5" ht="14.5">
      <c r="B8" s="62" t="s">
        <v>147</v>
      </c>
      <c r="C8" s="63" t="s">
        <v>148</v>
      </c>
      <c r="D8" s="64" t="s">
        <v>149</v>
      </c>
      <c r="E8" s="34"/>
    </row>
    <row r="9" spans="1:5" ht="14.5">
      <c r="B9" s="34"/>
      <c r="C9" s="59"/>
      <c r="D9" s="59"/>
      <c r="E9" s="34"/>
    </row>
    <row r="10" spans="1:5" ht="14.5">
      <c r="B10" s="236"/>
      <c r="C10" s="236"/>
      <c r="D10" s="236"/>
      <c r="E10" s="236"/>
    </row>
    <row r="11" spans="1:5" ht="14.5">
      <c r="B11" s="243" t="s">
        <v>262</v>
      </c>
      <c r="C11" s="243"/>
      <c r="D11" s="243"/>
      <c r="E11" s="243"/>
    </row>
    <row r="12" spans="1:5" ht="14.5">
      <c r="B12" s="38" t="s">
        <v>263</v>
      </c>
      <c r="C12" s="244" t="s">
        <v>264</v>
      </c>
      <c r="D12" s="243" t="s">
        <v>265</v>
      </c>
      <c r="E12" s="243" t="s">
        <v>266</v>
      </c>
    </row>
    <row r="13" spans="1:5" ht="14.5">
      <c r="B13" s="38" t="s">
        <v>267</v>
      </c>
      <c r="C13" s="244"/>
      <c r="D13" s="243"/>
      <c r="E13" s="243"/>
    </row>
    <row r="14" spans="1:5" ht="14.5">
      <c r="B14" s="5" t="s">
        <v>268</v>
      </c>
      <c r="C14" s="40" t="s">
        <v>3141</v>
      </c>
      <c r="D14" s="42"/>
      <c r="E14" s="42"/>
    </row>
    <row r="15" spans="1:5" ht="14.5">
      <c r="B15" s="5" t="s">
        <v>270</v>
      </c>
      <c r="C15" s="40"/>
      <c r="D15" s="42"/>
      <c r="E15" s="42"/>
    </row>
    <row r="16" spans="1:5" ht="14.5">
      <c r="B16" s="5" t="s">
        <v>271</v>
      </c>
      <c r="C16" s="40"/>
      <c r="D16" s="42"/>
      <c r="E16" s="42"/>
    </row>
    <row r="17" spans="2:8" ht="14.5">
      <c r="B17" s="43" t="s">
        <v>272</v>
      </c>
      <c r="C17" s="39"/>
      <c r="D17" s="38"/>
      <c r="E17" s="38"/>
    </row>
    <row r="18" spans="2:8" ht="14.5">
      <c r="B18" s="34"/>
      <c r="C18" s="44"/>
      <c r="D18" s="34"/>
      <c r="E18" s="34"/>
    </row>
    <row r="20" spans="2:8">
      <c r="B20" s="1" t="s">
        <v>162</v>
      </c>
    </row>
    <row r="22" spans="2:8" ht="13">
      <c r="B22" s="10" t="s">
        <v>150</v>
      </c>
      <c r="C22" s="11" t="s">
        <v>3142</v>
      </c>
      <c r="D22" s="10" t="s">
        <v>273</v>
      </c>
      <c r="E22" s="10" t="s">
        <v>153</v>
      </c>
      <c r="F22" s="13" t="s">
        <v>163</v>
      </c>
      <c r="G22" s="13" t="s">
        <v>164</v>
      </c>
      <c r="H22" s="13" t="s">
        <v>165</v>
      </c>
    </row>
    <row r="23" spans="2:8" ht="13">
      <c r="B23" s="2" t="s">
        <v>274</v>
      </c>
    </row>
    <row r="24" spans="2:8" ht="13">
      <c r="B24" s="2" t="s">
        <v>3143</v>
      </c>
    </row>
    <row r="25" spans="2:8">
      <c r="B25" s="1" t="s">
        <v>3868</v>
      </c>
      <c r="C25" s="9">
        <v>5.0999999999999996</v>
      </c>
      <c r="D25" s="1" t="s">
        <v>277</v>
      </c>
      <c r="E25" s="1" t="s">
        <v>332</v>
      </c>
      <c r="F25" s="4">
        <v>5500000</v>
      </c>
      <c r="G25" s="4">
        <v>5480.09</v>
      </c>
      <c r="H25" s="4">
        <v>0.9</v>
      </c>
    </row>
    <row r="26" spans="2:8">
      <c r="B26" s="1" t="s">
        <v>3869</v>
      </c>
      <c r="C26" s="9">
        <v>5.0999999999999996</v>
      </c>
      <c r="D26" s="1" t="s">
        <v>277</v>
      </c>
      <c r="E26" s="1" t="s">
        <v>3144</v>
      </c>
      <c r="F26" s="4">
        <v>5000000</v>
      </c>
      <c r="G26" s="4">
        <v>4992.33</v>
      </c>
      <c r="H26" s="4">
        <v>0.82</v>
      </c>
    </row>
    <row r="27" spans="2:8" ht="13">
      <c r="B27" s="2" t="s">
        <v>385</v>
      </c>
      <c r="C27" s="12"/>
      <c r="D27" s="2"/>
      <c r="E27" s="2"/>
      <c r="F27" s="14"/>
      <c r="G27" s="14">
        <f>SUM(G22:G26)</f>
        <v>10472.42</v>
      </c>
      <c r="H27" s="14">
        <f>SUM(H22:H26)</f>
        <v>1.72</v>
      </c>
    </row>
    <row r="28" spans="2:8" ht="13">
      <c r="B28" s="2" t="s">
        <v>3145</v>
      </c>
      <c r="C28" s="12"/>
      <c r="D28" s="2"/>
      <c r="E28" s="2"/>
      <c r="F28" s="14"/>
      <c r="G28" s="14">
        <v>60092.15</v>
      </c>
      <c r="H28" s="14">
        <v>9.85</v>
      </c>
    </row>
    <row r="29" spans="2:8" ht="13">
      <c r="B29" s="2" t="s">
        <v>788</v>
      </c>
      <c r="C29" s="12"/>
      <c r="D29" s="2"/>
      <c r="E29" s="2"/>
      <c r="F29" s="14"/>
      <c r="G29" s="14">
        <v>544570.78</v>
      </c>
      <c r="H29" s="14">
        <v>89.26</v>
      </c>
    </row>
    <row r="30" spans="2:8" ht="13">
      <c r="B30" s="2" t="s">
        <v>161</v>
      </c>
      <c r="C30" s="12"/>
      <c r="D30" s="2"/>
      <c r="E30" s="2"/>
      <c r="F30" s="14"/>
      <c r="G30" s="14">
        <v>615135.35</v>
      </c>
      <c r="H30" s="14">
        <v>100.83</v>
      </c>
    </row>
    <row r="31" spans="2:8" ht="13">
      <c r="B31" s="2" t="s">
        <v>167</v>
      </c>
      <c r="C31" s="12"/>
      <c r="D31" s="2"/>
      <c r="E31" s="2"/>
      <c r="F31" s="14"/>
      <c r="G31" s="14">
        <v>-4929.1796668100233</v>
      </c>
      <c r="H31" s="14">
        <v>-0.82999999999999829</v>
      </c>
    </row>
    <row r="32" spans="2:8" ht="13">
      <c r="B32" s="2" t="s">
        <v>168</v>
      </c>
      <c r="C32" s="12"/>
      <c r="D32" s="2"/>
      <c r="E32" s="2"/>
      <c r="F32" s="14"/>
      <c r="G32" s="14">
        <v>610206.17033319001</v>
      </c>
      <c r="H32" s="14">
        <v>100</v>
      </c>
    </row>
    <row r="33" spans="2:3">
      <c r="B33" s="1" t="s">
        <v>169</v>
      </c>
    </row>
    <row r="34" spans="2:3">
      <c r="B34" s="1" t="s">
        <v>170</v>
      </c>
    </row>
    <row r="35" spans="2:3">
      <c r="B35" s="1" t="s">
        <v>171</v>
      </c>
      <c r="C35" s="9" t="s">
        <v>172</v>
      </c>
    </row>
    <row r="36" spans="2:3" ht="13">
      <c r="B36" s="2" t="s">
        <v>3668</v>
      </c>
    </row>
    <row r="37" spans="2:3" ht="26">
      <c r="B37" s="15" t="s">
        <v>173</v>
      </c>
      <c r="C37" s="9" t="s">
        <v>174</v>
      </c>
    </row>
    <row r="38" spans="2:3" ht="13">
      <c r="B38" s="2"/>
    </row>
    <row r="39" spans="2:3" ht="13">
      <c r="B39" s="2" t="s">
        <v>175</v>
      </c>
      <c r="C39" s="9" t="s">
        <v>174</v>
      </c>
    </row>
    <row r="40" spans="2:3" ht="13">
      <c r="B40" s="2" t="s">
        <v>177</v>
      </c>
      <c r="C40" s="9" t="s">
        <v>178</v>
      </c>
    </row>
    <row r="41" spans="2:3" ht="13">
      <c r="B41" s="2" t="s">
        <v>3146</v>
      </c>
      <c r="C41" s="12"/>
    </row>
    <row r="42" spans="2:3" ht="13">
      <c r="B42" s="2" t="s">
        <v>3147</v>
      </c>
      <c r="C42" s="12"/>
    </row>
    <row r="43" spans="2:3" ht="13">
      <c r="B43" s="2" t="s">
        <v>3148</v>
      </c>
      <c r="C43" s="12"/>
    </row>
    <row r="44" spans="2:3" ht="13">
      <c r="B44" s="2" t="s">
        <v>3149</v>
      </c>
      <c r="C44" s="12"/>
    </row>
    <row r="45" spans="2:3" ht="13">
      <c r="B45" s="2" t="s">
        <v>3150</v>
      </c>
      <c r="C45" s="12"/>
    </row>
    <row r="46" spans="2:3" ht="13">
      <c r="B46" s="2" t="s">
        <v>3151</v>
      </c>
      <c r="C46" s="12"/>
    </row>
    <row r="47" spans="2:3" ht="13">
      <c r="B47" s="2" t="s">
        <v>3152</v>
      </c>
      <c r="C47" s="12"/>
    </row>
    <row r="48" spans="2:3" ht="13">
      <c r="B48" s="2" t="s">
        <v>3153</v>
      </c>
      <c r="C48" s="12"/>
    </row>
    <row r="49" spans="2:4" ht="13">
      <c r="B49" s="2" t="s">
        <v>3870</v>
      </c>
      <c r="C49" s="12"/>
    </row>
    <row r="50" spans="2:4">
      <c r="B50" s="1" t="s">
        <v>3670</v>
      </c>
    </row>
    <row r="52" spans="2:4" ht="14.5">
      <c r="B52" s="16"/>
      <c r="C52" s="17" t="s">
        <v>189</v>
      </c>
    </row>
    <row r="53" spans="2:4" ht="14.5">
      <c r="B53" s="16" t="s">
        <v>190</v>
      </c>
      <c r="C53" s="18" t="s">
        <v>22</v>
      </c>
    </row>
    <row r="54" spans="2:4" ht="14.5">
      <c r="B54" s="16" t="s">
        <v>191</v>
      </c>
      <c r="C54" s="17"/>
    </row>
    <row r="55" spans="2:4" ht="14.5">
      <c r="B55" s="16"/>
      <c r="C55" s="17"/>
    </row>
    <row r="56" spans="2:4" ht="14.5">
      <c r="B56" s="16" t="s">
        <v>192</v>
      </c>
      <c r="C56" s="123">
        <v>5.21E-2</v>
      </c>
    </row>
    <row r="57" spans="2:4" ht="14.5">
      <c r="B57" s="16"/>
      <c r="C57" s="128"/>
    </row>
    <row r="58" spans="2:4" ht="14.5">
      <c r="B58" s="16" t="s">
        <v>193</v>
      </c>
      <c r="C58" s="128" t="s">
        <v>3871</v>
      </c>
    </row>
    <row r="59" spans="2:4" ht="14.5">
      <c r="B59" s="16" t="s">
        <v>194</v>
      </c>
      <c r="C59" s="128" t="s">
        <v>3871</v>
      </c>
    </row>
    <row r="60" spans="2:4" ht="14.5">
      <c r="B60" s="16"/>
      <c r="C60" s="17"/>
    </row>
    <row r="61" spans="2:4" ht="14.5">
      <c r="B61" s="16" t="s">
        <v>195</v>
      </c>
      <c r="C61" s="17" t="s">
        <v>172</v>
      </c>
    </row>
    <row r="62" spans="2:4" ht="14.5">
      <c r="B62" s="232" t="s">
        <v>196</v>
      </c>
      <c r="C62" s="232"/>
    </row>
    <row r="64" spans="2:4" ht="14.5">
      <c r="B64" s="16" t="s">
        <v>197</v>
      </c>
      <c r="C64" s="17"/>
      <c r="D64" s="16"/>
    </row>
    <row r="65" spans="2:7" ht="29">
      <c r="B65" s="19" t="s">
        <v>198</v>
      </c>
      <c r="C65" s="18" t="s">
        <v>199</v>
      </c>
      <c r="D65" s="19" t="s">
        <v>200</v>
      </c>
    </row>
    <row r="66" spans="2:7" ht="14.5">
      <c r="B66" s="16" t="s">
        <v>174</v>
      </c>
      <c r="C66" s="17" t="s">
        <v>174</v>
      </c>
      <c r="D66" s="16" t="s">
        <v>174</v>
      </c>
    </row>
    <row r="68" spans="2:7" ht="13">
      <c r="B68" s="20" t="s">
        <v>201</v>
      </c>
      <c r="C68" s="21">
        <v>46053</v>
      </c>
      <c r="D68" s="22"/>
      <c r="E68" s="23"/>
      <c r="F68" s="24"/>
    </row>
    <row r="69" spans="2:7" ht="13">
      <c r="B69" s="20" t="s">
        <v>202</v>
      </c>
      <c r="C69" s="25" t="s">
        <v>203</v>
      </c>
      <c r="D69" s="20" t="s">
        <v>204</v>
      </c>
      <c r="E69" s="26" t="s">
        <v>205</v>
      </c>
      <c r="F69" s="27" t="s">
        <v>206</v>
      </c>
      <c r="G69" s="14"/>
    </row>
    <row r="70" spans="2:7">
      <c r="B70" s="28" t="s">
        <v>174</v>
      </c>
      <c r="C70" s="29" t="s">
        <v>174</v>
      </c>
      <c r="D70" s="28" t="s">
        <v>174</v>
      </c>
      <c r="E70" s="30" t="s">
        <v>174</v>
      </c>
      <c r="F70" s="31" t="s">
        <v>174</v>
      </c>
    </row>
    <row r="73" spans="2:7" ht="13">
      <c r="B73" s="2" t="s">
        <v>207</v>
      </c>
    </row>
    <row r="74" spans="2:7" ht="13">
      <c r="B74" s="2"/>
    </row>
    <row r="75" spans="2:7" ht="13">
      <c r="B75" s="2" t="s">
        <v>208</v>
      </c>
    </row>
    <row r="76" spans="2:7" ht="13">
      <c r="B76" s="20" t="s">
        <v>209</v>
      </c>
      <c r="C76" s="25" t="s">
        <v>210</v>
      </c>
      <c r="D76" s="2"/>
    </row>
    <row r="77" spans="2:7">
      <c r="B77" s="22" t="s">
        <v>174</v>
      </c>
      <c r="C77" s="32" t="s">
        <v>174</v>
      </c>
    </row>
    <row r="79" spans="2:7" ht="13">
      <c r="B79" s="20" t="s">
        <v>211</v>
      </c>
      <c r="C79" s="25" t="s">
        <v>210</v>
      </c>
    </row>
    <row r="80" spans="2:7">
      <c r="B80" s="22" t="s">
        <v>174</v>
      </c>
      <c r="C80" s="32" t="s">
        <v>174</v>
      </c>
    </row>
    <row r="82" spans="2:7" ht="13">
      <c r="B82" s="20" t="s">
        <v>212</v>
      </c>
      <c r="C82" s="25" t="s">
        <v>213</v>
      </c>
    </row>
    <row r="83" spans="2:7">
      <c r="B83" s="22" t="s">
        <v>174</v>
      </c>
      <c r="C83" s="32" t="s">
        <v>174</v>
      </c>
    </row>
    <row r="85" spans="2:7" ht="13">
      <c r="B85" s="26" t="s">
        <v>214</v>
      </c>
      <c r="C85" s="25" t="s">
        <v>213</v>
      </c>
    </row>
    <row r="86" spans="2:7">
      <c r="B86" s="23" t="s">
        <v>174</v>
      </c>
      <c r="C86" s="32" t="s">
        <v>174</v>
      </c>
    </row>
    <row r="88" spans="2:7" ht="13">
      <c r="B88" s="20" t="s">
        <v>215</v>
      </c>
      <c r="C88" s="25" t="s">
        <v>174</v>
      </c>
    </row>
    <row r="90" spans="2:7" ht="13">
      <c r="B90" s="20" t="s">
        <v>216</v>
      </c>
      <c r="C90" s="21">
        <v>46053</v>
      </c>
      <c r="D90" s="22"/>
      <c r="E90" s="23"/>
      <c r="F90" s="24"/>
    </row>
    <row r="91" spans="2:7" ht="13">
      <c r="B91" s="20" t="s">
        <v>202</v>
      </c>
      <c r="C91" s="25" t="s">
        <v>203</v>
      </c>
      <c r="D91" s="20" t="s">
        <v>204</v>
      </c>
      <c r="E91" s="26" t="s">
        <v>205</v>
      </c>
      <c r="F91" s="27" t="s">
        <v>206</v>
      </c>
      <c r="G91" s="14"/>
    </row>
    <row r="92" spans="2:7">
      <c r="B92" s="28" t="s">
        <v>174</v>
      </c>
      <c r="C92" s="29" t="s">
        <v>174</v>
      </c>
      <c r="D92" s="28" t="s">
        <v>174</v>
      </c>
      <c r="E92" s="30" t="s">
        <v>174</v>
      </c>
      <c r="F92" s="31" t="s">
        <v>174</v>
      </c>
    </row>
    <row r="93" spans="2:7" ht="13">
      <c r="B93" s="2" t="s">
        <v>207</v>
      </c>
    </row>
    <row r="94" spans="2:7" ht="13">
      <c r="B94" s="2"/>
    </row>
    <row r="95" spans="2:7" ht="13">
      <c r="B95" s="2" t="s">
        <v>208</v>
      </c>
    </row>
    <row r="96" spans="2:7" ht="13">
      <c r="B96" s="20" t="s">
        <v>209</v>
      </c>
      <c r="C96" s="25" t="s">
        <v>210</v>
      </c>
      <c r="D96" s="2"/>
    </row>
    <row r="97" spans="2:3">
      <c r="B97" s="22" t="s">
        <v>174</v>
      </c>
      <c r="C97" s="32" t="s">
        <v>174</v>
      </c>
    </row>
    <row r="99" spans="2:3" ht="13">
      <c r="B99" s="20" t="s">
        <v>211</v>
      </c>
      <c r="C99" s="25" t="s">
        <v>210</v>
      </c>
    </row>
    <row r="100" spans="2:3">
      <c r="B100" s="22" t="s">
        <v>174</v>
      </c>
      <c r="C100" s="32" t="s">
        <v>174</v>
      </c>
    </row>
    <row r="102" spans="2:3" ht="13">
      <c r="B102" s="20" t="s">
        <v>212</v>
      </c>
      <c r="C102" s="25" t="s">
        <v>213</v>
      </c>
    </row>
    <row r="103" spans="2:3">
      <c r="B103" s="22" t="s">
        <v>174</v>
      </c>
      <c r="C103" s="32" t="s">
        <v>174</v>
      </c>
    </row>
    <row r="105" spans="2:3" ht="13">
      <c r="B105" s="26" t="s">
        <v>214</v>
      </c>
      <c r="C105" s="25" t="s">
        <v>213</v>
      </c>
    </row>
    <row r="106" spans="2:3">
      <c r="B106" s="23" t="s">
        <v>174</v>
      </c>
      <c r="C106" s="32" t="s">
        <v>174</v>
      </c>
    </row>
    <row r="108" spans="2:3" ht="13">
      <c r="B108" s="20" t="s">
        <v>215</v>
      </c>
      <c r="C108" s="25" t="s">
        <v>174</v>
      </c>
    </row>
    <row r="111" spans="2:3" ht="13">
      <c r="B111" s="2" t="s">
        <v>217</v>
      </c>
    </row>
    <row r="113" spans="2:80" ht="13">
      <c r="B113" s="20" t="s">
        <v>202</v>
      </c>
      <c r="C113" s="25" t="s">
        <v>218</v>
      </c>
      <c r="D113" s="20" t="s">
        <v>219</v>
      </c>
      <c r="E113" s="20" t="s">
        <v>220</v>
      </c>
      <c r="F113" s="14"/>
    </row>
    <row r="114" spans="2:80">
      <c r="B114" s="22" t="s">
        <v>174</v>
      </c>
      <c r="C114" s="32" t="s">
        <v>174</v>
      </c>
      <c r="D114" s="22" t="s">
        <v>174</v>
      </c>
      <c r="E114" s="22" t="s">
        <v>174</v>
      </c>
    </row>
    <row r="117" spans="2:80" ht="13">
      <c r="B117" s="2" t="s">
        <v>221</v>
      </c>
      <c r="C117" s="12" t="s">
        <v>174</v>
      </c>
      <c r="D117" s="2"/>
      <c r="E117" s="2"/>
      <c r="F117" s="14"/>
      <c r="G117" s="14"/>
      <c r="H117" s="14"/>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row>
    <row r="119" spans="2:80" ht="13">
      <c r="B119" s="2" t="s">
        <v>222</v>
      </c>
    </row>
    <row r="121" spans="2:80" ht="13">
      <c r="B121" s="20" t="s">
        <v>223</v>
      </c>
      <c r="C121" s="25" t="s">
        <v>210</v>
      </c>
      <c r="D121" s="2"/>
    </row>
    <row r="122" spans="2:80">
      <c r="B122" s="22" t="s">
        <v>174</v>
      </c>
      <c r="C122" s="32" t="s">
        <v>174</v>
      </c>
    </row>
    <row r="125" spans="2:80" ht="13">
      <c r="B125" s="20" t="s">
        <v>224</v>
      </c>
      <c r="C125" s="25" t="s">
        <v>225</v>
      </c>
      <c r="D125" s="2"/>
    </row>
    <row r="126" spans="2:80">
      <c r="B126" s="22" t="s">
        <v>174</v>
      </c>
      <c r="C126" s="32" t="s">
        <v>174</v>
      </c>
    </row>
    <row r="129" spans="2:80" ht="13">
      <c r="B129" s="2" t="s">
        <v>226</v>
      </c>
    </row>
    <row r="132" spans="2:80" ht="13">
      <c r="B132" s="2" t="s">
        <v>227</v>
      </c>
    </row>
    <row r="134" spans="2:80" ht="13">
      <c r="B134" s="20" t="s">
        <v>202</v>
      </c>
      <c r="C134" s="25" t="s">
        <v>228</v>
      </c>
      <c r="D134" s="20" t="s">
        <v>218</v>
      </c>
      <c r="E134" s="20" t="s">
        <v>219</v>
      </c>
      <c r="F134" s="27" t="s">
        <v>220</v>
      </c>
      <c r="G134" s="14"/>
    </row>
    <row r="135" spans="2:80">
      <c r="B135" s="22" t="s">
        <v>174</v>
      </c>
      <c r="C135" s="32" t="s">
        <v>174</v>
      </c>
      <c r="D135" s="22" t="s">
        <v>174</v>
      </c>
      <c r="E135" s="22" t="s">
        <v>174</v>
      </c>
      <c r="F135" s="33" t="s">
        <v>174</v>
      </c>
    </row>
    <row r="138" spans="2:80" ht="13">
      <c r="B138" s="2" t="s">
        <v>221</v>
      </c>
      <c r="C138" s="12" t="s">
        <v>174</v>
      </c>
      <c r="D138" s="2"/>
      <c r="E138" s="2"/>
      <c r="F138" s="14"/>
      <c r="G138" s="14"/>
      <c r="H138" s="14"/>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row>
    <row r="140" spans="2:80" ht="13">
      <c r="B140" s="2" t="s">
        <v>222</v>
      </c>
    </row>
    <row r="142" spans="2:80" ht="13">
      <c r="B142" s="20" t="s">
        <v>223</v>
      </c>
      <c r="C142" s="25" t="s">
        <v>210</v>
      </c>
      <c r="D142" s="2"/>
    </row>
    <row r="143" spans="2:80">
      <c r="B143" s="22" t="s">
        <v>174</v>
      </c>
      <c r="C143" s="32" t="s">
        <v>174</v>
      </c>
    </row>
    <row r="146" spans="2:7" ht="13">
      <c r="B146" s="20" t="s">
        <v>224</v>
      </c>
      <c r="C146" s="25" t="s">
        <v>225</v>
      </c>
      <c r="D146" s="2"/>
    </row>
    <row r="147" spans="2:7">
      <c r="B147" s="22" t="s">
        <v>174</v>
      </c>
      <c r="C147" s="32" t="s">
        <v>174</v>
      </c>
    </row>
    <row r="150" spans="2:7" ht="13">
      <c r="B150" s="2" t="s">
        <v>226</v>
      </c>
    </row>
    <row r="153" spans="2:7" ht="13">
      <c r="B153" s="2" t="s">
        <v>229</v>
      </c>
    </row>
    <row r="154" spans="2:7" ht="13">
      <c r="B154" s="20" t="s">
        <v>202</v>
      </c>
      <c r="C154" s="25" t="s">
        <v>230</v>
      </c>
      <c r="D154" s="20" t="s">
        <v>231</v>
      </c>
      <c r="E154" s="20" t="s">
        <v>3673</v>
      </c>
      <c r="F154" s="27" t="s">
        <v>232</v>
      </c>
      <c r="G154" s="14"/>
    </row>
    <row r="155" spans="2:7">
      <c r="B155" s="22" t="s">
        <v>174</v>
      </c>
      <c r="C155" s="32" t="s">
        <v>174</v>
      </c>
      <c r="D155" s="22" t="s">
        <v>174</v>
      </c>
      <c r="E155" s="22" t="s">
        <v>174</v>
      </c>
      <c r="F155" s="33" t="s">
        <v>174</v>
      </c>
    </row>
    <row r="156" spans="2:7">
      <c r="B156" s="1" t="s">
        <v>3674</v>
      </c>
    </row>
  </sheetData>
  <mergeCells count="9">
    <mergeCell ref="B62:C62"/>
    <mergeCell ref="B1:E1"/>
    <mergeCell ref="C3:C7"/>
    <mergeCell ref="D3:D7"/>
    <mergeCell ref="B10:E10"/>
    <mergeCell ref="B11:E11"/>
    <mergeCell ref="C12:C13"/>
    <mergeCell ref="D12:D13"/>
    <mergeCell ref="E12:E13"/>
  </mergeCells>
  <hyperlinks>
    <hyperlink ref="A1" location="Index!A1" display="Index" xr:uid="{66CF90CB-23F8-4691-AF40-08821589E4C7}"/>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20022-2E1F-40FB-8993-212C91BB5EAA}">
  <dimension ref="A1:CB185"/>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5" ht="13">
      <c r="A1" s="3" t="s">
        <v>0</v>
      </c>
      <c r="B1" s="229" t="s">
        <v>20</v>
      </c>
      <c r="C1" s="229"/>
      <c r="D1" s="229"/>
      <c r="E1" s="229"/>
    </row>
    <row r="3" spans="1:5" ht="14.5">
      <c r="B3" s="5" t="s">
        <v>3154</v>
      </c>
      <c r="C3" s="242"/>
      <c r="D3" s="236"/>
      <c r="E3" s="34"/>
    </row>
    <row r="4" spans="1:5" ht="29">
      <c r="B4" s="65" t="s">
        <v>3155</v>
      </c>
      <c r="C4" s="242"/>
      <c r="D4" s="236"/>
      <c r="E4" s="66"/>
    </row>
    <row r="5" spans="1:5" ht="14.5">
      <c r="B5" s="7" t="s">
        <v>144</v>
      </c>
      <c r="C5" s="242"/>
      <c r="D5" s="236"/>
      <c r="E5" s="34"/>
    </row>
    <row r="6" spans="1:5" ht="14.5">
      <c r="B6" s="7" t="s">
        <v>3156</v>
      </c>
      <c r="C6" s="242"/>
      <c r="D6" s="236"/>
      <c r="E6" s="34"/>
    </row>
    <row r="7" spans="1:5" ht="14.5">
      <c r="B7" s="65" t="s">
        <v>3157</v>
      </c>
      <c r="C7" s="242"/>
      <c r="D7" s="236"/>
      <c r="E7" s="66"/>
    </row>
    <row r="8" spans="1:5" ht="14.5">
      <c r="B8" s="62" t="s">
        <v>147</v>
      </c>
      <c r="C8" s="63" t="s">
        <v>148</v>
      </c>
      <c r="D8" s="64" t="s">
        <v>149</v>
      </c>
      <c r="E8" s="34"/>
    </row>
    <row r="9" spans="1:5" ht="14.5">
      <c r="B9" s="34"/>
      <c r="C9" s="44"/>
      <c r="D9" s="34"/>
      <c r="E9" s="34"/>
    </row>
    <row r="10" spans="1:5" ht="14.5">
      <c r="B10" s="245"/>
      <c r="C10" s="245"/>
      <c r="D10" s="245"/>
      <c r="E10" s="245"/>
    </row>
    <row r="11" spans="1:5" ht="14.5">
      <c r="B11" s="243" t="s">
        <v>262</v>
      </c>
      <c r="C11" s="243"/>
      <c r="D11" s="243"/>
      <c r="E11" s="243"/>
    </row>
    <row r="12" spans="1:5" ht="14.5">
      <c r="B12" s="38" t="s">
        <v>263</v>
      </c>
      <c r="C12" s="244" t="s">
        <v>264</v>
      </c>
      <c r="D12" s="243" t="s">
        <v>265</v>
      </c>
      <c r="E12" s="243" t="s">
        <v>266</v>
      </c>
    </row>
    <row r="13" spans="1:5" ht="14.5">
      <c r="B13" s="38" t="s">
        <v>267</v>
      </c>
      <c r="C13" s="244"/>
      <c r="D13" s="243"/>
      <c r="E13" s="243"/>
    </row>
    <row r="14" spans="1:5" ht="14.5">
      <c r="B14" s="5" t="s">
        <v>268</v>
      </c>
      <c r="C14" s="40"/>
      <c r="D14" s="42"/>
      <c r="E14" s="42"/>
    </row>
    <row r="15" spans="1:5" ht="14.5">
      <c r="B15" s="5" t="s">
        <v>270</v>
      </c>
      <c r="C15" s="40"/>
      <c r="D15" s="42"/>
      <c r="E15" s="42"/>
    </row>
    <row r="16" spans="1:5" ht="14.5">
      <c r="B16" s="5" t="s">
        <v>271</v>
      </c>
      <c r="C16" s="40" t="s">
        <v>3158</v>
      </c>
      <c r="D16" s="42"/>
      <c r="E16" s="42"/>
    </row>
    <row r="17" spans="2:8" ht="14.5">
      <c r="B17" s="43" t="s">
        <v>272</v>
      </c>
      <c r="C17" s="39"/>
      <c r="D17" s="38"/>
      <c r="E17" s="38"/>
    </row>
    <row r="18" spans="2:8" ht="14.5">
      <c r="B18" s="34"/>
      <c r="C18" s="44"/>
      <c r="D18" s="34"/>
      <c r="E18" s="34"/>
    </row>
    <row r="20" spans="2:8">
      <c r="B20" s="1" t="s">
        <v>162</v>
      </c>
    </row>
    <row r="22" spans="2:8" ht="13">
      <c r="B22" s="10" t="s">
        <v>150</v>
      </c>
      <c r="C22" s="11" t="s">
        <v>151</v>
      </c>
      <c r="D22" s="10" t="s">
        <v>273</v>
      </c>
      <c r="E22" s="10" t="s">
        <v>153</v>
      </c>
      <c r="F22" s="13" t="s">
        <v>163</v>
      </c>
      <c r="G22" s="13" t="s">
        <v>164</v>
      </c>
      <c r="H22" s="13" t="s">
        <v>165</v>
      </c>
    </row>
    <row r="23" spans="2:8" ht="13">
      <c r="B23" s="2" t="s">
        <v>274</v>
      </c>
    </row>
    <row r="24" spans="2:8" ht="13">
      <c r="B24" s="2" t="s">
        <v>155</v>
      </c>
    </row>
    <row r="25" spans="2:8" ht="13">
      <c r="B25" s="2" t="s">
        <v>275</v>
      </c>
    </row>
    <row r="26" spans="2:8">
      <c r="B26" s="1" t="s">
        <v>3159</v>
      </c>
      <c r="C26" s="9">
        <v>6.21</v>
      </c>
      <c r="D26" s="1" t="s">
        <v>277</v>
      </c>
      <c r="E26" s="1" t="s">
        <v>3160</v>
      </c>
      <c r="F26" s="4">
        <v>7284300</v>
      </c>
      <c r="G26" s="4">
        <v>7454.69</v>
      </c>
      <c r="H26" s="4">
        <v>10.01</v>
      </c>
    </row>
    <row r="27" spans="2:8">
      <c r="B27" s="1" t="s">
        <v>3161</v>
      </c>
      <c r="C27" s="9">
        <v>6.21</v>
      </c>
      <c r="D27" s="1" t="s">
        <v>277</v>
      </c>
      <c r="E27" s="1" t="s">
        <v>3162</v>
      </c>
      <c r="F27" s="4">
        <v>5025000</v>
      </c>
      <c r="G27" s="4">
        <v>5148.42</v>
      </c>
      <c r="H27" s="4">
        <v>6.91</v>
      </c>
    </row>
    <row r="28" spans="2:8">
      <c r="B28" s="1" t="s">
        <v>3163</v>
      </c>
      <c r="C28" s="9">
        <v>6.21</v>
      </c>
      <c r="D28" s="1" t="s">
        <v>277</v>
      </c>
      <c r="E28" s="1" t="s">
        <v>3164</v>
      </c>
      <c r="F28" s="4">
        <v>4000000</v>
      </c>
      <c r="G28" s="4">
        <v>4106.21</v>
      </c>
      <c r="H28" s="4">
        <v>5.51</v>
      </c>
    </row>
    <row r="29" spans="2:8">
      <c r="B29" s="1" t="s">
        <v>3165</v>
      </c>
      <c r="C29" s="9">
        <v>6.21</v>
      </c>
      <c r="D29" s="1" t="s">
        <v>277</v>
      </c>
      <c r="E29" s="1" t="s">
        <v>3166</v>
      </c>
      <c r="F29" s="4">
        <v>3550000</v>
      </c>
      <c r="G29" s="4">
        <v>3644.88</v>
      </c>
      <c r="H29" s="4">
        <v>4.8899999999999997</v>
      </c>
    </row>
    <row r="30" spans="2:8">
      <c r="B30" s="1" t="s">
        <v>2829</v>
      </c>
      <c r="C30" s="9">
        <v>6.25</v>
      </c>
      <c r="D30" s="1" t="s">
        <v>277</v>
      </c>
      <c r="E30" s="1" t="s">
        <v>2830</v>
      </c>
      <c r="F30" s="4">
        <v>3300000</v>
      </c>
      <c r="G30" s="4">
        <v>3393.46</v>
      </c>
      <c r="H30" s="4">
        <v>4.55</v>
      </c>
    </row>
    <row r="31" spans="2:8">
      <c r="B31" s="1" t="s">
        <v>3167</v>
      </c>
      <c r="C31" s="9">
        <v>6.29</v>
      </c>
      <c r="D31" s="1" t="s">
        <v>277</v>
      </c>
      <c r="E31" s="1" t="s">
        <v>3168</v>
      </c>
      <c r="F31" s="4">
        <v>2500000</v>
      </c>
      <c r="G31" s="4">
        <v>2562.5300000000002</v>
      </c>
      <c r="H31" s="4">
        <v>3.44</v>
      </c>
    </row>
    <row r="32" spans="2:8">
      <c r="B32" s="1" t="s">
        <v>3169</v>
      </c>
      <c r="C32" s="9">
        <v>6.25</v>
      </c>
      <c r="D32" s="1" t="s">
        <v>277</v>
      </c>
      <c r="E32" s="1" t="s">
        <v>3170</v>
      </c>
      <c r="F32" s="4">
        <v>2500000</v>
      </c>
      <c r="G32" s="4">
        <v>2560.31</v>
      </c>
      <c r="H32" s="4">
        <v>3.44</v>
      </c>
    </row>
    <row r="33" spans="2:8">
      <c r="B33" s="1" t="s">
        <v>3171</v>
      </c>
      <c r="C33" s="9">
        <v>6.27</v>
      </c>
      <c r="D33" s="1" t="s">
        <v>277</v>
      </c>
      <c r="E33" s="1" t="s">
        <v>3172</v>
      </c>
      <c r="F33" s="4">
        <v>2010000</v>
      </c>
      <c r="G33" s="4">
        <v>2066.48</v>
      </c>
      <c r="H33" s="4">
        <v>2.77</v>
      </c>
    </row>
    <row r="34" spans="2:8">
      <c r="B34" s="1" t="s">
        <v>2819</v>
      </c>
      <c r="C34" s="9">
        <v>6.21</v>
      </c>
      <c r="D34" s="1" t="s">
        <v>277</v>
      </c>
      <c r="E34" s="1" t="s">
        <v>2820</v>
      </c>
      <c r="F34" s="4">
        <v>2000000</v>
      </c>
      <c r="G34" s="4">
        <v>2055.9699999999998</v>
      </c>
      <c r="H34" s="4">
        <v>2.76</v>
      </c>
    </row>
    <row r="35" spans="2:8">
      <c r="B35" s="1" t="s">
        <v>3173</v>
      </c>
      <c r="C35" s="9">
        <v>6.21</v>
      </c>
      <c r="D35" s="1" t="s">
        <v>277</v>
      </c>
      <c r="E35" s="1" t="s">
        <v>3174</v>
      </c>
      <c r="F35" s="4">
        <v>1601900</v>
      </c>
      <c r="G35" s="4">
        <v>1641.37</v>
      </c>
      <c r="H35" s="4">
        <v>2.2000000000000002</v>
      </c>
    </row>
    <row r="36" spans="2:8">
      <c r="B36" s="1" t="s">
        <v>3175</v>
      </c>
      <c r="C36" s="9">
        <v>6.27</v>
      </c>
      <c r="D36" s="1" t="s">
        <v>277</v>
      </c>
      <c r="E36" s="1" t="s">
        <v>3176</v>
      </c>
      <c r="F36" s="4">
        <v>1500000</v>
      </c>
      <c r="G36" s="4">
        <v>1533.41</v>
      </c>
      <c r="H36" s="4">
        <v>2.06</v>
      </c>
    </row>
    <row r="37" spans="2:8">
      <c r="B37" s="1" t="s">
        <v>765</v>
      </c>
      <c r="C37" s="9">
        <v>5.7</v>
      </c>
      <c r="D37" s="1" t="s">
        <v>277</v>
      </c>
      <c r="E37" s="1" t="s">
        <v>766</v>
      </c>
      <c r="F37" s="4">
        <v>1500000</v>
      </c>
      <c r="G37" s="4">
        <v>1532.99</v>
      </c>
      <c r="H37" s="4">
        <v>2.06</v>
      </c>
    </row>
    <row r="38" spans="2:8">
      <c r="B38" s="1" t="s">
        <v>3177</v>
      </c>
      <c r="C38" s="9">
        <v>6.25</v>
      </c>
      <c r="D38" s="1" t="s">
        <v>277</v>
      </c>
      <c r="E38" s="1" t="s">
        <v>3178</v>
      </c>
      <c r="F38" s="4">
        <v>1500000</v>
      </c>
      <c r="G38" s="4">
        <v>1532.44</v>
      </c>
      <c r="H38" s="4">
        <v>2.06</v>
      </c>
    </row>
    <row r="39" spans="2:8">
      <c r="B39" s="1" t="s">
        <v>3179</v>
      </c>
      <c r="C39" s="9">
        <v>6.21</v>
      </c>
      <c r="D39" s="1" t="s">
        <v>277</v>
      </c>
      <c r="E39" s="1" t="s">
        <v>3180</v>
      </c>
      <c r="F39" s="4">
        <v>1000000</v>
      </c>
      <c r="G39" s="4">
        <v>1028.3399999999999</v>
      </c>
      <c r="H39" s="4">
        <v>1.38</v>
      </c>
    </row>
    <row r="40" spans="2:8">
      <c r="B40" s="1" t="s">
        <v>3181</v>
      </c>
      <c r="C40" s="9">
        <v>6.21</v>
      </c>
      <c r="D40" s="1" t="s">
        <v>277</v>
      </c>
      <c r="E40" s="1" t="s">
        <v>3182</v>
      </c>
      <c r="F40" s="4">
        <v>1000000</v>
      </c>
      <c r="G40" s="4">
        <v>1025.78</v>
      </c>
      <c r="H40" s="4">
        <v>1.38</v>
      </c>
    </row>
    <row r="41" spans="2:8">
      <c r="B41" s="1" t="s">
        <v>3183</v>
      </c>
      <c r="C41" s="9">
        <v>6.29</v>
      </c>
      <c r="D41" s="1" t="s">
        <v>277</v>
      </c>
      <c r="E41" s="1" t="s">
        <v>3184</v>
      </c>
      <c r="F41" s="4">
        <v>1000000</v>
      </c>
      <c r="G41" s="4">
        <v>1023.81</v>
      </c>
      <c r="H41" s="4">
        <v>1.37</v>
      </c>
    </row>
    <row r="42" spans="2:8">
      <c r="B42" s="1" t="s">
        <v>3185</v>
      </c>
      <c r="C42" s="9">
        <v>6.27</v>
      </c>
      <c r="D42" s="1" t="s">
        <v>277</v>
      </c>
      <c r="E42" s="1" t="s">
        <v>3186</v>
      </c>
      <c r="F42" s="4">
        <v>1000000</v>
      </c>
      <c r="G42" s="4">
        <v>1023.4</v>
      </c>
      <c r="H42" s="4">
        <v>1.37</v>
      </c>
    </row>
    <row r="43" spans="2:8">
      <c r="B43" s="1" t="s">
        <v>3187</v>
      </c>
      <c r="C43" s="9">
        <v>6.21</v>
      </c>
      <c r="D43" s="1" t="s">
        <v>277</v>
      </c>
      <c r="E43" s="1" t="s">
        <v>3188</v>
      </c>
      <c r="F43" s="4">
        <v>500000</v>
      </c>
      <c r="G43" s="4">
        <v>512.28</v>
      </c>
      <c r="H43" s="4">
        <v>0.69</v>
      </c>
    </row>
    <row r="44" spans="2:8">
      <c r="B44" s="1" t="s">
        <v>3189</v>
      </c>
      <c r="C44" s="9">
        <v>6.21</v>
      </c>
      <c r="D44" s="1" t="s">
        <v>277</v>
      </c>
      <c r="E44" s="1" t="s">
        <v>3190</v>
      </c>
      <c r="F44" s="4">
        <v>500000</v>
      </c>
      <c r="G44" s="4">
        <v>511.7</v>
      </c>
      <c r="H44" s="4">
        <v>0.69</v>
      </c>
    </row>
    <row r="45" spans="2:8">
      <c r="B45" s="1" t="s">
        <v>3191</v>
      </c>
      <c r="C45" s="9">
        <v>6.21</v>
      </c>
      <c r="D45" s="1" t="s">
        <v>277</v>
      </c>
      <c r="E45" s="1" t="s">
        <v>3192</v>
      </c>
      <c r="F45" s="4">
        <v>250000</v>
      </c>
      <c r="G45" s="4">
        <v>255.71</v>
      </c>
      <c r="H45" s="4">
        <v>0.34</v>
      </c>
    </row>
    <row r="46" spans="2:8">
      <c r="B46" s="1" t="s">
        <v>3193</v>
      </c>
      <c r="C46" s="9">
        <v>6.21</v>
      </c>
      <c r="D46" s="1" t="s">
        <v>277</v>
      </c>
      <c r="E46" s="1" t="s">
        <v>3194</v>
      </c>
      <c r="F46" s="4">
        <v>200000</v>
      </c>
      <c r="G46" s="4">
        <v>205.16</v>
      </c>
      <c r="H46" s="4">
        <v>0.28000000000000003</v>
      </c>
    </row>
    <row r="47" spans="2:8">
      <c r="B47" s="1" t="s">
        <v>3195</v>
      </c>
      <c r="C47" s="9">
        <v>6.21</v>
      </c>
      <c r="D47" s="1" t="s">
        <v>277</v>
      </c>
      <c r="E47" s="1" t="s">
        <v>3196</v>
      </c>
      <c r="F47" s="4">
        <v>92000</v>
      </c>
      <c r="G47" s="4">
        <v>93.44</v>
      </c>
      <c r="H47" s="4">
        <v>0.13</v>
      </c>
    </row>
    <row r="48" spans="2:8">
      <c r="B48" s="1" t="s">
        <v>3197</v>
      </c>
      <c r="C48" s="9">
        <v>6.21</v>
      </c>
      <c r="D48" s="1" t="s">
        <v>277</v>
      </c>
      <c r="E48" s="1" t="s">
        <v>3198</v>
      </c>
      <c r="F48" s="4">
        <v>30000</v>
      </c>
      <c r="G48" s="4">
        <v>30.77</v>
      </c>
      <c r="H48" s="4">
        <v>0.04</v>
      </c>
    </row>
    <row r="49" spans="2:8" ht="13">
      <c r="B49" s="2" t="s">
        <v>283</v>
      </c>
      <c r="C49" s="12"/>
      <c r="D49" s="2"/>
      <c r="E49" s="2"/>
      <c r="F49" s="14"/>
      <c r="G49" s="14">
        <f>SUM(G22:G48)</f>
        <v>44943.549999999996</v>
      </c>
      <c r="H49" s="14">
        <f>SUM(H22:H48)</f>
        <v>60.330000000000013</v>
      </c>
    </row>
    <row r="50" spans="2:8" ht="13">
      <c r="B50" s="2" t="s">
        <v>284</v>
      </c>
    </row>
    <row r="51" spans="2:8">
      <c r="B51" s="1" t="s">
        <v>3872</v>
      </c>
      <c r="C51" s="9">
        <v>7.16</v>
      </c>
      <c r="D51" s="1" t="s">
        <v>286</v>
      </c>
      <c r="E51" s="1" t="s">
        <v>3199</v>
      </c>
      <c r="F51" s="4">
        <v>980</v>
      </c>
      <c r="G51" s="4">
        <v>9889.6299999999992</v>
      </c>
      <c r="H51" s="4">
        <v>13.27</v>
      </c>
    </row>
    <row r="52" spans="2:8">
      <c r="B52" s="1" t="s">
        <v>3767</v>
      </c>
      <c r="C52" s="9">
        <v>7.18</v>
      </c>
      <c r="D52" s="1" t="s">
        <v>286</v>
      </c>
      <c r="E52" s="1" t="s">
        <v>3078</v>
      </c>
      <c r="F52" s="4">
        <v>570</v>
      </c>
      <c r="G52" s="4">
        <v>5729.75</v>
      </c>
      <c r="H52" s="4">
        <v>7.69</v>
      </c>
    </row>
    <row r="53" spans="2:8">
      <c r="B53" s="1" t="s">
        <v>3873</v>
      </c>
      <c r="C53" s="9">
        <v>6.96</v>
      </c>
      <c r="D53" s="1" t="s">
        <v>286</v>
      </c>
      <c r="E53" s="1" t="s">
        <v>3200</v>
      </c>
      <c r="F53" s="4">
        <v>391</v>
      </c>
      <c r="G53" s="4">
        <v>3924.9</v>
      </c>
      <c r="H53" s="4">
        <v>5.27</v>
      </c>
    </row>
    <row r="54" spans="2:8">
      <c r="B54" s="1" t="s">
        <v>3874</v>
      </c>
      <c r="C54" s="9">
        <v>6.96</v>
      </c>
      <c r="D54" s="1" t="s">
        <v>286</v>
      </c>
      <c r="E54" s="1" t="s">
        <v>3201</v>
      </c>
      <c r="F54" s="4">
        <v>370</v>
      </c>
      <c r="G54" s="4">
        <v>3710.41</v>
      </c>
      <c r="H54" s="4">
        <v>4.9800000000000004</v>
      </c>
    </row>
    <row r="55" spans="2:8">
      <c r="B55" s="1" t="s">
        <v>3875</v>
      </c>
      <c r="C55" s="9">
        <v>7.18</v>
      </c>
      <c r="D55" s="1" t="s">
        <v>286</v>
      </c>
      <c r="E55" s="1" t="s">
        <v>3202</v>
      </c>
      <c r="F55" s="4">
        <v>250</v>
      </c>
      <c r="G55" s="4">
        <v>2517.08</v>
      </c>
      <c r="H55" s="4">
        <v>3.38</v>
      </c>
    </row>
    <row r="56" spans="2:8">
      <c r="B56" s="1" t="s">
        <v>3203</v>
      </c>
      <c r="C56" s="9">
        <v>7.16</v>
      </c>
      <c r="D56" s="1" t="s">
        <v>286</v>
      </c>
      <c r="E56" s="1" t="s">
        <v>3204</v>
      </c>
      <c r="F56" s="4">
        <v>234</v>
      </c>
      <c r="G56" s="4">
        <v>2357.81</v>
      </c>
      <c r="H56" s="4">
        <v>3.16</v>
      </c>
    </row>
    <row r="57" spans="2:8" ht="13">
      <c r="B57" s="2" t="s">
        <v>290</v>
      </c>
      <c r="C57" s="12"/>
      <c r="D57" s="2"/>
      <c r="E57" s="2"/>
      <c r="F57" s="14"/>
      <c r="G57" s="14">
        <f>SUM(G50:G56)</f>
        <v>28129.579999999998</v>
      </c>
      <c r="H57" s="14">
        <f>SUM(H50:H56)</f>
        <v>37.75</v>
      </c>
    </row>
    <row r="58" spans="2:8" ht="13">
      <c r="B58" s="2" t="s">
        <v>682</v>
      </c>
      <c r="C58" s="12"/>
      <c r="D58" s="2"/>
      <c r="E58" s="2"/>
      <c r="F58" s="14"/>
      <c r="G58" s="14">
        <v>278.10000000000002</v>
      </c>
      <c r="H58" s="14">
        <v>0.37</v>
      </c>
    </row>
    <row r="59" spans="2:8" ht="13">
      <c r="B59" s="2" t="s">
        <v>161</v>
      </c>
      <c r="C59" s="12"/>
      <c r="D59" s="2"/>
      <c r="E59" s="2"/>
      <c r="F59" s="14"/>
      <c r="G59" s="14">
        <v>73351.23000000001</v>
      </c>
      <c r="H59" s="14">
        <v>98.45</v>
      </c>
    </row>
    <row r="60" spans="2:8" ht="13">
      <c r="B60" s="2" t="s">
        <v>409</v>
      </c>
      <c r="C60" s="12"/>
      <c r="D60" s="2"/>
      <c r="E60" s="2"/>
      <c r="F60" s="14"/>
      <c r="G60" s="14">
        <v>1154.9555705899897</v>
      </c>
      <c r="H60" s="14">
        <v>1.5499999999999972</v>
      </c>
    </row>
    <row r="61" spans="2:8" ht="13">
      <c r="B61" s="2" t="s">
        <v>168</v>
      </c>
      <c r="C61" s="12"/>
      <c r="D61" s="2"/>
      <c r="E61" s="2"/>
      <c r="F61" s="14"/>
      <c r="G61" s="14">
        <v>74506.185570589994</v>
      </c>
      <c r="H61" s="14">
        <v>100</v>
      </c>
    </row>
    <row r="62" spans="2:8">
      <c r="B62" s="1" t="s">
        <v>169</v>
      </c>
    </row>
    <row r="63" spans="2:8">
      <c r="B63" s="1" t="s">
        <v>170</v>
      </c>
    </row>
    <row r="64" spans="2:8">
      <c r="B64" s="1" t="s">
        <v>171</v>
      </c>
      <c r="C64" s="9" t="s">
        <v>172</v>
      </c>
    </row>
    <row r="65" spans="2:3" ht="13">
      <c r="B65" s="2"/>
    </row>
    <row r="66" spans="2:3" ht="26">
      <c r="B66" s="15" t="s">
        <v>173</v>
      </c>
      <c r="C66" s="9" t="s">
        <v>174</v>
      </c>
    </row>
    <row r="67" spans="2:3" ht="13">
      <c r="B67" s="2"/>
    </row>
    <row r="68" spans="2:3" ht="13">
      <c r="B68" s="2" t="s">
        <v>175</v>
      </c>
      <c r="C68" s="9" t="s">
        <v>174</v>
      </c>
    </row>
    <row r="69" spans="2:3" ht="13">
      <c r="B69" s="2" t="s">
        <v>177</v>
      </c>
      <c r="C69" s="9" t="s">
        <v>178</v>
      </c>
    </row>
    <row r="70" spans="2:3" ht="13">
      <c r="B70" s="2" t="s">
        <v>3205</v>
      </c>
      <c r="C70" s="12"/>
    </row>
    <row r="71" spans="2:3" ht="13">
      <c r="B71" s="2" t="s">
        <v>3206</v>
      </c>
      <c r="C71" s="12"/>
    </row>
    <row r="72" spans="2:3" ht="13">
      <c r="B72" s="2" t="s">
        <v>3207</v>
      </c>
      <c r="C72" s="12"/>
    </row>
    <row r="73" spans="2:3" ht="13">
      <c r="B73" s="2" t="s">
        <v>3208</v>
      </c>
      <c r="C73" s="12"/>
    </row>
    <row r="74" spans="2:3" ht="13">
      <c r="B74" s="2" t="s">
        <v>3209</v>
      </c>
      <c r="C74" s="12"/>
    </row>
    <row r="75" spans="2:3" ht="13">
      <c r="B75" s="2" t="s">
        <v>3210</v>
      </c>
      <c r="C75" s="12"/>
    </row>
    <row r="76" spans="2:3" ht="13">
      <c r="B76" s="2" t="s">
        <v>3211</v>
      </c>
      <c r="C76" s="12"/>
    </row>
    <row r="77" spans="2:3" ht="13">
      <c r="B77" s="2" t="s">
        <v>3212</v>
      </c>
      <c r="C77" s="12"/>
    </row>
    <row r="78" spans="2:3" ht="13">
      <c r="B78" s="2" t="s">
        <v>3876</v>
      </c>
      <c r="C78" s="12"/>
    </row>
    <row r="79" spans="2:3">
      <c r="B79" s="1" t="s">
        <v>188</v>
      </c>
    </row>
    <row r="81" spans="2:4" ht="14.5">
      <c r="B81" s="16"/>
      <c r="C81" s="17" t="s">
        <v>189</v>
      </c>
    </row>
    <row r="82" spans="2:4" ht="29">
      <c r="B82" s="16" t="s">
        <v>190</v>
      </c>
      <c r="C82" s="18" t="s">
        <v>20</v>
      </c>
    </row>
    <row r="83" spans="2:4" ht="14.5">
      <c r="B83" s="16" t="s">
        <v>191</v>
      </c>
      <c r="C83" s="17"/>
    </row>
    <row r="84" spans="2:4" ht="14.5">
      <c r="B84" s="16"/>
      <c r="C84" s="17"/>
    </row>
    <row r="85" spans="2:4" ht="14.5">
      <c r="B85" s="16" t="s">
        <v>192</v>
      </c>
      <c r="C85" s="123">
        <v>6.6199999999999995E-2</v>
      </c>
    </row>
    <row r="86" spans="2:4" ht="14.5">
      <c r="B86" s="16"/>
      <c r="C86" s="128"/>
    </row>
    <row r="87" spans="2:4" ht="14.5">
      <c r="B87" s="16" t="s">
        <v>193</v>
      </c>
      <c r="C87" s="128" t="s">
        <v>3877</v>
      </c>
    </row>
    <row r="88" spans="2:4" ht="14.5">
      <c r="B88" s="16" t="s">
        <v>194</v>
      </c>
      <c r="C88" s="128" t="s">
        <v>3878</v>
      </c>
    </row>
    <row r="89" spans="2:4" ht="14.5">
      <c r="B89" s="16"/>
      <c r="C89" s="17"/>
    </row>
    <row r="90" spans="2:4" ht="14.5">
      <c r="B90" s="16" t="s">
        <v>195</v>
      </c>
      <c r="C90" s="17" t="s">
        <v>172</v>
      </c>
    </row>
    <row r="91" spans="2:4" ht="14.5">
      <c r="B91" s="232" t="s">
        <v>196</v>
      </c>
      <c r="C91" s="232"/>
    </row>
    <row r="93" spans="2:4" ht="14.5">
      <c r="B93" s="16" t="s">
        <v>197</v>
      </c>
      <c r="C93" s="17"/>
      <c r="D93" s="16"/>
    </row>
    <row r="94" spans="2:4" ht="29">
      <c r="B94" s="19" t="s">
        <v>198</v>
      </c>
      <c r="C94" s="18" t="s">
        <v>199</v>
      </c>
      <c r="D94" s="19" t="s">
        <v>200</v>
      </c>
    </row>
    <row r="95" spans="2:4" ht="14.5">
      <c r="B95" s="16" t="s">
        <v>3055</v>
      </c>
      <c r="C95" s="17">
        <v>5</v>
      </c>
      <c r="D95" s="129">
        <v>1.5235574545186756E-3</v>
      </c>
    </row>
    <row r="97" spans="2:7" ht="13">
      <c r="B97" s="20" t="s">
        <v>201</v>
      </c>
      <c r="C97" s="21">
        <v>46053</v>
      </c>
      <c r="D97" s="22"/>
      <c r="E97" s="23"/>
      <c r="F97" s="24"/>
    </row>
    <row r="98" spans="2:7" ht="13">
      <c r="B98" s="20" t="s">
        <v>202</v>
      </c>
      <c r="C98" s="25" t="s">
        <v>203</v>
      </c>
      <c r="D98" s="20" t="s">
        <v>204</v>
      </c>
      <c r="E98" s="26" t="s">
        <v>205</v>
      </c>
      <c r="F98" s="27" t="s">
        <v>206</v>
      </c>
      <c r="G98" s="14"/>
    </row>
    <row r="99" spans="2:7">
      <c r="B99" s="28" t="s">
        <v>174</v>
      </c>
      <c r="C99" s="29" t="s">
        <v>174</v>
      </c>
      <c r="D99" s="28" t="s">
        <v>174</v>
      </c>
      <c r="E99" s="30" t="s">
        <v>174</v>
      </c>
      <c r="F99" s="31" t="s">
        <v>174</v>
      </c>
    </row>
    <row r="102" spans="2:7" ht="13">
      <c r="B102" s="2" t="s">
        <v>207</v>
      </c>
    </row>
    <row r="103" spans="2:7" ht="13">
      <c r="B103" s="2"/>
    </row>
    <row r="104" spans="2:7" ht="13">
      <c r="B104" s="2" t="s">
        <v>208</v>
      </c>
    </row>
    <row r="105" spans="2:7" ht="13">
      <c r="B105" s="20" t="s">
        <v>209</v>
      </c>
      <c r="C105" s="25" t="s">
        <v>210</v>
      </c>
      <c r="D105" s="2"/>
    </row>
    <row r="106" spans="2:7">
      <c r="B106" s="22" t="s">
        <v>174</v>
      </c>
      <c r="C106" s="32" t="s">
        <v>174</v>
      </c>
    </row>
    <row r="108" spans="2:7" ht="13">
      <c r="B108" s="20" t="s">
        <v>211</v>
      </c>
      <c r="C108" s="25" t="s">
        <v>210</v>
      </c>
    </row>
    <row r="109" spans="2:7">
      <c r="B109" s="22" t="s">
        <v>174</v>
      </c>
      <c r="C109" s="32" t="s">
        <v>174</v>
      </c>
    </row>
    <row r="111" spans="2:7" ht="13">
      <c r="B111" s="20" t="s">
        <v>212</v>
      </c>
      <c r="C111" s="25" t="s">
        <v>213</v>
      </c>
    </row>
    <row r="112" spans="2:7">
      <c r="B112" s="22" t="s">
        <v>174</v>
      </c>
      <c r="C112" s="32" t="s">
        <v>174</v>
      </c>
    </row>
    <row r="114" spans="2:7" ht="13">
      <c r="B114" s="26" t="s">
        <v>214</v>
      </c>
      <c r="C114" s="25" t="s">
        <v>213</v>
      </c>
    </row>
    <row r="115" spans="2:7">
      <c r="B115" s="23" t="s">
        <v>174</v>
      </c>
      <c r="C115" s="32" t="s">
        <v>174</v>
      </c>
    </row>
    <row r="117" spans="2:7" ht="13">
      <c r="B117" s="20" t="s">
        <v>215</v>
      </c>
      <c r="C117" s="25" t="s">
        <v>174</v>
      </c>
    </row>
    <row r="119" spans="2:7" ht="13">
      <c r="B119" s="20" t="s">
        <v>216</v>
      </c>
      <c r="C119" s="21">
        <v>46053</v>
      </c>
      <c r="D119" s="22"/>
      <c r="E119" s="23"/>
      <c r="F119" s="24"/>
    </row>
    <row r="120" spans="2:7" ht="13">
      <c r="B120" s="20" t="s">
        <v>202</v>
      </c>
      <c r="C120" s="25" t="s">
        <v>203</v>
      </c>
      <c r="D120" s="20" t="s">
        <v>204</v>
      </c>
      <c r="E120" s="26" t="s">
        <v>205</v>
      </c>
      <c r="F120" s="27" t="s">
        <v>206</v>
      </c>
      <c r="G120" s="14"/>
    </row>
    <row r="121" spans="2:7">
      <c r="B121" s="28" t="s">
        <v>174</v>
      </c>
      <c r="C121" s="29" t="s">
        <v>174</v>
      </c>
      <c r="D121" s="28" t="s">
        <v>174</v>
      </c>
      <c r="E121" s="30" t="s">
        <v>174</v>
      </c>
      <c r="F121" s="31" t="s">
        <v>174</v>
      </c>
    </row>
    <row r="122" spans="2:7" ht="13">
      <c r="B122" s="2" t="s">
        <v>207</v>
      </c>
    </row>
    <row r="123" spans="2:7" ht="13">
      <c r="B123" s="2"/>
    </row>
    <row r="124" spans="2:7" ht="13">
      <c r="B124" s="2" t="s">
        <v>208</v>
      </c>
    </row>
    <row r="125" spans="2:7" ht="13">
      <c r="B125" s="20" t="s">
        <v>209</v>
      </c>
      <c r="C125" s="25" t="s">
        <v>210</v>
      </c>
      <c r="D125" s="2"/>
    </row>
    <row r="126" spans="2:7">
      <c r="B126" s="22" t="s">
        <v>174</v>
      </c>
      <c r="C126" s="32" t="s">
        <v>174</v>
      </c>
    </row>
    <row r="128" spans="2:7" ht="13">
      <c r="B128" s="20" t="s">
        <v>211</v>
      </c>
      <c r="C128" s="25" t="s">
        <v>210</v>
      </c>
    </row>
    <row r="129" spans="2:6">
      <c r="B129" s="22" t="s">
        <v>174</v>
      </c>
      <c r="C129" s="32" t="s">
        <v>174</v>
      </c>
    </row>
    <row r="131" spans="2:6" ht="13">
      <c r="B131" s="20" t="s">
        <v>212</v>
      </c>
      <c r="C131" s="25" t="s">
        <v>213</v>
      </c>
    </row>
    <row r="132" spans="2:6">
      <c r="B132" s="22" t="s">
        <v>174</v>
      </c>
      <c r="C132" s="32" t="s">
        <v>174</v>
      </c>
    </row>
    <row r="134" spans="2:6" ht="13">
      <c r="B134" s="26" t="s">
        <v>214</v>
      </c>
      <c r="C134" s="25" t="s">
        <v>213</v>
      </c>
    </row>
    <row r="135" spans="2:6">
      <c r="B135" s="23" t="s">
        <v>174</v>
      </c>
      <c r="C135" s="32" t="s">
        <v>174</v>
      </c>
    </row>
    <row r="137" spans="2:6" ht="13">
      <c r="B137" s="20" t="s">
        <v>215</v>
      </c>
      <c r="C137" s="25" t="s">
        <v>174</v>
      </c>
    </row>
    <row r="140" spans="2:6" ht="13">
      <c r="B140" s="2" t="s">
        <v>217</v>
      </c>
    </row>
    <row r="142" spans="2:6" ht="13">
      <c r="B142" s="20" t="s">
        <v>202</v>
      </c>
      <c r="C142" s="25" t="s">
        <v>218</v>
      </c>
      <c r="D142" s="20" t="s">
        <v>219</v>
      </c>
      <c r="E142" s="20" t="s">
        <v>220</v>
      </c>
      <c r="F142" s="14"/>
    </row>
    <row r="143" spans="2:6">
      <c r="B143" s="22" t="s">
        <v>174</v>
      </c>
      <c r="C143" s="32" t="s">
        <v>174</v>
      </c>
      <c r="D143" s="22" t="s">
        <v>174</v>
      </c>
      <c r="E143" s="22" t="s">
        <v>174</v>
      </c>
    </row>
    <row r="146" spans="2:80" ht="13">
      <c r="B146" s="2" t="s">
        <v>221</v>
      </c>
      <c r="C146" s="12" t="s">
        <v>174</v>
      </c>
      <c r="D146" s="2"/>
      <c r="E146" s="2"/>
      <c r="F146" s="14"/>
      <c r="G146" s="14"/>
      <c r="H146" s="14"/>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row>
    <row r="148" spans="2:80" ht="13">
      <c r="B148" s="2" t="s">
        <v>222</v>
      </c>
    </row>
    <row r="150" spans="2:80" ht="13">
      <c r="B150" s="20" t="s">
        <v>223</v>
      </c>
      <c r="C150" s="25" t="s">
        <v>210</v>
      </c>
      <c r="D150" s="2"/>
    </row>
    <row r="151" spans="2:80">
      <c r="B151" s="22" t="s">
        <v>174</v>
      </c>
      <c r="C151" s="32" t="s">
        <v>174</v>
      </c>
    </row>
    <row r="154" spans="2:80" ht="13">
      <c r="B154" s="20" t="s">
        <v>224</v>
      </c>
      <c r="C154" s="25" t="s">
        <v>225</v>
      </c>
      <c r="D154" s="2"/>
    </row>
    <row r="155" spans="2:80">
      <c r="B155" s="22" t="s">
        <v>174</v>
      </c>
      <c r="C155" s="32" t="s">
        <v>174</v>
      </c>
    </row>
    <row r="158" spans="2:80" ht="13">
      <c r="B158" s="2" t="s">
        <v>226</v>
      </c>
    </row>
    <row r="161" spans="2:80" ht="13">
      <c r="B161" s="2" t="s">
        <v>227</v>
      </c>
    </row>
    <row r="163" spans="2:80" ht="13">
      <c r="B163" s="20" t="s">
        <v>202</v>
      </c>
      <c r="C163" s="25" t="s">
        <v>228</v>
      </c>
      <c r="D163" s="20" t="s">
        <v>218</v>
      </c>
      <c r="E163" s="20" t="s">
        <v>219</v>
      </c>
      <c r="F163" s="27" t="s">
        <v>220</v>
      </c>
      <c r="G163" s="14"/>
    </row>
    <row r="164" spans="2:80">
      <c r="B164" s="22" t="s">
        <v>174</v>
      </c>
      <c r="C164" s="32" t="s">
        <v>174</v>
      </c>
      <c r="D164" s="22" t="s">
        <v>174</v>
      </c>
      <c r="E164" s="22" t="s">
        <v>174</v>
      </c>
      <c r="F164" s="33" t="s">
        <v>174</v>
      </c>
    </row>
    <row r="167" spans="2:80" ht="13">
      <c r="B167" s="2" t="s">
        <v>221</v>
      </c>
      <c r="C167" s="12" t="s">
        <v>174</v>
      </c>
      <c r="D167" s="2"/>
      <c r="E167" s="2"/>
      <c r="F167" s="14"/>
      <c r="G167" s="14"/>
      <c r="H167" s="14"/>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9" spans="2:80" ht="13">
      <c r="B169" s="2" t="s">
        <v>222</v>
      </c>
    </row>
    <row r="171" spans="2:80" ht="13">
      <c r="B171" s="20" t="s">
        <v>223</v>
      </c>
      <c r="C171" s="25" t="s">
        <v>210</v>
      </c>
      <c r="D171" s="2"/>
    </row>
    <row r="172" spans="2:80">
      <c r="B172" s="22" t="s">
        <v>174</v>
      </c>
      <c r="C172" s="32" t="s">
        <v>174</v>
      </c>
    </row>
    <row r="175" spans="2:80" ht="13">
      <c r="B175" s="20" t="s">
        <v>224</v>
      </c>
      <c r="C175" s="25" t="s">
        <v>225</v>
      </c>
      <c r="D175" s="2"/>
    </row>
    <row r="176" spans="2:80">
      <c r="B176" s="22" t="s">
        <v>174</v>
      </c>
      <c r="C176" s="32" t="s">
        <v>174</v>
      </c>
    </row>
    <row r="179" spans="2:7" ht="13">
      <c r="B179" s="2" t="s">
        <v>226</v>
      </c>
    </row>
    <row r="182" spans="2:7" ht="13">
      <c r="B182" s="2" t="s">
        <v>229</v>
      </c>
    </row>
    <row r="183" spans="2:7" ht="13">
      <c r="B183" s="20" t="s">
        <v>202</v>
      </c>
      <c r="C183" s="25" t="s">
        <v>230</v>
      </c>
      <c r="D183" s="20" t="s">
        <v>231</v>
      </c>
      <c r="E183" s="20" t="s">
        <v>3673</v>
      </c>
      <c r="F183" s="27" t="s">
        <v>232</v>
      </c>
      <c r="G183" s="14"/>
    </row>
    <row r="184" spans="2:7">
      <c r="B184" s="22" t="s">
        <v>174</v>
      </c>
      <c r="C184" s="32" t="s">
        <v>174</v>
      </c>
      <c r="D184" s="22" t="s">
        <v>174</v>
      </c>
      <c r="E184" s="22" t="s">
        <v>174</v>
      </c>
      <c r="F184" s="33" t="s">
        <v>174</v>
      </c>
    </row>
    <row r="185" spans="2:7">
      <c r="B185" s="1" t="s">
        <v>3674</v>
      </c>
    </row>
  </sheetData>
  <mergeCells count="9">
    <mergeCell ref="B91:C91"/>
    <mergeCell ref="B1:E1"/>
    <mergeCell ref="C3:C7"/>
    <mergeCell ref="D3:D7"/>
    <mergeCell ref="B10:E10"/>
    <mergeCell ref="B11:E11"/>
    <mergeCell ref="C12:C13"/>
    <mergeCell ref="D12:D13"/>
    <mergeCell ref="E12:E13"/>
  </mergeCells>
  <hyperlinks>
    <hyperlink ref="A1" location="Index!A1" display="Index" xr:uid="{A0DCC16E-1B39-4E5B-A697-F1A21E6631B7}"/>
  </hyperlink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F52EF-FC50-4E4A-A568-B4643551990F}">
  <dimension ref="A1:CB156"/>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5" ht="13">
      <c r="A1" s="3" t="s">
        <v>0</v>
      </c>
      <c r="B1" s="229" t="s">
        <v>18</v>
      </c>
      <c r="C1" s="229"/>
      <c r="D1" s="229"/>
      <c r="E1" s="229"/>
    </row>
    <row r="3" spans="1:5" ht="14.5">
      <c r="B3" s="5" t="s">
        <v>18</v>
      </c>
      <c r="C3" s="242"/>
      <c r="D3" s="236"/>
      <c r="E3" s="34"/>
    </row>
    <row r="4" spans="1:5" ht="29">
      <c r="B4" s="7" t="s">
        <v>3213</v>
      </c>
      <c r="C4" s="242"/>
      <c r="D4" s="236"/>
      <c r="E4" s="66"/>
    </row>
    <row r="5" spans="1:5" ht="14.5">
      <c r="B5" s="7" t="s">
        <v>144</v>
      </c>
      <c r="C5" s="242"/>
      <c r="D5" s="236"/>
      <c r="E5" s="34"/>
    </row>
    <row r="6" spans="1:5" ht="14.5">
      <c r="B6" s="7" t="s">
        <v>3156</v>
      </c>
      <c r="C6" s="242"/>
      <c r="D6" s="236"/>
      <c r="E6" s="34"/>
    </row>
    <row r="7" spans="1:5" ht="14.5">
      <c r="B7" s="65" t="s">
        <v>3214</v>
      </c>
      <c r="C7" s="242"/>
      <c r="D7" s="236"/>
      <c r="E7" s="66"/>
    </row>
    <row r="8" spans="1:5" ht="14.5">
      <c r="B8" s="62" t="s">
        <v>147</v>
      </c>
      <c r="C8" s="63" t="s">
        <v>148</v>
      </c>
      <c r="D8" s="64" t="s">
        <v>149</v>
      </c>
      <c r="E8" s="34"/>
    </row>
    <row r="9" spans="1:5" ht="14.5">
      <c r="B9" s="34"/>
      <c r="C9" s="44"/>
      <c r="D9" s="34"/>
      <c r="E9" s="34"/>
    </row>
    <row r="10" spans="1:5" ht="14.5">
      <c r="B10" s="67"/>
      <c r="C10" s="67"/>
      <c r="D10" s="67"/>
      <c r="E10" s="67"/>
    </row>
    <row r="11" spans="1:5" ht="14.5">
      <c r="B11" s="243" t="s">
        <v>262</v>
      </c>
      <c r="C11" s="243"/>
      <c r="D11" s="243"/>
      <c r="E11" s="243"/>
    </row>
    <row r="12" spans="1:5" ht="14.5">
      <c r="B12" s="38" t="s">
        <v>263</v>
      </c>
      <c r="C12" s="244" t="s">
        <v>264</v>
      </c>
      <c r="D12" s="243" t="s">
        <v>265</v>
      </c>
      <c r="E12" s="243" t="s">
        <v>266</v>
      </c>
    </row>
    <row r="13" spans="1:5" ht="14.5">
      <c r="B13" s="38" t="s">
        <v>267</v>
      </c>
      <c r="C13" s="244"/>
      <c r="D13" s="243"/>
      <c r="E13" s="243"/>
    </row>
    <row r="14" spans="1:5" ht="14.5">
      <c r="B14" s="5" t="s">
        <v>268</v>
      </c>
      <c r="C14" s="40"/>
      <c r="D14" s="42"/>
      <c r="E14" s="42"/>
    </row>
    <row r="15" spans="1:5" ht="14.5">
      <c r="B15" s="5" t="s">
        <v>270</v>
      </c>
      <c r="C15" s="40"/>
      <c r="D15" s="42"/>
      <c r="E15" s="42"/>
    </row>
    <row r="16" spans="1:5" ht="14.5">
      <c r="B16" s="5" t="s">
        <v>271</v>
      </c>
      <c r="C16" s="40" t="s">
        <v>3158</v>
      </c>
      <c r="D16" s="42"/>
      <c r="E16" s="42"/>
    </row>
    <row r="17" spans="2:8" ht="14.5">
      <c r="B17" s="43" t="s">
        <v>272</v>
      </c>
      <c r="C17" s="39"/>
      <c r="D17" s="38"/>
      <c r="E17" s="38"/>
    </row>
    <row r="18" spans="2:8" ht="14.5">
      <c r="B18" s="34"/>
      <c r="C18" s="44"/>
      <c r="D18" s="34"/>
      <c r="E18" s="34"/>
    </row>
    <row r="20" spans="2:8">
      <c r="B20" s="1" t="s">
        <v>162</v>
      </c>
    </row>
    <row r="22" spans="2:8" ht="13">
      <c r="B22" s="10" t="s">
        <v>150</v>
      </c>
      <c r="C22" s="11" t="s">
        <v>151</v>
      </c>
      <c r="D22" s="10" t="s">
        <v>273</v>
      </c>
      <c r="E22" s="10" t="s">
        <v>153</v>
      </c>
      <c r="F22" s="13" t="s">
        <v>163</v>
      </c>
      <c r="G22" s="13" t="s">
        <v>164</v>
      </c>
      <c r="H22" s="13" t="s">
        <v>165</v>
      </c>
    </row>
    <row r="23" spans="2:8" ht="13">
      <c r="B23" s="2" t="s">
        <v>274</v>
      </c>
    </row>
    <row r="24" spans="2:8" ht="13">
      <c r="B24" s="2" t="s">
        <v>155</v>
      </c>
    </row>
    <row r="25" spans="2:8" ht="13">
      <c r="B25" s="2" t="s">
        <v>275</v>
      </c>
    </row>
    <row r="26" spans="2:8">
      <c r="B26" s="1" t="s">
        <v>3215</v>
      </c>
      <c r="C26" s="9">
        <v>6.05</v>
      </c>
      <c r="D26" s="1" t="s">
        <v>277</v>
      </c>
      <c r="E26" s="1" t="s">
        <v>3216</v>
      </c>
      <c r="F26" s="4">
        <v>7950000</v>
      </c>
      <c r="G26" s="4">
        <v>8188.9</v>
      </c>
      <c r="H26" s="4">
        <v>56.19</v>
      </c>
    </row>
    <row r="27" spans="2:8">
      <c r="B27" s="1" t="s">
        <v>767</v>
      </c>
      <c r="C27" s="9">
        <v>6.2</v>
      </c>
      <c r="D27" s="1" t="s">
        <v>277</v>
      </c>
      <c r="E27" s="1" t="s">
        <v>768</v>
      </c>
      <c r="F27" s="4">
        <v>6030100</v>
      </c>
      <c r="G27" s="4">
        <v>6150.35</v>
      </c>
      <c r="H27" s="4">
        <v>42.21</v>
      </c>
    </row>
    <row r="28" spans="2:8" ht="13">
      <c r="B28" s="2" t="s">
        <v>283</v>
      </c>
      <c r="C28" s="12"/>
      <c r="D28" s="2"/>
      <c r="E28" s="2"/>
      <c r="F28" s="14"/>
      <c r="G28" s="14">
        <f>SUM(G22:G27)</f>
        <v>14339.25</v>
      </c>
      <c r="H28" s="14">
        <f>SUM(H22:H27)</f>
        <v>98.4</v>
      </c>
    </row>
    <row r="29" spans="2:8" ht="13">
      <c r="B29" s="2" t="s">
        <v>682</v>
      </c>
      <c r="C29" s="12"/>
      <c r="D29" s="2"/>
      <c r="E29" s="2"/>
      <c r="F29" s="14"/>
      <c r="G29" s="14">
        <v>33.619999999999997</v>
      </c>
      <c r="H29" s="14">
        <v>0.23</v>
      </c>
    </row>
    <row r="30" spans="2:8" ht="13">
      <c r="B30" s="2" t="s">
        <v>161</v>
      </c>
      <c r="C30" s="12"/>
      <c r="D30" s="2"/>
      <c r="E30" s="2"/>
      <c r="F30" s="14"/>
      <c r="G30" s="14">
        <v>14372.87</v>
      </c>
      <c r="H30" s="14">
        <v>98.63</v>
      </c>
    </row>
    <row r="31" spans="2:8" ht="13">
      <c r="B31" s="2" t="s">
        <v>409</v>
      </c>
      <c r="C31" s="12"/>
      <c r="D31" s="2"/>
      <c r="E31" s="2"/>
      <c r="F31" s="14"/>
      <c r="G31" s="14">
        <v>199.61364111000046</v>
      </c>
      <c r="H31" s="14">
        <v>1.3700000000000045</v>
      </c>
    </row>
    <row r="32" spans="2:8" ht="13">
      <c r="B32" s="2" t="s">
        <v>168</v>
      </c>
      <c r="C32" s="12"/>
      <c r="D32" s="2"/>
      <c r="E32" s="2"/>
      <c r="F32" s="14"/>
      <c r="G32" s="14">
        <v>14572.48364111</v>
      </c>
      <c r="H32" s="14">
        <v>100</v>
      </c>
    </row>
    <row r="33" spans="2:3">
      <c r="B33" s="1" t="s">
        <v>169</v>
      </c>
    </row>
    <row r="34" spans="2:3">
      <c r="B34" s="1" t="s">
        <v>170</v>
      </c>
    </row>
    <row r="35" spans="2:3">
      <c r="B35" s="1" t="s">
        <v>171</v>
      </c>
      <c r="C35" s="9" t="s">
        <v>172</v>
      </c>
    </row>
    <row r="36" spans="2:3" ht="13">
      <c r="B36" s="2"/>
    </row>
    <row r="37" spans="2:3" ht="26">
      <c r="B37" s="15" t="s">
        <v>173</v>
      </c>
      <c r="C37" s="9" t="s">
        <v>174</v>
      </c>
    </row>
    <row r="38" spans="2:3" ht="13">
      <c r="B38" s="2"/>
    </row>
    <row r="39" spans="2:3" ht="13">
      <c r="B39" s="2" t="s">
        <v>175</v>
      </c>
      <c r="C39" s="9" t="s">
        <v>174</v>
      </c>
    </row>
    <row r="40" spans="2:3" ht="13">
      <c r="B40" s="2" t="s">
        <v>177</v>
      </c>
      <c r="C40" s="9" t="s">
        <v>178</v>
      </c>
    </row>
    <row r="41" spans="2:3" ht="13">
      <c r="B41" s="2" t="s">
        <v>3217</v>
      </c>
      <c r="C41" s="12"/>
    </row>
    <row r="42" spans="2:3" ht="13">
      <c r="B42" s="2" t="s">
        <v>3218</v>
      </c>
      <c r="C42" s="12"/>
    </row>
    <row r="43" spans="2:3" ht="13">
      <c r="B43" s="2" t="s">
        <v>3219</v>
      </c>
      <c r="C43" s="12"/>
    </row>
    <row r="44" spans="2:3" ht="13">
      <c r="B44" s="2" t="s">
        <v>3220</v>
      </c>
      <c r="C44" s="12"/>
    </row>
    <row r="45" spans="2:3" ht="13">
      <c r="B45" s="2" t="s">
        <v>3221</v>
      </c>
      <c r="C45" s="12"/>
    </row>
    <row r="46" spans="2:3" ht="13">
      <c r="B46" s="2" t="s">
        <v>3222</v>
      </c>
      <c r="C46" s="12"/>
    </row>
    <row r="47" spans="2:3" ht="13">
      <c r="B47" s="2" t="s">
        <v>3223</v>
      </c>
      <c r="C47" s="12"/>
    </row>
    <row r="48" spans="2:3" ht="13">
      <c r="B48" s="2" t="s">
        <v>3224</v>
      </c>
      <c r="C48" s="12"/>
    </row>
    <row r="49" spans="2:4" ht="13">
      <c r="B49" s="2" t="s">
        <v>3879</v>
      </c>
      <c r="C49" s="12"/>
    </row>
    <row r="50" spans="2:4">
      <c r="B50" s="1" t="s">
        <v>188</v>
      </c>
    </row>
    <row r="52" spans="2:4" ht="14.5">
      <c r="B52" s="16"/>
      <c r="C52" s="17" t="s">
        <v>189</v>
      </c>
    </row>
    <row r="53" spans="2:4" ht="29">
      <c r="B53" s="16" t="s">
        <v>190</v>
      </c>
      <c r="C53" s="18" t="s">
        <v>18</v>
      </c>
    </row>
    <row r="54" spans="2:4" ht="14.5">
      <c r="B54" s="16" t="s">
        <v>191</v>
      </c>
      <c r="C54" s="17"/>
    </row>
    <row r="55" spans="2:4" ht="14.5">
      <c r="B55" s="16"/>
      <c r="C55" s="17"/>
    </row>
    <row r="56" spans="2:4" ht="14.5">
      <c r="B56" s="16" t="s">
        <v>192</v>
      </c>
      <c r="C56" s="123">
        <v>6.2100000000000002E-2</v>
      </c>
    </row>
    <row r="57" spans="2:4" ht="14.5">
      <c r="B57" s="16"/>
      <c r="C57" s="128"/>
    </row>
    <row r="58" spans="2:4" ht="14.5">
      <c r="B58" s="16" t="s">
        <v>193</v>
      </c>
      <c r="C58" s="128" t="s">
        <v>3880</v>
      </c>
    </row>
    <row r="59" spans="2:4" ht="14.5">
      <c r="B59" s="16" t="s">
        <v>194</v>
      </c>
      <c r="C59" s="128" t="s">
        <v>3881</v>
      </c>
    </row>
    <row r="60" spans="2:4" ht="14.5">
      <c r="B60" s="16"/>
      <c r="C60" s="17"/>
    </row>
    <row r="61" spans="2:4" ht="14.5">
      <c r="B61" s="16" t="s">
        <v>195</v>
      </c>
      <c r="C61" s="17" t="s">
        <v>172</v>
      </c>
    </row>
    <row r="62" spans="2:4" ht="14.5">
      <c r="B62" s="232" t="s">
        <v>196</v>
      </c>
      <c r="C62" s="232"/>
    </row>
    <row r="64" spans="2:4" ht="14.5">
      <c r="B64" s="16" t="s">
        <v>197</v>
      </c>
      <c r="C64" s="17"/>
      <c r="D64" s="16"/>
    </row>
    <row r="65" spans="2:7" ht="29">
      <c r="B65" s="19" t="s">
        <v>198</v>
      </c>
      <c r="C65" s="18" t="s">
        <v>199</v>
      </c>
      <c r="D65" s="19" t="s">
        <v>200</v>
      </c>
    </row>
    <row r="66" spans="2:7" ht="14.5">
      <c r="B66" s="16" t="s">
        <v>174</v>
      </c>
      <c r="C66" s="17" t="s">
        <v>174</v>
      </c>
      <c r="D66" s="16" t="s">
        <v>174</v>
      </c>
    </row>
    <row r="68" spans="2:7" ht="13">
      <c r="B68" s="20" t="s">
        <v>201</v>
      </c>
      <c r="C68" s="21">
        <v>46053</v>
      </c>
      <c r="D68" s="22"/>
      <c r="E68" s="23"/>
      <c r="F68" s="24"/>
    </row>
    <row r="69" spans="2:7" ht="13">
      <c r="B69" s="20" t="s">
        <v>202</v>
      </c>
      <c r="C69" s="25" t="s">
        <v>203</v>
      </c>
      <c r="D69" s="20" t="s">
        <v>204</v>
      </c>
      <c r="E69" s="26" t="s">
        <v>205</v>
      </c>
      <c r="F69" s="27" t="s">
        <v>206</v>
      </c>
      <c r="G69" s="14"/>
    </row>
    <row r="70" spans="2:7">
      <c r="B70" s="28" t="s">
        <v>174</v>
      </c>
      <c r="C70" s="29" t="s">
        <v>174</v>
      </c>
      <c r="D70" s="28" t="s">
        <v>174</v>
      </c>
      <c r="E70" s="30" t="s">
        <v>174</v>
      </c>
      <c r="F70" s="31" t="s">
        <v>174</v>
      </c>
    </row>
    <row r="73" spans="2:7" ht="13">
      <c r="B73" s="2" t="s">
        <v>207</v>
      </c>
    </row>
    <row r="74" spans="2:7" ht="13">
      <c r="B74" s="2"/>
    </row>
    <row r="75" spans="2:7" ht="13">
      <c r="B75" s="2" t="s">
        <v>208</v>
      </c>
    </row>
    <row r="76" spans="2:7" ht="13">
      <c r="B76" s="20" t="s">
        <v>209</v>
      </c>
      <c r="C76" s="25" t="s">
        <v>210</v>
      </c>
      <c r="D76" s="2"/>
    </row>
    <row r="77" spans="2:7">
      <c r="B77" s="22" t="s">
        <v>174</v>
      </c>
      <c r="C77" s="32" t="s">
        <v>174</v>
      </c>
    </row>
    <row r="79" spans="2:7" ht="13">
      <c r="B79" s="20" t="s">
        <v>211</v>
      </c>
      <c r="C79" s="25" t="s">
        <v>210</v>
      </c>
    </row>
    <row r="80" spans="2:7">
      <c r="B80" s="22" t="s">
        <v>174</v>
      </c>
      <c r="C80" s="32" t="s">
        <v>174</v>
      </c>
    </row>
    <row r="82" spans="2:7" ht="13">
      <c r="B82" s="20" t="s">
        <v>212</v>
      </c>
      <c r="C82" s="25" t="s">
        <v>213</v>
      </c>
    </row>
    <row r="83" spans="2:7">
      <c r="B83" s="22" t="s">
        <v>174</v>
      </c>
      <c r="C83" s="32" t="s">
        <v>174</v>
      </c>
    </row>
    <row r="85" spans="2:7" ht="13">
      <c r="B85" s="26" t="s">
        <v>214</v>
      </c>
      <c r="C85" s="25" t="s">
        <v>213</v>
      </c>
    </row>
    <row r="86" spans="2:7">
      <c r="B86" s="23" t="s">
        <v>174</v>
      </c>
      <c r="C86" s="32" t="s">
        <v>174</v>
      </c>
    </row>
    <row r="88" spans="2:7" ht="13">
      <c r="B88" s="20" t="s">
        <v>215</v>
      </c>
      <c r="C88" s="25" t="s">
        <v>174</v>
      </c>
    </row>
    <row r="90" spans="2:7" ht="13">
      <c r="B90" s="20" t="s">
        <v>216</v>
      </c>
      <c r="C90" s="21">
        <v>46053</v>
      </c>
      <c r="D90" s="22"/>
      <c r="E90" s="23"/>
      <c r="F90" s="24"/>
    </row>
    <row r="91" spans="2:7" ht="13">
      <c r="B91" s="20" t="s">
        <v>202</v>
      </c>
      <c r="C91" s="25" t="s">
        <v>203</v>
      </c>
      <c r="D91" s="20" t="s">
        <v>204</v>
      </c>
      <c r="E91" s="26" t="s">
        <v>205</v>
      </c>
      <c r="F91" s="27" t="s">
        <v>206</v>
      </c>
      <c r="G91" s="14"/>
    </row>
    <row r="92" spans="2:7">
      <c r="B92" s="28" t="s">
        <v>174</v>
      </c>
      <c r="C92" s="29" t="s">
        <v>174</v>
      </c>
      <c r="D92" s="28" t="s">
        <v>174</v>
      </c>
      <c r="E92" s="30" t="s">
        <v>174</v>
      </c>
      <c r="F92" s="31" t="s">
        <v>174</v>
      </c>
    </row>
    <row r="93" spans="2:7" ht="13">
      <c r="B93" s="2" t="s">
        <v>207</v>
      </c>
    </row>
    <row r="94" spans="2:7" ht="13">
      <c r="B94" s="2"/>
    </row>
    <row r="95" spans="2:7" ht="13">
      <c r="B95" s="2" t="s">
        <v>208</v>
      </c>
    </row>
    <row r="96" spans="2:7" ht="13">
      <c r="B96" s="20" t="s">
        <v>209</v>
      </c>
      <c r="C96" s="25" t="s">
        <v>210</v>
      </c>
      <c r="D96" s="2"/>
    </row>
    <row r="97" spans="2:3">
      <c r="B97" s="22" t="s">
        <v>174</v>
      </c>
      <c r="C97" s="32" t="s">
        <v>174</v>
      </c>
    </row>
    <row r="99" spans="2:3" ht="13">
      <c r="B99" s="20" t="s">
        <v>211</v>
      </c>
      <c r="C99" s="25" t="s">
        <v>210</v>
      </c>
    </row>
    <row r="100" spans="2:3">
      <c r="B100" s="22" t="s">
        <v>174</v>
      </c>
      <c r="C100" s="32" t="s">
        <v>174</v>
      </c>
    </row>
    <row r="102" spans="2:3" ht="13">
      <c r="B102" s="20" t="s">
        <v>212</v>
      </c>
      <c r="C102" s="25" t="s">
        <v>213</v>
      </c>
    </row>
    <row r="103" spans="2:3">
      <c r="B103" s="22" t="s">
        <v>174</v>
      </c>
      <c r="C103" s="32" t="s">
        <v>174</v>
      </c>
    </row>
    <row r="105" spans="2:3" ht="13">
      <c r="B105" s="26" t="s">
        <v>214</v>
      </c>
      <c r="C105" s="25" t="s">
        <v>213</v>
      </c>
    </row>
    <row r="106" spans="2:3">
      <c r="B106" s="23" t="s">
        <v>174</v>
      </c>
      <c r="C106" s="32" t="s">
        <v>174</v>
      </c>
    </row>
    <row r="108" spans="2:3" ht="13">
      <c r="B108" s="20" t="s">
        <v>215</v>
      </c>
      <c r="C108" s="25" t="s">
        <v>174</v>
      </c>
    </row>
    <row r="111" spans="2:3" ht="13">
      <c r="B111" s="2" t="s">
        <v>217</v>
      </c>
    </row>
    <row r="113" spans="2:80" ht="13">
      <c r="B113" s="20" t="s">
        <v>202</v>
      </c>
      <c r="C113" s="25" t="s">
        <v>218</v>
      </c>
      <c r="D113" s="20" t="s">
        <v>219</v>
      </c>
      <c r="E113" s="20" t="s">
        <v>220</v>
      </c>
      <c r="F113" s="14"/>
    </row>
    <row r="114" spans="2:80">
      <c r="B114" s="22" t="s">
        <v>174</v>
      </c>
      <c r="C114" s="32" t="s">
        <v>174</v>
      </c>
      <c r="D114" s="22" t="s">
        <v>174</v>
      </c>
      <c r="E114" s="22" t="s">
        <v>174</v>
      </c>
    </row>
    <row r="117" spans="2:80" ht="13">
      <c r="B117" s="2" t="s">
        <v>221</v>
      </c>
      <c r="C117" s="12" t="s">
        <v>174</v>
      </c>
      <c r="D117" s="2"/>
      <c r="E117" s="2"/>
      <c r="F117" s="14"/>
      <c r="G117" s="14"/>
      <c r="H117" s="14"/>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row>
    <row r="119" spans="2:80" ht="13">
      <c r="B119" s="2" t="s">
        <v>222</v>
      </c>
    </row>
    <row r="121" spans="2:80" ht="13">
      <c r="B121" s="20" t="s">
        <v>223</v>
      </c>
      <c r="C121" s="25" t="s">
        <v>210</v>
      </c>
      <c r="D121" s="2"/>
    </row>
    <row r="122" spans="2:80">
      <c r="B122" s="22" t="s">
        <v>174</v>
      </c>
      <c r="C122" s="32" t="s">
        <v>174</v>
      </c>
    </row>
    <row r="125" spans="2:80" ht="13">
      <c r="B125" s="20" t="s">
        <v>224</v>
      </c>
      <c r="C125" s="25" t="s">
        <v>225</v>
      </c>
      <c r="D125" s="2"/>
    </row>
    <row r="126" spans="2:80">
      <c r="B126" s="22" t="s">
        <v>174</v>
      </c>
      <c r="C126" s="32" t="s">
        <v>174</v>
      </c>
    </row>
    <row r="129" spans="2:80" ht="13">
      <c r="B129" s="2" t="s">
        <v>226</v>
      </c>
    </row>
    <row r="132" spans="2:80" ht="13">
      <c r="B132" s="2" t="s">
        <v>227</v>
      </c>
    </row>
    <row r="134" spans="2:80" ht="13">
      <c r="B134" s="20" t="s">
        <v>202</v>
      </c>
      <c r="C134" s="25" t="s">
        <v>228</v>
      </c>
      <c r="D134" s="20" t="s">
        <v>218</v>
      </c>
      <c r="E134" s="20" t="s">
        <v>219</v>
      </c>
      <c r="F134" s="27" t="s">
        <v>220</v>
      </c>
      <c r="G134" s="14"/>
    </row>
    <row r="135" spans="2:80">
      <c r="B135" s="22" t="s">
        <v>174</v>
      </c>
      <c r="C135" s="32" t="s">
        <v>174</v>
      </c>
      <c r="D135" s="22" t="s">
        <v>174</v>
      </c>
      <c r="E135" s="22" t="s">
        <v>174</v>
      </c>
      <c r="F135" s="33" t="s">
        <v>174</v>
      </c>
    </row>
    <row r="138" spans="2:80" ht="13">
      <c r="B138" s="2" t="s">
        <v>221</v>
      </c>
      <c r="C138" s="12" t="s">
        <v>174</v>
      </c>
      <c r="D138" s="2"/>
      <c r="E138" s="2"/>
      <c r="F138" s="14"/>
      <c r="G138" s="14"/>
      <c r="H138" s="14"/>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row>
    <row r="140" spans="2:80" ht="13">
      <c r="B140" s="2" t="s">
        <v>222</v>
      </c>
    </row>
    <row r="142" spans="2:80" ht="13">
      <c r="B142" s="20" t="s">
        <v>223</v>
      </c>
      <c r="C142" s="25" t="s">
        <v>210</v>
      </c>
      <c r="D142" s="2"/>
    </row>
    <row r="143" spans="2:80">
      <c r="B143" s="22" t="s">
        <v>174</v>
      </c>
      <c r="C143" s="32" t="s">
        <v>174</v>
      </c>
    </row>
    <row r="146" spans="2:7" ht="13">
      <c r="B146" s="20" t="s">
        <v>224</v>
      </c>
      <c r="C146" s="25" t="s">
        <v>225</v>
      </c>
      <c r="D146" s="2"/>
    </row>
    <row r="147" spans="2:7">
      <c r="B147" s="22" t="s">
        <v>174</v>
      </c>
      <c r="C147" s="32" t="s">
        <v>174</v>
      </c>
    </row>
    <row r="150" spans="2:7" ht="13">
      <c r="B150" s="2" t="s">
        <v>226</v>
      </c>
    </row>
    <row r="153" spans="2:7" ht="13">
      <c r="B153" s="2" t="s">
        <v>229</v>
      </c>
    </row>
    <row r="154" spans="2:7" ht="13">
      <c r="B154" s="20" t="s">
        <v>202</v>
      </c>
      <c r="C154" s="25" t="s">
        <v>230</v>
      </c>
      <c r="D154" s="20" t="s">
        <v>231</v>
      </c>
      <c r="E154" s="20" t="s">
        <v>3673</v>
      </c>
      <c r="F154" s="27" t="s">
        <v>232</v>
      </c>
      <c r="G154" s="14"/>
    </row>
    <row r="155" spans="2:7">
      <c r="B155" s="22" t="s">
        <v>174</v>
      </c>
      <c r="C155" s="32" t="s">
        <v>174</v>
      </c>
      <c r="D155" s="22" t="s">
        <v>174</v>
      </c>
      <c r="E155" s="22" t="s">
        <v>174</v>
      </c>
      <c r="F155" s="33" t="s">
        <v>174</v>
      </c>
    </row>
    <row r="156" spans="2:7">
      <c r="B156" s="1" t="s">
        <v>3674</v>
      </c>
    </row>
  </sheetData>
  <mergeCells count="8">
    <mergeCell ref="B62:C62"/>
    <mergeCell ref="B1:E1"/>
    <mergeCell ref="C3:C7"/>
    <mergeCell ref="D3:D7"/>
    <mergeCell ref="B11:E11"/>
    <mergeCell ref="C12:C13"/>
    <mergeCell ref="D12:D13"/>
    <mergeCell ref="E12:E13"/>
  </mergeCells>
  <hyperlinks>
    <hyperlink ref="A1" location="Index!A1" display="Index" xr:uid="{C286121E-D0D8-47B9-BF7F-9A7C38F36A38}"/>
  </hyperlink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67B31-6162-4333-9348-71BA3F2A2691}">
  <dimension ref="A1:CB157"/>
  <sheetViews>
    <sheetView workbookViewId="0">
      <selection sqref="A1:E1"/>
    </sheetView>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5" ht="13">
      <c r="A1" s="3" t="s">
        <v>0</v>
      </c>
      <c r="B1" s="229" t="s">
        <v>16</v>
      </c>
      <c r="C1" s="229"/>
      <c r="D1" s="229"/>
      <c r="E1" s="229"/>
    </row>
    <row r="3" spans="1:5" ht="14.5">
      <c r="B3" s="43" t="s">
        <v>16</v>
      </c>
      <c r="C3" s="242"/>
      <c r="D3" s="236"/>
      <c r="E3" s="34"/>
    </row>
    <row r="4" spans="1:5" ht="29">
      <c r="B4" s="7" t="s">
        <v>3225</v>
      </c>
      <c r="C4" s="242"/>
      <c r="D4" s="236"/>
      <c r="E4" s="66"/>
    </row>
    <row r="5" spans="1:5" ht="14.5">
      <c r="B5" s="7" t="s">
        <v>144</v>
      </c>
      <c r="C5" s="242"/>
      <c r="D5" s="236"/>
      <c r="E5" s="34"/>
    </row>
    <row r="6" spans="1:5" ht="14.5">
      <c r="B6" s="7" t="s">
        <v>3156</v>
      </c>
      <c r="C6" s="242"/>
      <c r="D6" s="236"/>
      <c r="E6" s="34"/>
    </row>
    <row r="7" spans="1:5" ht="14.5">
      <c r="B7" s="65" t="s">
        <v>3226</v>
      </c>
      <c r="C7" s="242"/>
      <c r="D7" s="236"/>
      <c r="E7" s="66"/>
    </row>
    <row r="8" spans="1:5" ht="14.5">
      <c r="B8" s="62" t="s">
        <v>147</v>
      </c>
      <c r="C8" s="63" t="s">
        <v>148</v>
      </c>
      <c r="D8" s="64" t="s">
        <v>149</v>
      </c>
      <c r="E8" s="34"/>
    </row>
    <row r="9" spans="1:5" ht="14.5">
      <c r="B9" s="34"/>
      <c r="C9" s="44"/>
      <c r="D9" s="34"/>
      <c r="E9" s="34"/>
    </row>
    <row r="10" spans="1:5" ht="14.5">
      <c r="B10" s="245"/>
      <c r="C10" s="245"/>
      <c r="D10" s="245"/>
      <c r="E10" s="245"/>
    </row>
    <row r="11" spans="1:5" ht="14.5">
      <c r="B11" s="243" t="s">
        <v>262</v>
      </c>
      <c r="C11" s="243"/>
      <c r="D11" s="243"/>
      <c r="E11" s="243"/>
    </row>
    <row r="12" spans="1:5" ht="14.5">
      <c r="B12" s="38" t="s">
        <v>263</v>
      </c>
      <c r="C12" s="244" t="s">
        <v>264</v>
      </c>
      <c r="D12" s="243" t="s">
        <v>265</v>
      </c>
      <c r="E12" s="243" t="s">
        <v>266</v>
      </c>
    </row>
    <row r="13" spans="1:5" ht="14.5">
      <c r="B13" s="38" t="s">
        <v>267</v>
      </c>
      <c r="C13" s="244"/>
      <c r="D13" s="243"/>
      <c r="E13" s="243"/>
    </row>
    <row r="14" spans="1:5" ht="14.5">
      <c r="B14" s="5" t="s">
        <v>268</v>
      </c>
      <c r="C14" s="40"/>
      <c r="D14" s="42"/>
      <c r="E14" s="42"/>
    </row>
    <row r="15" spans="1:5" ht="14.5">
      <c r="B15" s="5" t="s">
        <v>270</v>
      </c>
      <c r="C15" s="40"/>
      <c r="D15" s="42"/>
      <c r="E15" s="42"/>
    </row>
    <row r="16" spans="1:5" ht="14.5">
      <c r="B16" s="5" t="s">
        <v>271</v>
      </c>
      <c r="C16" s="40" t="s">
        <v>3158</v>
      </c>
      <c r="D16" s="42"/>
      <c r="E16" s="42"/>
    </row>
    <row r="17" spans="2:8" ht="14.5">
      <c r="B17" s="43" t="s">
        <v>272</v>
      </c>
      <c r="C17" s="39"/>
      <c r="D17" s="38"/>
      <c r="E17" s="38"/>
    </row>
    <row r="18" spans="2:8" ht="14.5">
      <c r="B18" s="34"/>
      <c r="C18" s="44"/>
      <c r="D18" s="34"/>
      <c r="E18" s="34"/>
    </row>
    <row r="20" spans="2:8">
      <c r="B20" s="1" t="s">
        <v>162</v>
      </c>
    </row>
    <row r="22" spans="2:8" ht="13">
      <c r="B22" s="10" t="s">
        <v>150</v>
      </c>
      <c r="C22" s="11" t="s">
        <v>151</v>
      </c>
      <c r="D22" s="10" t="s">
        <v>273</v>
      </c>
      <c r="E22" s="10" t="s">
        <v>153</v>
      </c>
      <c r="F22" s="13" t="s">
        <v>163</v>
      </c>
      <c r="G22" s="13" t="s">
        <v>164</v>
      </c>
      <c r="H22" s="13" t="s">
        <v>165</v>
      </c>
    </row>
    <row r="23" spans="2:8" ht="13">
      <c r="B23" s="2" t="s">
        <v>274</v>
      </c>
    </row>
    <row r="24" spans="2:8" ht="13">
      <c r="B24" s="2" t="s">
        <v>155</v>
      </c>
    </row>
    <row r="25" spans="2:8" ht="13">
      <c r="B25" s="2" t="s">
        <v>275</v>
      </c>
    </row>
    <row r="26" spans="2:8">
      <c r="B26" s="1" t="s">
        <v>3227</v>
      </c>
      <c r="C26" s="9">
        <v>5.56</v>
      </c>
      <c r="D26" s="1" t="s">
        <v>277</v>
      </c>
      <c r="E26" s="1" t="s">
        <v>3228</v>
      </c>
      <c r="F26" s="4">
        <v>5500000</v>
      </c>
      <c r="G26" s="4">
        <v>5611.16</v>
      </c>
      <c r="H26" s="4">
        <v>72.540000000000006</v>
      </c>
    </row>
    <row r="27" spans="2:8">
      <c r="B27" s="1" t="s">
        <v>1985</v>
      </c>
      <c r="C27" s="9">
        <v>5.43</v>
      </c>
      <c r="D27" s="1" t="s">
        <v>277</v>
      </c>
      <c r="E27" s="1" t="s">
        <v>1986</v>
      </c>
      <c r="F27" s="4">
        <v>1671800</v>
      </c>
      <c r="G27" s="4">
        <v>1675.59</v>
      </c>
      <c r="H27" s="4">
        <v>21.66</v>
      </c>
    </row>
    <row r="28" spans="2:8">
      <c r="B28" s="1" t="s">
        <v>2232</v>
      </c>
      <c r="C28" s="9">
        <v>5.7</v>
      </c>
      <c r="D28" s="1" t="s">
        <v>277</v>
      </c>
      <c r="E28" s="1" t="s">
        <v>2233</v>
      </c>
      <c r="F28" s="4">
        <v>300000</v>
      </c>
      <c r="G28" s="4">
        <v>302.19</v>
      </c>
      <c r="H28" s="4">
        <v>3.91</v>
      </c>
    </row>
    <row r="29" spans="2:8" ht="13">
      <c r="B29" s="2" t="s">
        <v>283</v>
      </c>
      <c r="C29" s="12"/>
      <c r="D29" s="2"/>
      <c r="E29" s="2"/>
      <c r="F29" s="14"/>
      <c r="G29" s="14">
        <f>SUM(G22:G28)</f>
        <v>7588.94</v>
      </c>
      <c r="H29" s="14">
        <f>SUM(H22:H28)</f>
        <v>98.11</v>
      </c>
    </row>
    <row r="30" spans="2:8" ht="13">
      <c r="B30" s="2" t="s">
        <v>682</v>
      </c>
      <c r="C30" s="12"/>
      <c r="D30" s="2"/>
      <c r="E30" s="2"/>
      <c r="F30" s="14"/>
      <c r="G30" s="14">
        <v>33.619999999999997</v>
      </c>
      <c r="H30" s="14">
        <v>0.43</v>
      </c>
    </row>
    <row r="31" spans="2:8" ht="13">
      <c r="B31" s="2" t="s">
        <v>161</v>
      </c>
      <c r="C31" s="12"/>
      <c r="D31" s="2"/>
      <c r="E31" s="2"/>
      <c r="F31" s="14"/>
      <c r="G31" s="14">
        <v>7622.5599999999995</v>
      </c>
      <c r="H31" s="14">
        <v>98.54</v>
      </c>
    </row>
    <row r="32" spans="2:8" ht="13">
      <c r="B32" s="2" t="s">
        <v>409</v>
      </c>
      <c r="C32" s="12"/>
      <c r="D32" s="2"/>
      <c r="E32" s="2"/>
      <c r="F32" s="14"/>
      <c r="G32" s="14">
        <v>113.09337969000069</v>
      </c>
      <c r="H32" s="14">
        <v>1.4599999999999937</v>
      </c>
    </row>
    <row r="33" spans="2:8" ht="13">
      <c r="B33" s="2" t="s">
        <v>168</v>
      </c>
      <c r="C33" s="12"/>
      <c r="D33" s="2"/>
      <c r="E33" s="2"/>
      <c r="F33" s="14"/>
      <c r="G33" s="14">
        <v>7735.6533796900003</v>
      </c>
      <c r="H33" s="14">
        <v>100</v>
      </c>
    </row>
    <row r="34" spans="2:8">
      <c r="B34" s="1" t="s">
        <v>169</v>
      </c>
    </row>
    <row r="35" spans="2:8">
      <c r="B35" s="1" t="s">
        <v>170</v>
      </c>
    </row>
    <row r="36" spans="2:8">
      <c r="B36" s="1" t="s">
        <v>171</v>
      </c>
      <c r="C36" s="9" t="s">
        <v>172</v>
      </c>
    </row>
    <row r="37" spans="2:8" ht="13">
      <c r="B37" s="2"/>
    </row>
    <row r="38" spans="2:8" ht="26">
      <c r="B38" s="15" t="s">
        <v>173</v>
      </c>
      <c r="C38" s="9" t="s">
        <v>174</v>
      </c>
    </row>
    <row r="39" spans="2:8" ht="13">
      <c r="B39" s="2"/>
    </row>
    <row r="40" spans="2:8" ht="13">
      <c r="B40" s="2" t="s">
        <v>175</v>
      </c>
      <c r="C40" s="9" t="s">
        <v>174</v>
      </c>
    </row>
    <row r="41" spans="2:8" ht="13">
      <c r="B41" s="2" t="s">
        <v>177</v>
      </c>
      <c r="C41" s="9" t="s">
        <v>178</v>
      </c>
    </row>
    <row r="42" spans="2:8" ht="13">
      <c r="B42" s="2" t="s">
        <v>3229</v>
      </c>
      <c r="C42" s="12"/>
    </row>
    <row r="43" spans="2:8" ht="13">
      <c r="B43" s="2" t="s">
        <v>3230</v>
      </c>
      <c r="C43" s="12"/>
    </row>
    <row r="44" spans="2:8" ht="13">
      <c r="B44" s="2" t="s">
        <v>3231</v>
      </c>
      <c r="C44" s="12"/>
    </row>
    <row r="45" spans="2:8" ht="13">
      <c r="B45" s="2" t="s">
        <v>3232</v>
      </c>
      <c r="C45" s="12"/>
    </row>
    <row r="46" spans="2:8" ht="13">
      <c r="B46" s="2" t="s">
        <v>3233</v>
      </c>
      <c r="C46" s="12"/>
    </row>
    <row r="47" spans="2:8" ht="13">
      <c r="B47" s="2" t="s">
        <v>3234</v>
      </c>
      <c r="C47" s="12"/>
    </row>
    <row r="48" spans="2:8" ht="13">
      <c r="B48" s="2" t="s">
        <v>3235</v>
      </c>
      <c r="C48" s="12"/>
    </row>
    <row r="49" spans="2:3" ht="13">
      <c r="B49" s="2" t="s">
        <v>3236</v>
      </c>
      <c r="C49" s="12"/>
    </row>
    <row r="50" spans="2:3" ht="13">
      <c r="B50" s="2" t="s">
        <v>3882</v>
      </c>
      <c r="C50" s="12"/>
    </row>
    <row r="51" spans="2:3">
      <c r="B51" s="1" t="s">
        <v>188</v>
      </c>
    </row>
    <row r="53" spans="2:3" ht="14.5">
      <c r="B53" s="16"/>
      <c r="C53" s="17" t="s">
        <v>189</v>
      </c>
    </row>
    <row r="54" spans="2:3" ht="29">
      <c r="B54" s="16" t="s">
        <v>190</v>
      </c>
      <c r="C54" s="18" t="s">
        <v>16</v>
      </c>
    </row>
    <row r="55" spans="2:3" ht="14.5">
      <c r="B55" s="16" t="s">
        <v>191</v>
      </c>
      <c r="C55" s="17"/>
    </row>
    <row r="56" spans="2:3" ht="14.5">
      <c r="B56" s="16"/>
      <c r="C56" s="17"/>
    </row>
    <row r="57" spans="2:3" ht="14.5">
      <c r="B57" s="16" t="s">
        <v>192</v>
      </c>
      <c r="C57" s="123">
        <v>5.6099999999999997E-2</v>
      </c>
    </row>
    <row r="58" spans="2:3" ht="14.5">
      <c r="B58" s="16"/>
      <c r="C58" s="128"/>
    </row>
    <row r="59" spans="2:3" ht="14.5">
      <c r="B59" s="16" t="s">
        <v>193</v>
      </c>
      <c r="C59" s="128" t="s">
        <v>3883</v>
      </c>
    </row>
    <row r="60" spans="2:3" ht="14.5">
      <c r="B60" s="16" t="s">
        <v>194</v>
      </c>
      <c r="C60" s="128" t="s">
        <v>3884</v>
      </c>
    </row>
    <row r="61" spans="2:3" ht="14.5">
      <c r="B61" s="16"/>
      <c r="C61" s="17"/>
    </row>
    <row r="62" spans="2:3" ht="14.5">
      <c r="B62" s="16" t="s">
        <v>195</v>
      </c>
      <c r="C62" s="17" t="s">
        <v>172</v>
      </c>
    </row>
    <row r="63" spans="2:3" ht="14.5">
      <c r="B63" s="232" t="s">
        <v>196</v>
      </c>
      <c r="C63" s="232"/>
    </row>
    <row r="65" spans="2:7" ht="14.5">
      <c r="B65" s="16" t="s">
        <v>197</v>
      </c>
      <c r="C65" s="17"/>
      <c r="D65" s="16"/>
    </row>
    <row r="66" spans="2:7" ht="29">
      <c r="B66" s="19" t="s">
        <v>198</v>
      </c>
      <c r="C66" s="18" t="s">
        <v>199</v>
      </c>
      <c r="D66" s="19" t="s">
        <v>200</v>
      </c>
    </row>
    <row r="67" spans="2:7" ht="14.5">
      <c r="B67" s="16" t="s">
        <v>174</v>
      </c>
      <c r="C67" s="17" t="s">
        <v>174</v>
      </c>
      <c r="D67" s="16" t="s">
        <v>174</v>
      </c>
    </row>
    <row r="69" spans="2:7" ht="13">
      <c r="B69" s="20" t="s">
        <v>201</v>
      </c>
      <c r="C69" s="21">
        <v>46053</v>
      </c>
      <c r="D69" s="22"/>
      <c r="E69" s="23"/>
      <c r="F69" s="24"/>
    </row>
    <row r="70" spans="2:7" ht="13">
      <c r="B70" s="20" t="s">
        <v>202</v>
      </c>
      <c r="C70" s="25" t="s">
        <v>203</v>
      </c>
      <c r="D70" s="20" t="s">
        <v>204</v>
      </c>
      <c r="E70" s="26" t="s">
        <v>205</v>
      </c>
      <c r="F70" s="27" t="s">
        <v>206</v>
      </c>
      <c r="G70" s="14"/>
    </row>
    <row r="71" spans="2:7">
      <c r="B71" s="28" t="s">
        <v>174</v>
      </c>
      <c r="C71" s="29" t="s">
        <v>174</v>
      </c>
      <c r="D71" s="28" t="s">
        <v>174</v>
      </c>
      <c r="E71" s="30" t="s">
        <v>174</v>
      </c>
      <c r="F71" s="31" t="s">
        <v>174</v>
      </c>
    </row>
    <row r="74" spans="2:7" ht="13">
      <c r="B74" s="2" t="s">
        <v>207</v>
      </c>
    </row>
    <row r="75" spans="2:7" ht="13">
      <c r="B75" s="2"/>
    </row>
    <row r="76" spans="2:7" ht="13">
      <c r="B76" s="2" t="s">
        <v>208</v>
      </c>
    </row>
    <row r="77" spans="2:7" ht="13">
      <c r="B77" s="20" t="s">
        <v>209</v>
      </c>
      <c r="C77" s="25" t="s">
        <v>210</v>
      </c>
      <c r="D77" s="2"/>
    </row>
    <row r="78" spans="2:7">
      <c r="B78" s="22" t="s">
        <v>174</v>
      </c>
      <c r="C78" s="32" t="s">
        <v>174</v>
      </c>
    </row>
    <row r="80" spans="2:7" ht="13">
      <c r="B80" s="20" t="s">
        <v>211</v>
      </c>
      <c r="C80" s="25" t="s">
        <v>210</v>
      </c>
    </row>
    <row r="81" spans="2:7">
      <c r="B81" s="22" t="s">
        <v>174</v>
      </c>
      <c r="C81" s="32" t="s">
        <v>174</v>
      </c>
    </row>
    <row r="83" spans="2:7" ht="13">
      <c r="B83" s="20" t="s">
        <v>212</v>
      </c>
      <c r="C83" s="25" t="s">
        <v>213</v>
      </c>
    </row>
    <row r="84" spans="2:7">
      <c r="B84" s="22" t="s">
        <v>174</v>
      </c>
      <c r="C84" s="32" t="s">
        <v>174</v>
      </c>
    </row>
    <row r="86" spans="2:7" ht="13">
      <c r="B86" s="26" t="s">
        <v>214</v>
      </c>
      <c r="C86" s="25" t="s">
        <v>213</v>
      </c>
    </row>
    <row r="87" spans="2:7">
      <c r="B87" s="23" t="s">
        <v>174</v>
      </c>
      <c r="C87" s="32" t="s">
        <v>174</v>
      </c>
    </row>
    <row r="89" spans="2:7" ht="13">
      <c r="B89" s="20" t="s">
        <v>215</v>
      </c>
      <c r="C89" s="25" t="s">
        <v>174</v>
      </c>
    </row>
    <row r="91" spans="2:7" ht="13">
      <c r="B91" s="20" t="s">
        <v>216</v>
      </c>
      <c r="C91" s="21">
        <v>46053</v>
      </c>
      <c r="D91" s="22"/>
      <c r="E91" s="23"/>
      <c r="F91" s="24"/>
    </row>
    <row r="92" spans="2:7" ht="13">
      <c r="B92" s="20" t="s">
        <v>202</v>
      </c>
      <c r="C92" s="25" t="s">
        <v>203</v>
      </c>
      <c r="D92" s="20" t="s">
        <v>204</v>
      </c>
      <c r="E92" s="26" t="s">
        <v>205</v>
      </c>
      <c r="F92" s="27" t="s">
        <v>206</v>
      </c>
      <c r="G92" s="14"/>
    </row>
    <row r="93" spans="2:7">
      <c r="B93" s="28" t="s">
        <v>174</v>
      </c>
      <c r="C93" s="29" t="s">
        <v>174</v>
      </c>
      <c r="D93" s="28" t="s">
        <v>174</v>
      </c>
      <c r="E93" s="30" t="s">
        <v>174</v>
      </c>
      <c r="F93" s="31" t="s">
        <v>174</v>
      </c>
    </row>
    <row r="94" spans="2:7" ht="13">
      <c r="B94" s="2" t="s">
        <v>207</v>
      </c>
    </row>
    <row r="95" spans="2:7" ht="13">
      <c r="B95" s="2"/>
    </row>
    <row r="96" spans="2:7" ht="13">
      <c r="B96" s="2" t="s">
        <v>208</v>
      </c>
    </row>
    <row r="97" spans="2:4" ht="13">
      <c r="B97" s="20" t="s">
        <v>209</v>
      </c>
      <c r="C97" s="25" t="s">
        <v>210</v>
      </c>
      <c r="D97" s="2"/>
    </row>
    <row r="98" spans="2:4">
      <c r="B98" s="22" t="s">
        <v>174</v>
      </c>
      <c r="C98" s="32" t="s">
        <v>174</v>
      </c>
    </row>
    <row r="100" spans="2:4" ht="13">
      <c r="B100" s="20" t="s">
        <v>211</v>
      </c>
      <c r="C100" s="25" t="s">
        <v>210</v>
      </c>
    </row>
    <row r="101" spans="2:4">
      <c r="B101" s="22" t="s">
        <v>174</v>
      </c>
      <c r="C101" s="32" t="s">
        <v>174</v>
      </c>
    </row>
    <row r="103" spans="2:4" ht="13">
      <c r="B103" s="20" t="s">
        <v>212</v>
      </c>
      <c r="C103" s="25" t="s">
        <v>213</v>
      </c>
    </row>
    <row r="104" spans="2:4">
      <c r="B104" s="22" t="s">
        <v>174</v>
      </c>
      <c r="C104" s="32" t="s">
        <v>174</v>
      </c>
    </row>
    <row r="106" spans="2:4" ht="13">
      <c r="B106" s="26" t="s">
        <v>214</v>
      </c>
      <c r="C106" s="25" t="s">
        <v>213</v>
      </c>
    </row>
    <row r="107" spans="2:4">
      <c r="B107" s="23" t="s">
        <v>174</v>
      </c>
      <c r="C107" s="32" t="s">
        <v>174</v>
      </c>
    </row>
    <row r="109" spans="2:4" ht="13">
      <c r="B109" s="20" t="s">
        <v>215</v>
      </c>
      <c r="C109" s="25" t="s">
        <v>174</v>
      </c>
    </row>
    <row r="112" spans="2:4" ht="13">
      <c r="B112" s="2" t="s">
        <v>217</v>
      </c>
    </row>
    <row r="114" spans="2:80" ht="13">
      <c r="B114" s="20" t="s">
        <v>202</v>
      </c>
      <c r="C114" s="25" t="s">
        <v>218</v>
      </c>
      <c r="D114" s="20" t="s">
        <v>219</v>
      </c>
      <c r="E114" s="20" t="s">
        <v>220</v>
      </c>
      <c r="F114" s="14"/>
    </row>
    <row r="115" spans="2:80">
      <c r="B115" s="22" t="s">
        <v>174</v>
      </c>
      <c r="C115" s="32" t="s">
        <v>174</v>
      </c>
      <c r="D115" s="22" t="s">
        <v>174</v>
      </c>
      <c r="E115" s="22" t="s">
        <v>174</v>
      </c>
    </row>
    <row r="118" spans="2:80" ht="13">
      <c r="B118" s="2" t="s">
        <v>221</v>
      </c>
      <c r="C118" s="12" t="s">
        <v>174</v>
      </c>
      <c r="D118" s="2"/>
      <c r="E118" s="2"/>
      <c r="F118" s="14"/>
      <c r="G118" s="14"/>
      <c r="H118" s="14"/>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row>
    <row r="120" spans="2:80" ht="13">
      <c r="B120" s="2" t="s">
        <v>222</v>
      </c>
    </row>
    <row r="122" spans="2:80" ht="13">
      <c r="B122" s="20" t="s">
        <v>223</v>
      </c>
      <c r="C122" s="25" t="s">
        <v>210</v>
      </c>
      <c r="D122" s="2"/>
    </row>
    <row r="123" spans="2:80">
      <c r="B123" s="22" t="s">
        <v>174</v>
      </c>
      <c r="C123" s="32" t="s">
        <v>174</v>
      </c>
    </row>
    <row r="126" spans="2:80" ht="13">
      <c r="B126" s="20" t="s">
        <v>224</v>
      </c>
      <c r="C126" s="25" t="s">
        <v>225</v>
      </c>
      <c r="D126" s="2"/>
    </row>
    <row r="127" spans="2:80">
      <c r="B127" s="22" t="s">
        <v>174</v>
      </c>
      <c r="C127" s="32" t="s">
        <v>174</v>
      </c>
    </row>
    <row r="130" spans="2:80" ht="13">
      <c r="B130" s="2" t="s">
        <v>226</v>
      </c>
    </row>
    <row r="133" spans="2:80" ht="13">
      <c r="B133" s="2" t="s">
        <v>227</v>
      </c>
    </row>
    <row r="135" spans="2:80" ht="13">
      <c r="B135" s="20" t="s">
        <v>202</v>
      </c>
      <c r="C135" s="25" t="s">
        <v>228</v>
      </c>
      <c r="D135" s="20" t="s">
        <v>218</v>
      </c>
      <c r="E135" s="20" t="s">
        <v>219</v>
      </c>
      <c r="F135" s="27" t="s">
        <v>220</v>
      </c>
      <c r="G135" s="14"/>
    </row>
    <row r="136" spans="2:80">
      <c r="B136" s="22" t="s">
        <v>174</v>
      </c>
      <c r="C136" s="32" t="s">
        <v>174</v>
      </c>
      <c r="D136" s="22" t="s">
        <v>174</v>
      </c>
      <c r="E136" s="22" t="s">
        <v>174</v>
      </c>
      <c r="F136" s="33" t="s">
        <v>174</v>
      </c>
    </row>
    <row r="139" spans="2:80" ht="13">
      <c r="B139" s="2" t="s">
        <v>221</v>
      </c>
      <c r="C139" s="12" t="s">
        <v>174</v>
      </c>
      <c r="D139" s="2"/>
      <c r="E139" s="2"/>
      <c r="F139" s="14"/>
      <c r="G139" s="14"/>
      <c r="H139" s="14"/>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row>
    <row r="141" spans="2:80" ht="13">
      <c r="B141" s="2" t="s">
        <v>222</v>
      </c>
    </row>
    <row r="143" spans="2:80" ht="13">
      <c r="B143" s="20" t="s">
        <v>223</v>
      </c>
      <c r="C143" s="25" t="s">
        <v>210</v>
      </c>
      <c r="D143" s="2"/>
    </row>
    <row r="144" spans="2:80">
      <c r="B144" s="22" t="s">
        <v>174</v>
      </c>
      <c r="C144" s="32" t="s">
        <v>174</v>
      </c>
    </row>
    <row r="147" spans="2:7" ht="13">
      <c r="B147" s="20" t="s">
        <v>224</v>
      </c>
      <c r="C147" s="25" t="s">
        <v>225</v>
      </c>
      <c r="D147" s="2"/>
    </row>
    <row r="148" spans="2:7">
      <c r="B148" s="22" t="s">
        <v>174</v>
      </c>
      <c r="C148" s="32" t="s">
        <v>174</v>
      </c>
    </row>
    <row r="151" spans="2:7" ht="13">
      <c r="B151" s="2" t="s">
        <v>226</v>
      </c>
    </row>
    <row r="154" spans="2:7" ht="13">
      <c r="B154" s="2" t="s">
        <v>229</v>
      </c>
    </row>
    <row r="155" spans="2:7" ht="13">
      <c r="B155" s="20" t="s">
        <v>202</v>
      </c>
      <c r="C155" s="25" t="s">
        <v>230</v>
      </c>
      <c r="D155" s="20" t="s">
        <v>231</v>
      </c>
      <c r="E155" s="20" t="s">
        <v>3673</v>
      </c>
      <c r="F155" s="27" t="s">
        <v>232</v>
      </c>
      <c r="G155" s="14"/>
    </row>
    <row r="156" spans="2:7">
      <c r="B156" s="22" t="s">
        <v>174</v>
      </c>
      <c r="C156" s="32" t="s">
        <v>174</v>
      </c>
      <c r="D156" s="22" t="s">
        <v>174</v>
      </c>
      <c r="E156" s="22" t="s">
        <v>174</v>
      </c>
      <c r="F156" s="33" t="s">
        <v>174</v>
      </c>
    </row>
    <row r="157" spans="2:7">
      <c r="B157" s="1" t="s">
        <v>3674</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BBE164E4-BF51-4B63-811B-5E1E8CEEF2A8}"/>
  </hyperlink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59DF0-9C2D-4564-8267-C863D8A949B6}">
  <dimension ref="A1:CB257"/>
  <sheetViews>
    <sheetView workbookViewId="0"/>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5" ht="13">
      <c r="A1" s="3" t="s">
        <v>0</v>
      </c>
      <c r="B1" s="229" t="s">
        <v>14</v>
      </c>
      <c r="C1" s="229"/>
      <c r="D1" s="229"/>
      <c r="E1" s="229"/>
    </row>
    <row r="3" spans="1:5" ht="14.5">
      <c r="B3" s="5" t="s">
        <v>3237</v>
      </c>
      <c r="C3" s="242"/>
      <c r="D3" s="236"/>
      <c r="E3" s="34"/>
    </row>
    <row r="4" spans="1:5" ht="29">
      <c r="B4" s="7" t="s">
        <v>3238</v>
      </c>
      <c r="C4" s="242"/>
      <c r="D4" s="236"/>
      <c r="E4" s="34"/>
    </row>
    <row r="5" spans="1:5" ht="14.5">
      <c r="B5" s="7"/>
      <c r="C5" s="242"/>
      <c r="D5" s="236"/>
      <c r="E5" s="34"/>
    </row>
    <row r="6" spans="1:5" ht="14.5">
      <c r="B6" s="7" t="s">
        <v>144</v>
      </c>
      <c r="C6" s="242"/>
      <c r="D6" s="236"/>
      <c r="E6" s="34"/>
    </row>
    <row r="7" spans="1:5" ht="14.5">
      <c r="B7" s="7" t="s">
        <v>2880</v>
      </c>
      <c r="C7" s="242"/>
      <c r="D7" s="236"/>
      <c r="E7" s="34"/>
    </row>
    <row r="8" spans="1:5" ht="14.5">
      <c r="B8" s="7" t="s">
        <v>3239</v>
      </c>
      <c r="C8" s="242"/>
      <c r="D8" s="236"/>
      <c r="E8" s="34"/>
    </row>
    <row r="9" spans="1:5" ht="14.5">
      <c r="B9" s="16" t="s">
        <v>147</v>
      </c>
      <c r="C9" s="36" t="s">
        <v>148</v>
      </c>
      <c r="D9" s="36" t="s">
        <v>149</v>
      </c>
      <c r="E9" s="34"/>
    </row>
    <row r="10" spans="1:5" ht="14.5">
      <c r="B10" s="34"/>
      <c r="C10" s="37"/>
      <c r="D10" s="34"/>
      <c r="E10" s="34"/>
    </row>
    <row r="11" spans="1:5" ht="14.5">
      <c r="B11" s="245"/>
      <c r="C11" s="245"/>
      <c r="D11" s="245"/>
      <c r="E11" s="245"/>
    </row>
    <row r="12" spans="1:5" ht="14.5">
      <c r="B12" s="243" t="s">
        <v>262</v>
      </c>
      <c r="C12" s="243"/>
      <c r="D12" s="243"/>
      <c r="E12" s="243"/>
    </row>
    <row r="13" spans="1:5" ht="14.5">
      <c r="B13" s="38" t="s">
        <v>263</v>
      </c>
      <c r="C13" s="244" t="s">
        <v>264</v>
      </c>
      <c r="D13" s="243" t="s">
        <v>265</v>
      </c>
      <c r="E13" s="243" t="s">
        <v>266</v>
      </c>
    </row>
    <row r="14" spans="1:5" ht="14.5">
      <c r="B14" s="38" t="s">
        <v>267</v>
      </c>
      <c r="C14" s="244"/>
      <c r="D14" s="243"/>
      <c r="E14" s="243"/>
    </row>
    <row r="15" spans="1:5" ht="14.5">
      <c r="B15" s="5" t="s">
        <v>268</v>
      </c>
      <c r="C15" s="40"/>
      <c r="D15" s="42" t="s">
        <v>269</v>
      </c>
      <c r="E15" s="42"/>
    </row>
    <row r="16" spans="1:5" ht="14.5">
      <c r="B16" s="5" t="s">
        <v>270</v>
      </c>
      <c r="C16" s="40"/>
      <c r="D16" s="42"/>
      <c r="E16" s="42"/>
    </row>
    <row r="17" spans="2:8" ht="14.5">
      <c r="B17" s="5" t="s">
        <v>271</v>
      </c>
      <c r="C17" s="40"/>
      <c r="D17" s="42"/>
      <c r="E17" s="42"/>
    </row>
    <row r="18" spans="2:8" ht="14.5">
      <c r="B18" s="43" t="s">
        <v>272</v>
      </c>
      <c r="C18" s="39"/>
      <c r="D18" s="38"/>
      <c r="E18" s="38"/>
    </row>
    <row r="20" spans="2:8">
      <c r="B20" s="1" t="s">
        <v>162</v>
      </c>
    </row>
    <row r="22" spans="2:8" ht="13">
      <c r="B22" s="10" t="s">
        <v>150</v>
      </c>
      <c r="C22" s="11" t="s">
        <v>151</v>
      </c>
      <c r="D22" s="10" t="s">
        <v>273</v>
      </c>
      <c r="E22" s="10" t="s">
        <v>153</v>
      </c>
      <c r="F22" s="13" t="s">
        <v>163</v>
      </c>
      <c r="G22" s="13" t="s">
        <v>164</v>
      </c>
      <c r="H22" s="13" t="s">
        <v>165</v>
      </c>
    </row>
    <row r="23" spans="2:8" ht="13">
      <c r="B23" s="2" t="s">
        <v>274</v>
      </c>
    </row>
    <row r="24" spans="2:8" ht="13">
      <c r="B24" s="2" t="s">
        <v>155</v>
      </c>
    </row>
    <row r="25" spans="2:8" ht="13">
      <c r="B25" s="2" t="s">
        <v>275</v>
      </c>
    </row>
    <row r="26" spans="2:8">
      <c r="B26" s="1" t="s">
        <v>2882</v>
      </c>
      <c r="C26" s="9">
        <v>5.45</v>
      </c>
      <c r="D26" s="1" t="s">
        <v>277</v>
      </c>
      <c r="E26" s="1" t="s">
        <v>2883</v>
      </c>
      <c r="F26" s="4">
        <v>400000</v>
      </c>
      <c r="G26" s="4">
        <v>401.32</v>
      </c>
      <c r="H26" s="4">
        <v>0.01</v>
      </c>
    </row>
    <row r="27" spans="2:8" ht="13">
      <c r="B27" s="2" t="s">
        <v>283</v>
      </c>
      <c r="C27" s="12"/>
      <c r="D27" s="2"/>
      <c r="E27" s="2"/>
      <c r="F27" s="14"/>
      <c r="G27" s="14">
        <f>SUM(G22:G26)</f>
        <v>401.32</v>
      </c>
      <c r="H27" s="14">
        <f>SUM(H22:H26)</f>
        <v>0.01</v>
      </c>
    </row>
    <row r="28" spans="2:8" ht="13">
      <c r="B28" s="2" t="s">
        <v>291</v>
      </c>
    </row>
    <row r="29" spans="2:8">
      <c r="B29" s="1" t="s">
        <v>313</v>
      </c>
      <c r="C29" s="9">
        <v>7.21</v>
      </c>
      <c r="D29" s="1" t="s">
        <v>314</v>
      </c>
      <c r="E29" s="1" t="s">
        <v>315</v>
      </c>
      <c r="F29" s="4">
        <v>29000</v>
      </c>
      <c r="G29" s="4">
        <v>143189.82</v>
      </c>
      <c r="H29" s="4">
        <v>4.2699999999999996</v>
      </c>
    </row>
    <row r="30" spans="2:8">
      <c r="B30" s="1" t="s">
        <v>3885</v>
      </c>
      <c r="C30" s="9">
        <v>7.14</v>
      </c>
      <c r="D30" s="1" t="s">
        <v>295</v>
      </c>
      <c r="E30" s="1" t="s">
        <v>3240</v>
      </c>
      <c r="F30" s="4">
        <v>27500</v>
      </c>
      <c r="G30" s="4">
        <v>129926.23</v>
      </c>
      <c r="H30" s="4">
        <v>3.87</v>
      </c>
    </row>
    <row r="31" spans="2:8">
      <c r="B31" s="1" t="s">
        <v>3241</v>
      </c>
      <c r="C31" s="9">
        <v>5.42</v>
      </c>
      <c r="D31" s="1" t="s">
        <v>277</v>
      </c>
      <c r="E31" s="1" t="s">
        <v>3242</v>
      </c>
      <c r="F31" s="4">
        <v>122000000</v>
      </c>
      <c r="G31" s="4">
        <v>120426.32</v>
      </c>
      <c r="H31" s="4">
        <v>3.59</v>
      </c>
    </row>
    <row r="32" spans="2:8">
      <c r="B32" s="1" t="s">
        <v>3886</v>
      </c>
      <c r="C32" s="9">
        <v>6.76</v>
      </c>
      <c r="D32" s="1" t="s">
        <v>295</v>
      </c>
      <c r="E32" s="1" t="s">
        <v>3243</v>
      </c>
      <c r="F32" s="4">
        <v>21500</v>
      </c>
      <c r="G32" s="4">
        <v>106768.36</v>
      </c>
      <c r="H32" s="4">
        <v>3.18</v>
      </c>
    </row>
    <row r="33" spans="2:8">
      <c r="B33" s="1" t="s">
        <v>3244</v>
      </c>
      <c r="C33" s="9">
        <v>7.13</v>
      </c>
      <c r="D33" s="1" t="s">
        <v>314</v>
      </c>
      <c r="E33" s="1" t="s">
        <v>3245</v>
      </c>
      <c r="F33" s="4">
        <v>21000</v>
      </c>
      <c r="G33" s="4">
        <v>99595.34</v>
      </c>
      <c r="H33" s="4">
        <v>2.97</v>
      </c>
    </row>
    <row r="34" spans="2:8">
      <c r="B34" s="1" t="s">
        <v>3018</v>
      </c>
      <c r="C34" s="9">
        <v>6.69</v>
      </c>
      <c r="D34" s="1" t="s">
        <v>295</v>
      </c>
      <c r="E34" s="1" t="s">
        <v>3019</v>
      </c>
      <c r="F34" s="4">
        <v>19500</v>
      </c>
      <c r="G34" s="4">
        <v>96826.08</v>
      </c>
      <c r="H34" s="4">
        <v>2.89</v>
      </c>
    </row>
    <row r="35" spans="2:8">
      <c r="B35" s="1" t="s">
        <v>3246</v>
      </c>
      <c r="C35" s="9">
        <v>7.14</v>
      </c>
      <c r="D35" s="1" t="s">
        <v>295</v>
      </c>
      <c r="E35" s="1" t="s">
        <v>3247</v>
      </c>
      <c r="F35" s="4">
        <v>20000</v>
      </c>
      <c r="G35" s="4">
        <v>95730.4</v>
      </c>
      <c r="H35" s="4">
        <v>2.85</v>
      </c>
    </row>
    <row r="36" spans="2:8">
      <c r="B36" s="1" t="s">
        <v>3248</v>
      </c>
      <c r="C36" s="9">
        <v>7.1</v>
      </c>
      <c r="D36" s="1" t="s">
        <v>295</v>
      </c>
      <c r="E36" s="1" t="s">
        <v>3249</v>
      </c>
      <c r="F36" s="4">
        <v>20000</v>
      </c>
      <c r="G36" s="4">
        <v>94507.199999999997</v>
      </c>
      <c r="H36" s="4">
        <v>2.82</v>
      </c>
    </row>
    <row r="37" spans="2:8">
      <c r="B37" s="1" t="s">
        <v>3250</v>
      </c>
      <c r="C37" s="9">
        <v>6.67</v>
      </c>
      <c r="D37" s="1" t="s">
        <v>295</v>
      </c>
      <c r="E37" s="1" t="s">
        <v>3251</v>
      </c>
      <c r="F37" s="4">
        <v>18000</v>
      </c>
      <c r="G37" s="4">
        <v>89476.74</v>
      </c>
      <c r="H37" s="4">
        <v>2.67</v>
      </c>
    </row>
    <row r="38" spans="2:8">
      <c r="B38" s="1" t="s">
        <v>3887</v>
      </c>
      <c r="C38" s="9">
        <v>7.43</v>
      </c>
      <c r="D38" s="1" t="s">
        <v>295</v>
      </c>
      <c r="E38" s="1" t="s">
        <v>3252</v>
      </c>
      <c r="F38" s="4">
        <v>18000</v>
      </c>
      <c r="G38" s="4">
        <v>87731.91</v>
      </c>
      <c r="H38" s="4">
        <v>2.61</v>
      </c>
    </row>
    <row r="39" spans="2:8">
      <c r="B39" s="1" t="s">
        <v>3783</v>
      </c>
      <c r="C39" s="9">
        <v>7.08</v>
      </c>
      <c r="D39" s="1" t="s">
        <v>295</v>
      </c>
      <c r="E39" s="1" t="s">
        <v>3113</v>
      </c>
      <c r="F39" s="4">
        <v>17500</v>
      </c>
      <c r="G39" s="4">
        <v>83887.65</v>
      </c>
      <c r="H39" s="4">
        <v>2.5</v>
      </c>
    </row>
    <row r="40" spans="2:8">
      <c r="B40" s="1" t="s">
        <v>3888</v>
      </c>
      <c r="C40" s="9">
        <v>7.45</v>
      </c>
      <c r="D40" s="1" t="s">
        <v>295</v>
      </c>
      <c r="E40" s="1" t="s">
        <v>3253</v>
      </c>
      <c r="F40" s="4">
        <v>16000</v>
      </c>
      <c r="G40" s="4">
        <v>74594.960000000006</v>
      </c>
      <c r="H40" s="4">
        <v>2.2200000000000002</v>
      </c>
    </row>
    <row r="41" spans="2:8">
      <c r="B41" s="1" t="s">
        <v>3254</v>
      </c>
      <c r="C41" s="9">
        <v>7.29</v>
      </c>
      <c r="D41" s="1" t="s">
        <v>295</v>
      </c>
      <c r="E41" s="1" t="s">
        <v>3255</v>
      </c>
      <c r="F41" s="4">
        <v>14000</v>
      </c>
      <c r="G41" s="4">
        <v>66443.509999999995</v>
      </c>
      <c r="H41" s="4">
        <v>1.98</v>
      </c>
    </row>
    <row r="42" spans="2:8">
      <c r="B42" s="1" t="s">
        <v>3889</v>
      </c>
      <c r="C42" s="9">
        <v>7.13</v>
      </c>
      <c r="D42" s="1" t="s">
        <v>295</v>
      </c>
      <c r="E42" s="1" t="s">
        <v>3256</v>
      </c>
      <c r="F42" s="4">
        <v>13500</v>
      </c>
      <c r="G42" s="4">
        <v>63942.68</v>
      </c>
      <c r="H42" s="4">
        <v>1.91</v>
      </c>
    </row>
    <row r="43" spans="2:8">
      <c r="B43" s="1" t="s">
        <v>3890</v>
      </c>
      <c r="C43" s="9">
        <v>7.48</v>
      </c>
      <c r="D43" s="1" t="s">
        <v>295</v>
      </c>
      <c r="E43" s="1" t="s">
        <v>3257</v>
      </c>
      <c r="F43" s="4">
        <v>12000</v>
      </c>
      <c r="G43" s="4">
        <v>58607.7</v>
      </c>
      <c r="H43" s="4">
        <v>1.75</v>
      </c>
    </row>
    <row r="44" spans="2:8">
      <c r="B44" s="1" t="s">
        <v>3258</v>
      </c>
      <c r="C44" s="9">
        <v>5.42</v>
      </c>
      <c r="D44" s="1" t="s">
        <v>277</v>
      </c>
      <c r="E44" s="1" t="s">
        <v>3259</v>
      </c>
      <c r="F44" s="4">
        <v>59000000</v>
      </c>
      <c r="G44" s="4">
        <v>58298.43</v>
      </c>
      <c r="H44" s="4">
        <v>1.74</v>
      </c>
    </row>
    <row r="45" spans="2:8">
      <c r="B45" s="1" t="s">
        <v>3260</v>
      </c>
      <c r="C45" s="9">
        <v>7.27</v>
      </c>
      <c r="D45" s="1" t="s">
        <v>295</v>
      </c>
      <c r="E45" s="1" t="s">
        <v>3261</v>
      </c>
      <c r="F45" s="4">
        <v>12000</v>
      </c>
      <c r="G45" s="4">
        <v>56854.080000000002</v>
      </c>
      <c r="H45" s="4">
        <v>1.69</v>
      </c>
    </row>
    <row r="46" spans="2:8">
      <c r="B46" s="1" t="s">
        <v>3693</v>
      </c>
      <c r="C46" s="9">
        <v>7.48</v>
      </c>
      <c r="D46" s="1" t="s">
        <v>295</v>
      </c>
      <c r="E46" s="1" t="s">
        <v>2907</v>
      </c>
      <c r="F46" s="4">
        <v>11000</v>
      </c>
      <c r="G46" s="4">
        <v>53648.6</v>
      </c>
      <c r="H46" s="4">
        <v>1.6</v>
      </c>
    </row>
    <row r="47" spans="2:8">
      <c r="B47" s="1" t="s">
        <v>3262</v>
      </c>
      <c r="C47" s="9">
        <v>6.65</v>
      </c>
      <c r="D47" s="1" t="s">
        <v>295</v>
      </c>
      <c r="E47" s="1" t="s">
        <v>3263</v>
      </c>
      <c r="F47" s="4">
        <v>10000</v>
      </c>
      <c r="G47" s="4">
        <v>49665.2</v>
      </c>
      <c r="H47" s="4">
        <v>1.48</v>
      </c>
    </row>
    <row r="48" spans="2:8">
      <c r="B48" s="1" t="s">
        <v>2912</v>
      </c>
      <c r="C48" s="9">
        <v>5.27</v>
      </c>
      <c r="D48" s="1" t="s">
        <v>277</v>
      </c>
      <c r="E48" s="1" t="s">
        <v>2913</v>
      </c>
      <c r="F48" s="4">
        <v>50000000</v>
      </c>
      <c r="G48" s="4">
        <v>49620.35</v>
      </c>
      <c r="H48" s="4">
        <v>1.48</v>
      </c>
    </row>
    <row r="49" spans="2:8">
      <c r="B49" s="1" t="s">
        <v>318</v>
      </c>
      <c r="C49" s="9">
        <v>6.67</v>
      </c>
      <c r="D49" s="1" t="s">
        <v>295</v>
      </c>
      <c r="E49" s="1" t="s">
        <v>319</v>
      </c>
      <c r="F49" s="4">
        <v>10000</v>
      </c>
      <c r="G49" s="4">
        <v>49592.15</v>
      </c>
      <c r="H49" s="4">
        <v>1.48</v>
      </c>
    </row>
    <row r="50" spans="2:8">
      <c r="B50" s="1" t="s">
        <v>3891</v>
      </c>
      <c r="C50" s="9">
        <v>7.61</v>
      </c>
      <c r="D50" s="1" t="s">
        <v>295</v>
      </c>
      <c r="E50" s="1" t="s">
        <v>3264</v>
      </c>
      <c r="F50" s="4">
        <v>10000</v>
      </c>
      <c r="G50" s="4">
        <v>49381.85</v>
      </c>
      <c r="H50" s="4">
        <v>1.47</v>
      </c>
    </row>
    <row r="51" spans="2:8">
      <c r="B51" s="1" t="s">
        <v>3892</v>
      </c>
      <c r="C51" s="9">
        <v>8.25</v>
      </c>
      <c r="D51" s="1" t="s">
        <v>295</v>
      </c>
      <c r="E51" s="1" t="s">
        <v>3265</v>
      </c>
      <c r="F51" s="4">
        <v>10000</v>
      </c>
      <c r="G51" s="4">
        <v>46765.5</v>
      </c>
      <c r="H51" s="4">
        <v>1.39</v>
      </c>
    </row>
    <row r="52" spans="2:8">
      <c r="B52" s="1" t="s">
        <v>3266</v>
      </c>
      <c r="C52" s="9">
        <v>7.17</v>
      </c>
      <c r="D52" s="1" t="s">
        <v>295</v>
      </c>
      <c r="E52" s="1" t="s">
        <v>3267</v>
      </c>
      <c r="F52" s="4">
        <v>10000</v>
      </c>
      <c r="G52" s="4">
        <v>46689.1</v>
      </c>
      <c r="H52" s="4">
        <v>1.39</v>
      </c>
    </row>
    <row r="53" spans="2:8">
      <c r="B53" s="1" t="s">
        <v>3893</v>
      </c>
      <c r="C53" s="9">
        <v>7.22</v>
      </c>
      <c r="D53" s="1" t="s">
        <v>295</v>
      </c>
      <c r="E53" s="1" t="s">
        <v>3268</v>
      </c>
      <c r="F53" s="4">
        <v>10000</v>
      </c>
      <c r="G53" s="4">
        <v>46678.35</v>
      </c>
      <c r="H53" s="4">
        <v>1.39</v>
      </c>
    </row>
    <row r="54" spans="2:8">
      <c r="B54" s="1" t="s">
        <v>3269</v>
      </c>
      <c r="C54" s="9">
        <v>7.16</v>
      </c>
      <c r="D54" s="1" t="s">
        <v>295</v>
      </c>
      <c r="E54" s="1" t="s">
        <v>3270</v>
      </c>
      <c r="F54" s="4">
        <v>9000</v>
      </c>
      <c r="G54" s="4">
        <v>44108.78</v>
      </c>
      <c r="H54" s="4">
        <v>1.31</v>
      </c>
    </row>
    <row r="55" spans="2:8">
      <c r="B55" s="1" t="s">
        <v>3271</v>
      </c>
      <c r="C55" s="9">
        <v>6.55</v>
      </c>
      <c r="D55" s="1" t="s">
        <v>295</v>
      </c>
      <c r="E55" s="1" t="s">
        <v>3272</v>
      </c>
      <c r="F55" s="4">
        <v>8000</v>
      </c>
      <c r="G55" s="4">
        <v>39814.239999999998</v>
      </c>
      <c r="H55" s="4">
        <v>1.19</v>
      </c>
    </row>
    <row r="56" spans="2:8">
      <c r="B56" s="1" t="s">
        <v>3698</v>
      </c>
      <c r="C56" s="9">
        <v>6.89</v>
      </c>
      <c r="D56" s="1" t="s">
        <v>295</v>
      </c>
      <c r="E56" s="1" t="s">
        <v>2920</v>
      </c>
      <c r="F56" s="4">
        <v>8000</v>
      </c>
      <c r="G56" s="4">
        <v>39729.839999999997</v>
      </c>
      <c r="H56" s="4">
        <v>1.18</v>
      </c>
    </row>
    <row r="57" spans="2:8">
      <c r="B57" s="1" t="s">
        <v>3696</v>
      </c>
      <c r="C57" s="9">
        <v>8.1999999999999993</v>
      </c>
      <c r="D57" s="1" t="s">
        <v>295</v>
      </c>
      <c r="E57" s="1" t="s">
        <v>2916</v>
      </c>
      <c r="F57" s="4">
        <v>8000</v>
      </c>
      <c r="G57" s="4">
        <v>38924.44</v>
      </c>
      <c r="H57" s="4">
        <v>1.1599999999999999</v>
      </c>
    </row>
    <row r="58" spans="2:8">
      <c r="B58" s="1" t="s">
        <v>3273</v>
      </c>
      <c r="C58" s="9">
        <v>5.24</v>
      </c>
      <c r="D58" s="1" t="s">
        <v>277</v>
      </c>
      <c r="E58" s="1" t="s">
        <v>3274</v>
      </c>
      <c r="F58" s="4">
        <v>38000000</v>
      </c>
      <c r="G58" s="4">
        <v>37712.83</v>
      </c>
      <c r="H58" s="4">
        <v>1.1200000000000001</v>
      </c>
    </row>
    <row r="59" spans="2:8">
      <c r="B59" s="1" t="s">
        <v>3275</v>
      </c>
      <c r="C59" s="9">
        <v>8.09</v>
      </c>
      <c r="D59" s="1" t="s">
        <v>295</v>
      </c>
      <c r="E59" s="1" t="s">
        <v>3276</v>
      </c>
      <c r="F59" s="4">
        <v>8000</v>
      </c>
      <c r="G59" s="4">
        <v>37490.519999999997</v>
      </c>
      <c r="H59" s="4">
        <v>1.1200000000000001</v>
      </c>
    </row>
    <row r="60" spans="2:8">
      <c r="B60" s="1" t="s">
        <v>3894</v>
      </c>
      <c r="C60" s="9">
        <v>8.19</v>
      </c>
      <c r="D60" s="1" t="s">
        <v>295</v>
      </c>
      <c r="E60" s="1" t="s">
        <v>3277</v>
      </c>
      <c r="F60" s="4">
        <v>8000</v>
      </c>
      <c r="G60" s="4">
        <v>37001.760000000002</v>
      </c>
      <c r="H60" s="4">
        <v>1.1000000000000001</v>
      </c>
    </row>
    <row r="61" spans="2:8">
      <c r="B61" s="1" t="s">
        <v>3895</v>
      </c>
      <c r="C61" s="9">
        <v>8.2899999999999991</v>
      </c>
      <c r="D61" s="1" t="s">
        <v>295</v>
      </c>
      <c r="E61" s="1" t="s">
        <v>3278</v>
      </c>
      <c r="F61" s="4">
        <v>8000</v>
      </c>
      <c r="G61" s="4">
        <v>36967.919999999998</v>
      </c>
      <c r="H61" s="4">
        <v>1.1000000000000001</v>
      </c>
    </row>
    <row r="62" spans="2:8">
      <c r="B62" s="1" t="s">
        <v>3896</v>
      </c>
      <c r="C62" s="9">
        <v>6.7</v>
      </c>
      <c r="D62" s="1" t="s">
        <v>295</v>
      </c>
      <c r="E62" s="1" t="s">
        <v>3279</v>
      </c>
      <c r="F62" s="4">
        <v>7000</v>
      </c>
      <c r="G62" s="4">
        <v>34801.97</v>
      </c>
      <c r="H62" s="4">
        <v>1.04</v>
      </c>
    </row>
    <row r="63" spans="2:8">
      <c r="B63" s="1" t="s">
        <v>3280</v>
      </c>
      <c r="C63" s="9">
        <v>5.42</v>
      </c>
      <c r="D63" s="1" t="s">
        <v>277</v>
      </c>
      <c r="E63" s="1" t="s">
        <v>3281</v>
      </c>
      <c r="F63" s="4">
        <v>33500000</v>
      </c>
      <c r="G63" s="4">
        <v>33067.879999999997</v>
      </c>
      <c r="H63" s="4">
        <v>0.99</v>
      </c>
    </row>
    <row r="64" spans="2:8">
      <c r="B64" s="1" t="s">
        <v>3897</v>
      </c>
      <c r="C64" s="9">
        <v>7.07</v>
      </c>
      <c r="D64" s="1" t="s">
        <v>295</v>
      </c>
      <c r="E64" s="1" t="s">
        <v>3282</v>
      </c>
      <c r="F64" s="4">
        <v>6000</v>
      </c>
      <c r="G64" s="4">
        <v>29809.59</v>
      </c>
      <c r="H64" s="4">
        <v>0.89</v>
      </c>
    </row>
    <row r="65" spans="2:8">
      <c r="B65" s="1" t="s">
        <v>3283</v>
      </c>
      <c r="C65" s="9">
        <v>6.65</v>
      </c>
      <c r="D65" s="1" t="s">
        <v>295</v>
      </c>
      <c r="E65" s="1" t="s">
        <v>3284</v>
      </c>
      <c r="F65" s="4">
        <v>6000</v>
      </c>
      <c r="G65" s="4">
        <v>29788.35</v>
      </c>
      <c r="H65" s="4">
        <v>0.89</v>
      </c>
    </row>
    <row r="66" spans="2:8">
      <c r="B66" s="1" t="s">
        <v>3285</v>
      </c>
      <c r="C66" s="9">
        <v>6.65</v>
      </c>
      <c r="D66" s="1" t="s">
        <v>295</v>
      </c>
      <c r="E66" s="1" t="s">
        <v>3286</v>
      </c>
      <c r="F66" s="4">
        <v>6000</v>
      </c>
      <c r="G66" s="4">
        <v>29782.95</v>
      </c>
      <c r="H66" s="4">
        <v>0.89</v>
      </c>
    </row>
    <row r="67" spans="2:8">
      <c r="B67" s="1" t="s">
        <v>3898</v>
      </c>
      <c r="C67" s="9">
        <v>7.48</v>
      </c>
      <c r="D67" s="1" t="s">
        <v>295</v>
      </c>
      <c r="E67" s="1" t="s">
        <v>3287</v>
      </c>
      <c r="F67" s="4">
        <v>6000</v>
      </c>
      <c r="G67" s="4">
        <v>29321.46</v>
      </c>
      <c r="H67" s="4">
        <v>0.87</v>
      </c>
    </row>
    <row r="68" spans="2:8">
      <c r="B68" s="1" t="s">
        <v>3899</v>
      </c>
      <c r="C68" s="9">
        <v>8.09</v>
      </c>
      <c r="D68" s="1" t="s">
        <v>295</v>
      </c>
      <c r="E68" s="1" t="s">
        <v>3288</v>
      </c>
      <c r="F68" s="4">
        <v>6000</v>
      </c>
      <c r="G68" s="4">
        <v>27834.6</v>
      </c>
      <c r="H68" s="4">
        <v>0.83</v>
      </c>
    </row>
    <row r="69" spans="2:8">
      <c r="B69" s="1" t="s">
        <v>3900</v>
      </c>
      <c r="C69" s="9">
        <v>8.19</v>
      </c>
      <c r="D69" s="1" t="s">
        <v>295</v>
      </c>
      <c r="E69" s="1" t="s">
        <v>3289</v>
      </c>
      <c r="F69" s="4">
        <v>6000</v>
      </c>
      <c r="G69" s="4">
        <v>27757.08</v>
      </c>
      <c r="H69" s="4">
        <v>0.83</v>
      </c>
    </row>
    <row r="70" spans="2:8">
      <c r="B70" s="1" t="s">
        <v>3901</v>
      </c>
      <c r="C70" s="9">
        <v>8.6300000000000008</v>
      </c>
      <c r="D70" s="1" t="s">
        <v>295</v>
      </c>
      <c r="E70" s="1" t="s">
        <v>3290</v>
      </c>
      <c r="F70" s="4">
        <v>6000</v>
      </c>
      <c r="G70" s="4">
        <v>27642</v>
      </c>
      <c r="H70" s="4">
        <v>0.82</v>
      </c>
    </row>
    <row r="71" spans="2:8">
      <c r="B71" s="1" t="s">
        <v>2918</v>
      </c>
      <c r="C71" s="9">
        <v>6.89</v>
      </c>
      <c r="D71" s="1" t="s">
        <v>295</v>
      </c>
      <c r="E71" s="1" t="s">
        <v>2919</v>
      </c>
      <c r="F71" s="4">
        <v>5000</v>
      </c>
      <c r="G71" s="4">
        <v>24878</v>
      </c>
      <c r="H71" s="4">
        <v>0.74</v>
      </c>
    </row>
    <row r="72" spans="2:8">
      <c r="B72" s="1" t="s">
        <v>3902</v>
      </c>
      <c r="C72" s="9">
        <v>7.61</v>
      </c>
      <c r="D72" s="1" t="s">
        <v>295</v>
      </c>
      <c r="E72" s="1" t="s">
        <v>3291</v>
      </c>
      <c r="F72" s="4">
        <v>5000</v>
      </c>
      <c r="G72" s="4">
        <v>24865.200000000001</v>
      </c>
      <c r="H72" s="4">
        <v>0.74</v>
      </c>
    </row>
    <row r="73" spans="2:8">
      <c r="B73" s="1" t="s">
        <v>3903</v>
      </c>
      <c r="C73" s="9">
        <v>7.15</v>
      </c>
      <c r="D73" s="1" t="s">
        <v>295</v>
      </c>
      <c r="E73" s="1" t="s">
        <v>3292</v>
      </c>
      <c r="F73" s="4">
        <v>5000</v>
      </c>
      <c r="G73" s="4">
        <v>24839.43</v>
      </c>
      <c r="H73" s="4">
        <v>0.74</v>
      </c>
    </row>
    <row r="74" spans="2:8">
      <c r="B74" s="1" t="s">
        <v>3904</v>
      </c>
      <c r="C74" s="9">
        <v>7.4</v>
      </c>
      <c r="D74" s="1" t="s">
        <v>310</v>
      </c>
      <c r="E74" s="1" t="s">
        <v>3293</v>
      </c>
      <c r="F74" s="4">
        <v>5000</v>
      </c>
      <c r="G74" s="4">
        <v>24798.9</v>
      </c>
      <c r="H74" s="4">
        <v>0.74</v>
      </c>
    </row>
    <row r="75" spans="2:8">
      <c r="B75" s="1" t="s">
        <v>3905</v>
      </c>
      <c r="C75" s="9">
        <v>8.0299999999999994</v>
      </c>
      <c r="D75" s="1" t="s">
        <v>295</v>
      </c>
      <c r="E75" s="1" t="s">
        <v>3294</v>
      </c>
      <c r="F75" s="4">
        <v>5000</v>
      </c>
      <c r="G75" s="4">
        <v>23443.4</v>
      </c>
      <c r="H75" s="4">
        <v>0.7</v>
      </c>
    </row>
    <row r="76" spans="2:8">
      <c r="B76" s="1" t="s">
        <v>3906</v>
      </c>
      <c r="C76" s="9">
        <v>8.17</v>
      </c>
      <c r="D76" s="1" t="s">
        <v>295</v>
      </c>
      <c r="E76" s="1" t="s">
        <v>3295</v>
      </c>
      <c r="F76" s="4">
        <v>5000</v>
      </c>
      <c r="G76" s="4">
        <v>23417.98</v>
      </c>
      <c r="H76" s="4">
        <v>0.7</v>
      </c>
    </row>
    <row r="77" spans="2:8">
      <c r="B77" s="1" t="s">
        <v>3907</v>
      </c>
      <c r="C77" s="9">
        <v>7.98</v>
      </c>
      <c r="D77" s="1" t="s">
        <v>295</v>
      </c>
      <c r="E77" s="1" t="s">
        <v>3296</v>
      </c>
      <c r="F77" s="4">
        <v>5000</v>
      </c>
      <c r="G77" s="4">
        <v>23266.5</v>
      </c>
      <c r="H77" s="4">
        <v>0.69</v>
      </c>
    </row>
    <row r="78" spans="2:8">
      <c r="B78" s="1" t="s">
        <v>3908</v>
      </c>
      <c r="C78" s="9">
        <v>8.0399999999999991</v>
      </c>
      <c r="D78" s="1" t="s">
        <v>295</v>
      </c>
      <c r="E78" s="1" t="s">
        <v>3297</v>
      </c>
      <c r="F78" s="4">
        <v>5000</v>
      </c>
      <c r="G78" s="4">
        <v>23239.1</v>
      </c>
      <c r="H78" s="4">
        <v>0.69</v>
      </c>
    </row>
    <row r="79" spans="2:8">
      <c r="B79" s="1" t="s">
        <v>3909</v>
      </c>
      <c r="C79" s="9">
        <v>8.65</v>
      </c>
      <c r="D79" s="1" t="s">
        <v>295</v>
      </c>
      <c r="E79" s="1" t="s">
        <v>3298</v>
      </c>
      <c r="F79" s="4">
        <v>5000</v>
      </c>
      <c r="G79" s="4">
        <v>23044.85</v>
      </c>
      <c r="H79" s="4">
        <v>0.69</v>
      </c>
    </row>
    <row r="80" spans="2:8">
      <c r="B80" s="1" t="s">
        <v>3910</v>
      </c>
      <c r="C80" s="9">
        <v>6.6</v>
      </c>
      <c r="D80" s="1" t="s">
        <v>295</v>
      </c>
      <c r="E80" s="1" t="s">
        <v>3299</v>
      </c>
      <c r="F80" s="4">
        <v>4000</v>
      </c>
      <c r="G80" s="4">
        <v>19971.12</v>
      </c>
      <c r="H80" s="4">
        <v>0.6</v>
      </c>
    </row>
    <row r="81" spans="2:8">
      <c r="B81" s="1" t="s">
        <v>3300</v>
      </c>
      <c r="C81" s="9">
        <v>8.64</v>
      </c>
      <c r="D81" s="1" t="s">
        <v>295</v>
      </c>
      <c r="E81" s="1" t="s">
        <v>3301</v>
      </c>
      <c r="F81" s="4">
        <v>4000</v>
      </c>
      <c r="G81" s="4">
        <v>19877.740000000002</v>
      </c>
      <c r="H81" s="4">
        <v>0.59</v>
      </c>
    </row>
    <row r="82" spans="2:8">
      <c r="B82" s="1" t="s">
        <v>3911</v>
      </c>
      <c r="C82" s="9">
        <v>7.14</v>
      </c>
      <c r="D82" s="1" t="s">
        <v>295</v>
      </c>
      <c r="E82" s="1" t="s">
        <v>3302</v>
      </c>
      <c r="F82" s="4">
        <v>4000</v>
      </c>
      <c r="G82" s="4">
        <v>19875.599999999999</v>
      </c>
      <c r="H82" s="4">
        <v>0.59</v>
      </c>
    </row>
    <row r="83" spans="2:8">
      <c r="B83" s="1" t="s">
        <v>3912</v>
      </c>
      <c r="C83" s="9">
        <v>6.92</v>
      </c>
      <c r="D83" s="1" t="s">
        <v>295</v>
      </c>
      <c r="E83" s="1" t="s">
        <v>3303</v>
      </c>
      <c r="F83" s="4">
        <v>4000</v>
      </c>
      <c r="G83" s="4">
        <v>19853.2</v>
      </c>
      <c r="H83" s="4">
        <v>0.59</v>
      </c>
    </row>
    <row r="84" spans="2:8">
      <c r="B84" s="1" t="s">
        <v>3304</v>
      </c>
      <c r="C84" s="9">
        <v>6.65</v>
      </c>
      <c r="D84" s="1" t="s">
        <v>295</v>
      </c>
      <c r="E84" s="1" t="s">
        <v>3305</v>
      </c>
      <c r="F84" s="4">
        <v>4000</v>
      </c>
      <c r="G84" s="4">
        <v>19830.2</v>
      </c>
      <c r="H84" s="4">
        <v>0.59</v>
      </c>
    </row>
    <row r="85" spans="2:8">
      <c r="B85" s="1" t="s">
        <v>3306</v>
      </c>
      <c r="C85" s="9">
        <v>5.45</v>
      </c>
      <c r="D85" s="1" t="s">
        <v>277</v>
      </c>
      <c r="E85" s="1" t="s">
        <v>3307</v>
      </c>
      <c r="F85" s="4">
        <v>20000000</v>
      </c>
      <c r="G85" s="4">
        <v>19781.34</v>
      </c>
      <c r="H85" s="4">
        <v>0.59</v>
      </c>
    </row>
    <row r="86" spans="2:8">
      <c r="B86" s="1" t="s">
        <v>3308</v>
      </c>
      <c r="C86" s="9">
        <v>7.27</v>
      </c>
      <c r="D86" s="1" t="s">
        <v>314</v>
      </c>
      <c r="E86" s="1" t="s">
        <v>3309</v>
      </c>
      <c r="F86" s="4">
        <v>4000</v>
      </c>
      <c r="G86" s="4">
        <v>19597.939999999999</v>
      </c>
      <c r="H86" s="4">
        <v>0.57999999999999996</v>
      </c>
    </row>
    <row r="87" spans="2:8">
      <c r="B87" s="1" t="s">
        <v>3310</v>
      </c>
      <c r="C87" s="9">
        <v>5.54</v>
      </c>
      <c r="D87" s="1" t="s">
        <v>277</v>
      </c>
      <c r="E87" s="1" t="s">
        <v>3311</v>
      </c>
      <c r="F87" s="4">
        <v>20000000</v>
      </c>
      <c r="G87" s="4">
        <v>19592.72</v>
      </c>
      <c r="H87" s="4">
        <v>0.57999999999999996</v>
      </c>
    </row>
    <row r="88" spans="2:8">
      <c r="B88" s="1" t="s">
        <v>2904</v>
      </c>
      <c r="C88" s="9">
        <v>7.21</v>
      </c>
      <c r="D88" s="1" t="s">
        <v>310</v>
      </c>
      <c r="E88" s="1" t="s">
        <v>2905</v>
      </c>
      <c r="F88" s="4">
        <v>4000</v>
      </c>
      <c r="G88" s="4">
        <v>19559.400000000001</v>
      </c>
      <c r="H88" s="4">
        <v>0.57999999999999996</v>
      </c>
    </row>
    <row r="89" spans="2:8">
      <c r="B89" s="1" t="s">
        <v>3026</v>
      </c>
      <c r="C89" s="9">
        <v>7.27</v>
      </c>
      <c r="D89" s="1" t="s">
        <v>295</v>
      </c>
      <c r="E89" s="1" t="s">
        <v>3027</v>
      </c>
      <c r="F89" s="4">
        <v>4000</v>
      </c>
      <c r="G89" s="4">
        <v>18936.04</v>
      </c>
      <c r="H89" s="4">
        <v>0.56000000000000005</v>
      </c>
    </row>
    <row r="90" spans="2:8">
      <c r="B90" s="1" t="s">
        <v>2924</v>
      </c>
      <c r="C90" s="9">
        <v>9.1300000000000008</v>
      </c>
      <c r="D90" s="1" t="s">
        <v>295</v>
      </c>
      <c r="E90" s="1" t="s">
        <v>2925</v>
      </c>
      <c r="F90" s="4">
        <v>4000</v>
      </c>
      <c r="G90" s="4">
        <v>18730.32</v>
      </c>
      <c r="H90" s="4">
        <v>0.56000000000000005</v>
      </c>
    </row>
    <row r="91" spans="2:8">
      <c r="B91" s="1" t="s">
        <v>3913</v>
      </c>
      <c r="C91" s="9">
        <v>7.61</v>
      </c>
      <c r="D91" s="1" t="s">
        <v>295</v>
      </c>
      <c r="E91" s="1" t="s">
        <v>3312</v>
      </c>
      <c r="F91" s="4">
        <v>4000</v>
      </c>
      <c r="G91" s="4">
        <v>18603.66</v>
      </c>
      <c r="H91" s="4">
        <v>0.55000000000000004</v>
      </c>
    </row>
    <row r="92" spans="2:8">
      <c r="B92" s="1" t="s">
        <v>3914</v>
      </c>
      <c r="C92" s="9">
        <v>8.01</v>
      </c>
      <c r="D92" s="1" t="s">
        <v>295</v>
      </c>
      <c r="E92" s="1" t="s">
        <v>3313</v>
      </c>
      <c r="F92" s="4">
        <v>4000</v>
      </c>
      <c r="G92" s="4">
        <v>18536.48</v>
      </c>
      <c r="H92" s="4">
        <v>0.55000000000000004</v>
      </c>
    </row>
    <row r="93" spans="2:8">
      <c r="B93" s="1" t="s">
        <v>3314</v>
      </c>
      <c r="C93" s="9">
        <v>9.06</v>
      </c>
      <c r="D93" s="1" t="s">
        <v>295</v>
      </c>
      <c r="E93" s="1" t="s">
        <v>3315</v>
      </c>
      <c r="F93" s="4">
        <v>4000</v>
      </c>
      <c r="G93" s="4">
        <v>18397.98</v>
      </c>
      <c r="H93" s="4">
        <v>0.55000000000000004</v>
      </c>
    </row>
    <row r="94" spans="2:8">
      <c r="B94" s="1" t="s">
        <v>3316</v>
      </c>
      <c r="C94" s="9">
        <v>6.75</v>
      </c>
      <c r="D94" s="1" t="s">
        <v>295</v>
      </c>
      <c r="E94" s="1" t="s">
        <v>3317</v>
      </c>
      <c r="F94" s="4">
        <v>3500</v>
      </c>
      <c r="G94" s="4">
        <v>17403.45</v>
      </c>
      <c r="H94" s="4">
        <v>0.52</v>
      </c>
    </row>
    <row r="95" spans="2:8">
      <c r="B95" s="1" t="s">
        <v>3318</v>
      </c>
      <c r="C95" s="9">
        <v>6.61</v>
      </c>
      <c r="D95" s="1" t="s">
        <v>295</v>
      </c>
      <c r="E95" s="1" t="s">
        <v>3319</v>
      </c>
      <c r="F95" s="4">
        <v>3500</v>
      </c>
      <c r="G95" s="4">
        <v>17339.86</v>
      </c>
      <c r="H95" s="4">
        <v>0.52</v>
      </c>
    </row>
    <row r="96" spans="2:8">
      <c r="B96" s="1" t="s">
        <v>3650</v>
      </c>
      <c r="C96" s="9">
        <v>6.7</v>
      </c>
      <c r="D96" s="1" t="s">
        <v>295</v>
      </c>
      <c r="E96" s="1" t="s">
        <v>321</v>
      </c>
      <c r="F96" s="4">
        <v>3500</v>
      </c>
      <c r="G96" s="4">
        <v>17337.689999999999</v>
      </c>
      <c r="H96" s="4">
        <v>0.52</v>
      </c>
    </row>
    <row r="97" spans="2:8">
      <c r="B97" s="1" t="s">
        <v>3915</v>
      </c>
      <c r="C97" s="9">
        <v>7.74</v>
      </c>
      <c r="D97" s="1" t="s">
        <v>295</v>
      </c>
      <c r="E97" s="1" t="s">
        <v>3320</v>
      </c>
      <c r="F97" s="4">
        <v>3500</v>
      </c>
      <c r="G97" s="4">
        <v>16275.58</v>
      </c>
      <c r="H97" s="4">
        <v>0.49</v>
      </c>
    </row>
    <row r="98" spans="2:8">
      <c r="B98" s="1" t="s">
        <v>3691</v>
      </c>
      <c r="C98" s="9">
        <v>7.31</v>
      </c>
      <c r="D98" s="1" t="s">
        <v>295</v>
      </c>
      <c r="E98" s="1" t="s">
        <v>2903</v>
      </c>
      <c r="F98" s="4">
        <v>3000</v>
      </c>
      <c r="G98" s="4">
        <v>14740.32</v>
      </c>
      <c r="H98" s="4">
        <v>0.44</v>
      </c>
    </row>
    <row r="99" spans="2:8">
      <c r="B99" s="1" t="s">
        <v>3699</v>
      </c>
      <c r="C99" s="9">
        <v>7.64</v>
      </c>
      <c r="D99" s="1" t="s">
        <v>295</v>
      </c>
      <c r="E99" s="1" t="s">
        <v>2921</v>
      </c>
      <c r="F99" s="4">
        <v>3000</v>
      </c>
      <c r="G99" s="4">
        <v>14650.43</v>
      </c>
      <c r="H99" s="4">
        <v>0.44</v>
      </c>
    </row>
    <row r="100" spans="2:8">
      <c r="B100" s="1" t="s">
        <v>3916</v>
      </c>
      <c r="C100" s="9">
        <v>8.65</v>
      </c>
      <c r="D100" s="1" t="s">
        <v>295</v>
      </c>
      <c r="E100" s="1" t="s">
        <v>3321</v>
      </c>
      <c r="F100" s="4">
        <v>3000</v>
      </c>
      <c r="G100" s="4">
        <v>13826.91</v>
      </c>
      <c r="H100" s="4">
        <v>0.41</v>
      </c>
    </row>
    <row r="101" spans="2:8">
      <c r="B101" s="1" t="s">
        <v>3322</v>
      </c>
      <c r="C101" s="9">
        <v>6.69</v>
      </c>
      <c r="D101" s="1" t="s">
        <v>295</v>
      </c>
      <c r="E101" s="1" t="s">
        <v>3323</v>
      </c>
      <c r="F101" s="4">
        <v>2500</v>
      </c>
      <c r="G101" s="4">
        <v>12379.83</v>
      </c>
      <c r="H101" s="4">
        <v>0.37</v>
      </c>
    </row>
    <row r="102" spans="2:8">
      <c r="B102" s="1" t="s">
        <v>3324</v>
      </c>
      <c r="C102" s="9">
        <v>5.68</v>
      </c>
      <c r="D102" s="1" t="s">
        <v>277</v>
      </c>
      <c r="E102" s="1" t="s">
        <v>3325</v>
      </c>
      <c r="F102" s="4">
        <v>13000000</v>
      </c>
      <c r="G102" s="4">
        <v>12370.51</v>
      </c>
      <c r="H102" s="4">
        <v>0.37</v>
      </c>
    </row>
    <row r="103" spans="2:8">
      <c r="B103" s="1" t="s">
        <v>3917</v>
      </c>
      <c r="C103" s="9">
        <v>7.75</v>
      </c>
      <c r="D103" s="1" t="s">
        <v>295</v>
      </c>
      <c r="E103" s="1" t="s">
        <v>3326</v>
      </c>
      <c r="F103" s="4">
        <v>2000</v>
      </c>
      <c r="G103" s="4">
        <v>9978.81</v>
      </c>
      <c r="H103" s="4">
        <v>0.3</v>
      </c>
    </row>
    <row r="104" spans="2:8">
      <c r="B104" s="1" t="s">
        <v>3918</v>
      </c>
      <c r="C104" s="9">
        <v>7.85</v>
      </c>
      <c r="D104" s="1" t="s">
        <v>295</v>
      </c>
      <c r="E104" s="1" t="s">
        <v>3327</v>
      </c>
      <c r="F104" s="4">
        <v>2000</v>
      </c>
      <c r="G104" s="4">
        <v>9963.57</v>
      </c>
      <c r="H104" s="4">
        <v>0.3</v>
      </c>
    </row>
    <row r="105" spans="2:8">
      <c r="B105" s="1" t="s">
        <v>3919</v>
      </c>
      <c r="C105" s="9">
        <v>7.85</v>
      </c>
      <c r="D105" s="1" t="s">
        <v>295</v>
      </c>
      <c r="E105" s="1" t="s">
        <v>3328</v>
      </c>
      <c r="F105" s="4">
        <v>2000</v>
      </c>
      <c r="G105" s="4">
        <v>9952.91</v>
      </c>
      <c r="H105" s="4">
        <v>0.3</v>
      </c>
    </row>
    <row r="106" spans="2:8">
      <c r="B106" s="1" t="s">
        <v>3667</v>
      </c>
      <c r="C106" s="9">
        <v>7.19</v>
      </c>
      <c r="D106" s="1" t="s">
        <v>295</v>
      </c>
      <c r="E106" s="1" t="s">
        <v>384</v>
      </c>
      <c r="F106" s="4">
        <v>2000</v>
      </c>
      <c r="G106" s="4">
        <v>9949.06</v>
      </c>
      <c r="H106" s="4">
        <v>0.3</v>
      </c>
    </row>
    <row r="107" spans="2:8">
      <c r="B107" s="1" t="s">
        <v>3920</v>
      </c>
      <c r="C107" s="9">
        <v>7.25</v>
      </c>
      <c r="D107" s="1" t="s">
        <v>295</v>
      </c>
      <c r="E107" s="1" t="s">
        <v>3329</v>
      </c>
      <c r="F107" s="4">
        <v>2000</v>
      </c>
      <c r="G107" s="4">
        <v>9948.6299999999992</v>
      </c>
      <c r="H107" s="4">
        <v>0.3</v>
      </c>
    </row>
    <row r="108" spans="2:8">
      <c r="B108" s="1" t="s">
        <v>3330</v>
      </c>
      <c r="C108" s="9">
        <v>5.54</v>
      </c>
      <c r="D108" s="1" t="s">
        <v>277</v>
      </c>
      <c r="E108" s="1" t="s">
        <v>3331</v>
      </c>
      <c r="F108" s="4">
        <v>10000000</v>
      </c>
      <c r="G108" s="4">
        <v>9784.73</v>
      </c>
      <c r="H108" s="4">
        <v>0.28999999999999998</v>
      </c>
    </row>
    <row r="109" spans="2:8">
      <c r="B109" s="1" t="s">
        <v>3332</v>
      </c>
      <c r="C109" s="9">
        <v>5.68</v>
      </c>
      <c r="D109" s="1" t="s">
        <v>277</v>
      </c>
      <c r="E109" s="1" t="s">
        <v>3333</v>
      </c>
      <c r="F109" s="4">
        <v>10076600</v>
      </c>
      <c r="G109" s="4">
        <v>9640.06</v>
      </c>
      <c r="H109" s="4">
        <v>0.28999999999999998</v>
      </c>
    </row>
    <row r="110" spans="2:8">
      <c r="B110" s="1" t="s">
        <v>3334</v>
      </c>
      <c r="C110" s="9">
        <v>7.29</v>
      </c>
      <c r="D110" s="1" t="s">
        <v>295</v>
      </c>
      <c r="E110" s="1" t="s">
        <v>3335</v>
      </c>
      <c r="F110" s="4">
        <v>2000</v>
      </c>
      <c r="G110" s="4">
        <v>9490.1299999999992</v>
      </c>
      <c r="H110" s="4">
        <v>0.28000000000000003</v>
      </c>
    </row>
    <row r="111" spans="2:8">
      <c r="B111" s="1" t="s">
        <v>3114</v>
      </c>
      <c r="C111" s="9">
        <v>7.13</v>
      </c>
      <c r="D111" s="1" t="s">
        <v>314</v>
      </c>
      <c r="E111" s="1" t="s">
        <v>3115</v>
      </c>
      <c r="F111" s="4">
        <v>2000</v>
      </c>
      <c r="G111" s="4">
        <v>9487.02</v>
      </c>
      <c r="H111" s="4">
        <v>0.28000000000000003</v>
      </c>
    </row>
    <row r="112" spans="2:8">
      <c r="B112" s="1" t="s">
        <v>3921</v>
      </c>
      <c r="C112" s="9">
        <v>8.85</v>
      </c>
      <c r="D112" s="1" t="s">
        <v>295</v>
      </c>
      <c r="E112" s="1" t="s">
        <v>3336</v>
      </c>
      <c r="F112" s="4">
        <v>2000</v>
      </c>
      <c r="G112" s="4">
        <v>9197.2000000000007</v>
      </c>
      <c r="H112" s="4">
        <v>0.27</v>
      </c>
    </row>
    <row r="113" spans="2:8">
      <c r="B113" s="1" t="s">
        <v>3922</v>
      </c>
      <c r="C113" s="9">
        <v>7.25</v>
      </c>
      <c r="D113" s="1" t="s">
        <v>295</v>
      </c>
      <c r="E113" s="1" t="s">
        <v>3337</v>
      </c>
      <c r="F113" s="4">
        <v>1500</v>
      </c>
      <c r="G113" s="4">
        <v>7474.77</v>
      </c>
      <c r="H113" s="4">
        <v>0.22</v>
      </c>
    </row>
    <row r="114" spans="2:8">
      <c r="B114" s="1" t="s">
        <v>3657</v>
      </c>
      <c r="C114" s="9">
        <v>6.7</v>
      </c>
      <c r="D114" s="1" t="s">
        <v>295</v>
      </c>
      <c r="E114" s="1" t="s">
        <v>338</v>
      </c>
      <c r="F114" s="4">
        <v>1000</v>
      </c>
      <c r="G114" s="4">
        <v>4970.8100000000004</v>
      </c>
      <c r="H114" s="4">
        <v>0.15</v>
      </c>
    </row>
    <row r="115" spans="2:8">
      <c r="B115" s="1" t="s">
        <v>3338</v>
      </c>
      <c r="C115" s="9">
        <v>6.63</v>
      </c>
      <c r="D115" s="1" t="s">
        <v>295</v>
      </c>
      <c r="E115" s="1" t="s">
        <v>3339</v>
      </c>
      <c r="F115" s="4">
        <v>1000</v>
      </c>
      <c r="G115" s="4">
        <v>4964.83</v>
      </c>
      <c r="H115" s="4">
        <v>0.15</v>
      </c>
    </row>
    <row r="116" spans="2:8">
      <c r="B116" s="1" t="s">
        <v>3923</v>
      </c>
      <c r="C116" s="9">
        <v>7.17</v>
      </c>
      <c r="D116" s="1" t="s">
        <v>295</v>
      </c>
      <c r="E116" s="1" t="s">
        <v>3340</v>
      </c>
      <c r="F116" s="4">
        <v>1000</v>
      </c>
      <c r="G116" s="4">
        <v>4961</v>
      </c>
      <c r="H116" s="4">
        <v>0.15</v>
      </c>
    </row>
    <row r="117" spans="2:8">
      <c r="B117" s="1" t="s">
        <v>3341</v>
      </c>
      <c r="C117" s="9">
        <v>5.68</v>
      </c>
      <c r="D117" s="1" t="s">
        <v>277</v>
      </c>
      <c r="E117" s="1" t="s">
        <v>3342</v>
      </c>
      <c r="F117" s="4">
        <v>5000000</v>
      </c>
      <c r="G117" s="4">
        <v>4792.67</v>
      </c>
      <c r="H117" s="4">
        <v>0.14000000000000001</v>
      </c>
    </row>
    <row r="118" spans="2:8">
      <c r="B118" s="1" t="s">
        <v>3924</v>
      </c>
      <c r="C118" s="9">
        <v>8.85</v>
      </c>
      <c r="D118" s="1" t="s">
        <v>295</v>
      </c>
      <c r="E118" s="1" t="s">
        <v>3343</v>
      </c>
      <c r="F118" s="4">
        <v>1000</v>
      </c>
      <c r="G118" s="4">
        <v>4598.6000000000004</v>
      </c>
      <c r="H118" s="4">
        <v>0.14000000000000001</v>
      </c>
    </row>
    <row r="119" spans="2:8">
      <c r="B119" s="1" t="s">
        <v>3344</v>
      </c>
      <c r="C119" s="9">
        <v>5.68</v>
      </c>
      <c r="D119" s="1" t="s">
        <v>277</v>
      </c>
      <c r="E119" s="1" t="s">
        <v>3345</v>
      </c>
      <c r="F119" s="4">
        <v>1500000</v>
      </c>
      <c r="G119" s="4">
        <v>1432.03</v>
      </c>
      <c r="H119" s="4">
        <v>0.04</v>
      </c>
    </row>
    <row r="120" spans="2:8">
      <c r="B120" s="1" t="s">
        <v>305</v>
      </c>
      <c r="C120" s="9">
        <v>5.0999999999999996</v>
      </c>
      <c r="D120" s="1" t="s">
        <v>277</v>
      </c>
      <c r="E120" s="1" t="s">
        <v>306</v>
      </c>
      <c r="F120" s="4">
        <v>500000</v>
      </c>
      <c r="G120" s="4">
        <v>499.23</v>
      </c>
      <c r="H120" s="4">
        <v>0.01</v>
      </c>
    </row>
    <row r="121" spans="2:8" ht="13">
      <c r="B121" s="2" t="s">
        <v>385</v>
      </c>
      <c r="C121" s="12"/>
      <c r="D121" s="2"/>
      <c r="E121" s="2"/>
      <c r="F121" s="14"/>
      <c r="G121" s="14">
        <f>SUM(G28:G120)</f>
        <v>3254752.4600000014</v>
      </c>
      <c r="H121" s="14">
        <f>SUM(H28:H120)</f>
        <v>96.999999999999957</v>
      </c>
    </row>
    <row r="122" spans="2:8" ht="13">
      <c r="B122" s="2" t="s">
        <v>386</v>
      </c>
    </row>
    <row r="123" spans="2:8">
      <c r="B123" s="1" t="s">
        <v>387</v>
      </c>
      <c r="C123" s="9" t="s">
        <v>156</v>
      </c>
      <c r="E123" s="1" t="s">
        <v>388</v>
      </c>
      <c r="F123" s="4">
        <v>85737.796000000002</v>
      </c>
      <c r="G123" s="4">
        <v>9944.65</v>
      </c>
      <c r="H123" s="4">
        <v>0.3</v>
      </c>
    </row>
    <row r="124" spans="2:8" ht="13">
      <c r="B124" s="2" t="s">
        <v>389</v>
      </c>
      <c r="C124" s="12"/>
      <c r="D124" s="2"/>
      <c r="E124" s="2"/>
      <c r="F124" s="14"/>
      <c r="G124" s="14">
        <f>SUM(G122:G123)</f>
        <v>9944.65</v>
      </c>
      <c r="H124" s="14">
        <f>SUM(H122:H123)</f>
        <v>0.3</v>
      </c>
    </row>
    <row r="125" spans="2:8" ht="13">
      <c r="B125" s="2" t="s">
        <v>390</v>
      </c>
      <c r="C125" s="12"/>
      <c r="D125" s="2"/>
      <c r="E125" s="2"/>
      <c r="F125" s="14"/>
      <c r="G125" s="14">
        <v>14198.15</v>
      </c>
      <c r="H125" s="14">
        <v>0.42</v>
      </c>
    </row>
    <row r="126" spans="2:8" ht="13">
      <c r="B126" s="2" t="s">
        <v>391</v>
      </c>
      <c r="C126" s="12"/>
      <c r="D126" s="2"/>
      <c r="E126" s="2"/>
      <c r="F126" s="14"/>
      <c r="G126" s="14">
        <v>87587.14</v>
      </c>
      <c r="H126" s="14">
        <v>2.61</v>
      </c>
    </row>
    <row r="127" spans="2:8" ht="13">
      <c r="B127" s="2" t="s">
        <v>161</v>
      </c>
      <c r="C127" s="12"/>
      <c r="D127" s="2"/>
      <c r="E127" s="2"/>
      <c r="F127" s="14"/>
      <c r="G127" s="14">
        <v>3366883.72</v>
      </c>
      <c r="H127" s="14">
        <v>100.34</v>
      </c>
    </row>
    <row r="128" spans="2:8" ht="13">
      <c r="B128" s="2" t="s">
        <v>167</v>
      </c>
      <c r="C128" s="12"/>
      <c r="D128" s="2"/>
      <c r="E128" s="2"/>
      <c r="F128" s="14"/>
      <c r="G128" s="14">
        <v>-11121.928671470339</v>
      </c>
      <c r="H128" s="14">
        <v>-0.34000000000000341</v>
      </c>
    </row>
    <row r="129" spans="2:8" ht="13">
      <c r="B129" s="2" t="s">
        <v>168</v>
      </c>
      <c r="C129" s="12"/>
      <c r="D129" s="2"/>
      <c r="E129" s="2"/>
      <c r="F129" s="14"/>
      <c r="G129" s="14">
        <v>3355761.7913285298</v>
      </c>
      <c r="H129" s="14">
        <v>100</v>
      </c>
    </row>
    <row r="130" spans="2:8">
      <c r="B130" s="1" t="s">
        <v>169</v>
      </c>
    </row>
    <row r="131" spans="2:8">
      <c r="B131" s="1" t="s">
        <v>170</v>
      </c>
    </row>
    <row r="132" spans="2:8">
      <c r="B132" s="1" t="s">
        <v>171</v>
      </c>
      <c r="C132" s="9" t="s">
        <v>172</v>
      </c>
    </row>
    <row r="133" spans="2:8" ht="13">
      <c r="B133" s="2" t="s">
        <v>3668</v>
      </c>
    </row>
    <row r="134" spans="2:8" ht="26">
      <c r="B134" s="15" t="s">
        <v>173</v>
      </c>
      <c r="C134" s="9" t="s">
        <v>174</v>
      </c>
    </row>
    <row r="135" spans="2:8" ht="13">
      <c r="B135" s="2"/>
    </row>
    <row r="136" spans="2:8" ht="13">
      <c r="B136" s="2" t="s">
        <v>175</v>
      </c>
      <c r="C136" s="9" t="s">
        <v>174</v>
      </c>
    </row>
    <row r="137" spans="2:8" ht="13">
      <c r="B137" s="2" t="s">
        <v>177</v>
      </c>
      <c r="C137" s="9" t="s">
        <v>178</v>
      </c>
    </row>
    <row r="138" spans="2:8" ht="13">
      <c r="B138" s="2" t="s">
        <v>3346</v>
      </c>
      <c r="C138" s="12"/>
    </row>
    <row r="139" spans="2:8" ht="13">
      <c r="B139" s="2" t="s">
        <v>3347</v>
      </c>
      <c r="C139" s="12"/>
    </row>
    <row r="140" spans="2:8" ht="13">
      <c r="B140" s="2" t="s">
        <v>3348</v>
      </c>
      <c r="C140" s="12"/>
    </row>
    <row r="141" spans="2:8" ht="13">
      <c r="B141" s="2" t="s">
        <v>3349</v>
      </c>
      <c r="C141" s="12"/>
    </row>
    <row r="142" spans="2:8" ht="13">
      <c r="B142" s="2" t="s">
        <v>3350</v>
      </c>
      <c r="C142" s="12"/>
    </row>
    <row r="143" spans="2:8" ht="13">
      <c r="B143" s="2" t="s">
        <v>3351</v>
      </c>
      <c r="C143" s="12"/>
    </row>
    <row r="144" spans="2:8" ht="13">
      <c r="B144" s="2" t="s">
        <v>3352</v>
      </c>
      <c r="C144" s="12"/>
    </row>
    <row r="145" spans="2:3" ht="13">
      <c r="B145" s="2" t="s">
        <v>3353</v>
      </c>
      <c r="C145" s="12"/>
    </row>
    <row r="146" spans="2:3" ht="13">
      <c r="B146" s="2" t="s">
        <v>3925</v>
      </c>
      <c r="C146" s="12"/>
    </row>
    <row r="147" spans="2:3">
      <c r="B147" s="1" t="s">
        <v>3670</v>
      </c>
    </row>
    <row r="149" spans="2:3" ht="14.5">
      <c r="B149" s="16"/>
      <c r="C149" s="17" t="s">
        <v>189</v>
      </c>
    </row>
    <row r="150" spans="2:3" ht="14.5">
      <c r="B150" s="16" t="s">
        <v>190</v>
      </c>
      <c r="C150" s="18" t="s">
        <v>14</v>
      </c>
    </row>
    <row r="151" spans="2:3" ht="14.5">
      <c r="B151" s="16" t="s">
        <v>191</v>
      </c>
      <c r="C151" s="17"/>
    </row>
    <row r="152" spans="2:3" ht="14.5">
      <c r="B152" s="16"/>
      <c r="C152" s="17"/>
    </row>
    <row r="153" spans="2:3" ht="14.5">
      <c r="B153" s="16" t="s">
        <v>192</v>
      </c>
      <c r="C153" s="123">
        <v>7.0099999999999996E-2</v>
      </c>
    </row>
    <row r="154" spans="2:3" ht="14.5">
      <c r="B154" s="16"/>
      <c r="C154" s="128"/>
    </row>
    <row r="155" spans="2:3" ht="14.5">
      <c r="B155" s="16" t="s">
        <v>193</v>
      </c>
      <c r="C155" s="128" t="s">
        <v>3926</v>
      </c>
    </row>
    <row r="156" spans="2:3" ht="14.5">
      <c r="B156" s="16" t="s">
        <v>194</v>
      </c>
      <c r="C156" s="128" t="s">
        <v>3926</v>
      </c>
    </row>
    <row r="157" spans="2:3" ht="14.5">
      <c r="B157" s="16"/>
      <c r="C157" s="17"/>
    </row>
    <row r="158" spans="2:3" ht="14.5">
      <c r="B158" s="16" t="s">
        <v>195</v>
      </c>
      <c r="C158" s="17" t="s">
        <v>172</v>
      </c>
    </row>
    <row r="159" spans="2:3" ht="14.5">
      <c r="B159" s="232" t="s">
        <v>196</v>
      </c>
      <c r="C159" s="232"/>
    </row>
    <row r="161" spans="2:7" ht="14.5">
      <c r="B161" s="16" t="s">
        <v>197</v>
      </c>
      <c r="C161" s="17"/>
      <c r="D161" s="16"/>
    </row>
    <row r="162" spans="2:7" ht="29">
      <c r="B162" s="19" t="s">
        <v>198</v>
      </c>
      <c r="C162" s="18" t="s">
        <v>199</v>
      </c>
      <c r="D162" s="19" t="s">
        <v>200</v>
      </c>
    </row>
    <row r="163" spans="2:7" ht="14.5">
      <c r="B163" s="102" t="s">
        <v>2333</v>
      </c>
      <c r="C163" s="18">
        <v>1887.18044639</v>
      </c>
      <c r="D163" s="179">
        <v>9.1777235344470451E-2</v>
      </c>
    </row>
    <row r="164" spans="2:7" ht="14.5">
      <c r="B164" s="102" t="s">
        <v>3927</v>
      </c>
      <c r="C164" s="18">
        <v>2.9998498530000002</v>
      </c>
      <c r="D164" s="179">
        <v>2.9861653936697381E-3</v>
      </c>
    </row>
    <row r="165" spans="2:7" ht="14.5">
      <c r="B165" s="102" t="s">
        <v>1971</v>
      </c>
      <c r="C165" s="17">
        <v>6.6518965510000001</v>
      </c>
      <c r="D165" s="129">
        <v>2.3371452630575149E-2</v>
      </c>
    </row>
    <row r="166" spans="2:7" ht="14.5">
      <c r="B166"/>
      <c r="C166" s="44"/>
      <c r="D166" s="130"/>
    </row>
    <row r="167" spans="2:7" ht="14.5">
      <c r="B167" s="241" t="s">
        <v>3928</v>
      </c>
      <c r="C167" s="241"/>
      <c r="D167" s="241"/>
      <c r="E167" s="241"/>
    </row>
    <row r="169" spans="2:7" ht="13">
      <c r="B169" s="20" t="s">
        <v>201</v>
      </c>
      <c r="C169" s="21">
        <v>46053</v>
      </c>
      <c r="D169" s="22"/>
      <c r="E169" s="23"/>
      <c r="F169" s="24"/>
    </row>
    <row r="170" spans="2:7" ht="13">
      <c r="B170" s="20" t="s">
        <v>202</v>
      </c>
      <c r="C170" s="25" t="s">
        <v>203</v>
      </c>
      <c r="D170" s="20" t="s">
        <v>204</v>
      </c>
      <c r="E170" s="26" t="s">
        <v>205</v>
      </c>
      <c r="F170" s="27" t="s">
        <v>206</v>
      </c>
      <c r="G170" s="14"/>
    </row>
    <row r="171" spans="2:7">
      <c r="B171" s="28" t="s">
        <v>174</v>
      </c>
      <c r="C171" s="29" t="s">
        <v>174</v>
      </c>
      <c r="D171" s="28" t="s">
        <v>174</v>
      </c>
      <c r="E171" s="30" t="s">
        <v>174</v>
      </c>
      <c r="F171" s="31" t="s">
        <v>174</v>
      </c>
    </row>
    <row r="174" spans="2:7" ht="13">
      <c r="B174" s="2" t="s">
        <v>207</v>
      </c>
    </row>
    <row r="175" spans="2:7" ht="13">
      <c r="B175" s="2"/>
    </row>
    <row r="176" spans="2:7" ht="13">
      <c r="B176" s="2" t="s">
        <v>208</v>
      </c>
    </row>
    <row r="177" spans="2:7" ht="13">
      <c r="B177" s="20" t="s">
        <v>209</v>
      </c>
      <c r="C177" s="25" t="s">
        <v>210</v>
      </c>
      <c r="D177" s="2"/>
    </row>
    <row r="178" spans="2:7">
      <c r="B178" s="22" t="s">
        <v>174</v>
      </c>
      <c r="C178" s="32" t="s">
        <v>174</v>
      </c>
    </row>
    <row r="180" spans="2:7" ht="13">
      <c r="B180" s="20" t="s">
        <v>211</v>
      </c>
      <c r="C180" s="25" t="s">
        <v>210</v>
      </c>
    </row>
    <row r="181" spans="2:7">
      <c r="B181" s="22" t="s">
        <v>174</v>
      </c>
      <c r="C181" s="32" t="s">
        <v>174</v>
      </c>
    </row>
    <row r="183" spans="2:7" ht="13">
      <c r="B183" s="20" t="s">
        <v>212</v>
      </c>
      <c r="C183" s="25" t="s">
        <v>213</v>
      </c>
    </row>
    <row r="184" spans="2:7">
      <c r="B184" s="22" t="s">
        <v>174</v>
      </c>
      <c r="C184" s="32" t="s">
        <v>174</v>
      </c>
    </row>
    <row r="186" spans="2:7" ht="13">
      <c r="B186" s="26" t="s">
        <v>214</v>
      </c>
      <c r="C186" s="25" t="s">
        <v>213</v>
      </c>
    </row>
    <row r="187" spans="2:7">
      <c r="B187" s="23" t="s">
        <v>174</v>
      </c>
      <c r="C187" s="32" t="s">
        <v>174</v>
      </c>
    </row>
    <row r="189" spans="2:7" ht="13">
      <c r="B189" s="20" t="s">
        <v>215</v>
      </c>
      <c r="C189" s="25" t="s">
        <v>174</v>
      </c>
    </row>
    <row r="191" spans="2:7" ht="13">
      <c r="B191" s="20" t="s">
        <v>216</v>
      </c>
      <c r="C191" s="21">
        <v>46053</v>
      </c>
      <c r="D191" s="22"/>
      <c r="E191" s="23"/>
      <c r="F191" s="24"/>
    </row>
    <row r="192" spans="2:7" ht="13">
      <c r="B192" s="20" t="s">
        <v>202</v>
      </c>
      <c r="C192" s="25" t="s">
        <v>203</v>
      </c>
      <c r="D192" s="20" t="s">
        <v>204</v>
      </c>
      <c r="E192" s="26" t="s">
        <v>205</v>
      </c>
      <c r="F192" s="27" t="s">
        <v>206</v>
      </c>
      <c r="G192" s="14"/>
    </row>
    <row r="193" spans="2:6">
      <c r="B193" s="28" t="s">
        <v>174</v>
      </c>
      <c r="C193" s="29" t="s">
        <v>174</v>
      </c>
      <c r="D193" s="28" t="s">
        <v>174</v>
      </c>
      <c r="E193" s="30" t="s">
        <v>174</v>
      </c>
      <c r="F193" s="31" t="s">
        <v>174</v>
      </c>
    </row>
    <row r="194" spans="2:6" ht="13">
      <c r="B194" s="2" t="s">
        <v>207</v>
      </c>
    </row>
    <row r="195" spans="2:6" ht="13">
      <c r="B195" s="2"/>
    </row>
    <row r="196" spans="2:6" ht="13">
      <c r="B196" s="2" t="s">
        <v>208</v>
      </c>
    </row>
    <row r="197" spans="2:6" ht="13">
      <c r="B197" s="20" t="s">
        <v>209</v>
      </c>
      <c r="C197" s="25" t="s">
        <v>210</v>
      </c>
      <c r="D197" s="2"/>
    </row>
    <row r="198" spans="2:6">
      <c r="B198" s="22" t="s">
        <v>174</v>
      </c>
      <c r="C198" s="32" t="s">
        <v>174</v>
      </c>
    </row>
    <row r="200" spans="2:6" ht="13">
      <c r="B200" s="20" t="s">
        <v>211</v>
      </c>
      <c r="C200" s="25" t="s">
        <v>210</v>
      </c>
    </row>
    <row r="201" spans="2:6">
      <c r="B201" s="22" t="s">
        <v>174</v>
      </c>
      <c r="C201" s="32" t="s">
        <v>174</v>
      </c>
    </row>
    <row r="203" spans="2:6" ht="13">
      <c r="B203" s="20" t="s">
        <v>212</v>
      </c>
      <c r="C203" s="25" t="s">
        <v>213</v>
      </c>
    </row>
    <row r="204" spans="2:6">
      <c r="B204" s="22" t="s">
        <v>174</v>
      </c>
      <c r="C204" s="32" t="s">
        <v>174</v>
      </c>
    </row>
    <row r="206" spans="2:6" ht="13">
      <c r="B206" s="26" t="s">
        <v>214</v>
      </c>
      <c r="C206" s="25" t="s">
        <v>213</v>
      </c>
    </row>
    <row r="207" spans="2:6">
      <c r="B207" s="23" t="s">
        <v>174</v>
      </c>
      <c r="C207" s="32" t="s">
        <v>174</v>
      </c>
    </row>
    <row r="209" spans="2:80" ht="13">
      <c r="B209" s="20" t="s">
        <v>215</v>
      </c>
      <c r="C209" s="25" t="s">
        <v>174</v>
      </c>
    </row>
    <row r="212" spans="2:80" ht="13">
      <c r="B212" s="2" t="s">
        <v>217</v>
      </c>
    </row>
    <row r="214" spans="2:80" ht="13">
      <c r="B214" s="20" t="s">
        <v>202</v>
      </c>
      <c r="C214" s="25" t="s">
        <v>218</v>
      </c>
      <c r="D214" s="20" t="s">
        <v>219</v>
      </c>
      <c r="E214" s="20" t="s">
        <v>220</v>
      </c>
      <c r="F214" s="14"/>
    </row>
    <row r="215" spans="2:80">
      <c r="B215" s="22" t="s">
        <v>174</v>
      </c>
      <c r="C215" s="32" t="s">
        <v>174</v>
      </c>
      <c r="D215" s="22" t="s">
        <v>174</v>
      </c>
      <c r="E215" s="22" t="s">
        <v>174</v>
      </c>
    </row>
    <row r="218" spans="2:80" ht="13">
      <c r="B218" s="2" t="s">
        <v>221</v>
      </c>
      <c r="C218" s="12" t="s">
        <v>174</v>
      </c>
      <c r="D218" s="2"/>
      <c r="E218" s="2"/>
      <c r="F218" s="14"/>
      <c r="G218" s="14"/>
      <c r="H218" s="14"/>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row>
    <row r="220" spans="2:80" ht="13">
      <c r="B220" s="2" t="s">
        <v>222</v>
      </c>
    </row>
    <row r="222" spans="2:80" ht="13">
      <c r="B222" s="20" t="s">
        <v>223</v>
      </c>
      <c r="C222" s="25" t="s">
        <v>210</v>
      </c>
      <c r="D222" s="2"/>
    </row>
    <row r="223" spans="2:80">
      <c r="B223" s="22" t="s">
        <v>174</v>
      </c>
      <c r="C223" s="32" t="s">
        <v>174</v>
      </c>
    </row>
    <row r="226" spans="2:80" ht="13">
      <c r="B226" s="20" t="s">
        <v>224</v>
      </c>
      <c r="C226" s="25" t="s">
        <v>225</v>
      </c>
      <c r="D226" s="2"/>
    </row>
    <row r="227" spans="2:80">
      <c r="B227" s="22" t="s">
        <v>174</v>
      </c>
      <c r="C227" s="32" t="s">
        <v>174</v>
      </c>
    </row>
    <row r="230" spans="2:80" ht="13">
      <c r="B230" s="2" t="s">
        <v>226</v>
      </c>
    </row>
    <row r="233" spans="2:80" ht="13">
      <c r="B233" s="2" t="s">
        <v>227</v>
      </c>
    </row>
    <row r="235" spans="2:80" ht="13">
      <c r="B235" s="20" t="s">
        <v>202</v>
      </c>
      <c r="C235" s="25" t="s">
        <v>228</v>
      </c>
      <c r="D235" s="20" t="s">
        <v>218</v>
      </c>
      <c r="E235" s="20" t="s">
        <v>219</v>
      </c>
      <c r="F235" s="27" t="s">
        <v>220</v>
      </c>
      <c r="G235" s="14"/>
    </row>
    <row r="236" spans="2:80">
      <c r="B236" s="22" t="s">
        <v>174</v>
      </c>
      <c r="C236" s="32" t="s">
        <v>174</v>
      </c>
      <c r="D236" s="22" t="s">
        <v>174</v>
      </c>
      <c r="E236" s="22" t="s">
        <v>174</v>
      </c>
      <c r="F236" s="33" t="s">
        <v>174</v>
      </c>
    </row>
    <row r="239" spans="2:80" ht="13">
      <c r="B239" s="2" t="s">
        <v>221</v>
      </c>
      <c r="C239" s="12" t="s">
        <v>174</v>
      </c>
      <c r="D239" s="2"/>
      <c r="E239" s="2"/>
      <c r="F239" s="14"/>
      <c r="G239" s="14"/>
      <c r="H239" s="14"/>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row>
    <row r="241" spans="2:7" ht="13">
      <c r="B241" s="2" t="s">
        <v>222</v>
      </c>
    </row>
    <row r="243" spans="2:7" ht="13">
      <c r="B243" s="20" t="s">
        <v>223</v>
      </c>
      <c r="C243" s="25" t="s">
        <v>210</v>
      </c>
      <c r="D243" s="2"/>
    </row>
    <row r="244" spans="2:7">
      <c r="B244" s="22" t="s">
        <v>174</v>
      </c>
      <c r="C244" s="32" t="s">
        <v>174</v>
      </c>
    </row>
    <row r="247" spans="2:7" ht="13">
      <c r="B247" s="20" t="s">
        <v>224</v>
      </c>
      <c r="C247" s="25" t="s">
        <v>225</v>
      </c>
      <c r="D247" s="2"/>
    </row>
    <row r="248" spans="2:7">
      <c r="B248" s="22" t="s">
        <v>174</v>
      </c>
      <c r="C248" s="32" t="s">
        <v>174</v>
      </c>
    </row>
    <row r="251" spans="2:7" ht="13">
      <c r="B251" s="2" t="s">
        <v>226</v>
      </c>
    </row>
    <row r="254" spans="2:7" ht="13">
      <c r="B254" s="2" t="s">
        <v>229</v>
      </c>
    </row>
    <row r="255" spans="2:7" ht="13">
      <c r="B255" s="20" t="s">
        <v>202</v>
      </c>
      <c r="C255" s="25" t="s">
        <v>230</v>
      </c>
      <c r="D255" s="20" t="s">
        <v>231</v>
      </c>
      <c r="E255" s="20" t="s">
        <v>3673</v>
      </c>
      <c r="F255" s="27" t="s">
        <v>232</v>
      </c>
      <c r="G255" s="14"/>
    </row>
    <row r="256" spans="2:7">
      <c r="B256" s="22" t="s">
        <v>174</v>
      </c>
      <c r="C256" s="32" t="s">
        <v>174</v>
      </c>
      <c r="D256" s="22" t="s">
        <v>174</v>
      </c>
      <c r="E256" s="22" t="s">
        <v>174</v>
      </c>
      <c r="F256" s="33" t="s">
        <v>174</v>
      </c>
    </row>
    <row r="257" spans="2:2">
      <c r="B257" s="1" t="s">
        <v>3674</v>
      </c>
    </row>
  </sheetData>
  <mergeCells count="10">
    <mergeCell ref="B159:C159"/>
    <mergeCell ref="B167:E167"/>
    <mergeCell ref="B1:E1"/>
    <mergeCell ref="C3:C8"/>
    <mergeCell ref="D3:D8"/>
    <mergeCell ref="B11:E11"/>
    <mergeCell ref="B12:E12"/>
    <mergeCell ref="C13:C14"/>
    <mergeCell ref="D13:D14"/>
    <mergeCell ref="E13:E14"/>
  </mergeCells>
  <hyperlinks>
    <hyperlink ref="A1" location="Index!A1" display="Index" xr:uid="{E127A333-C3AA-4153-9B46-63223AF8CF94}"/>
  </hyperlink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750B7-347C-486A-A335-2349BECA5AF5}">
  <dimension ref="A1:CB163"/>
  <sheetViews>
    <sheetView workbookViewId="0"/>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5" ht="13">
      <c r="A1" s="3" t="s">
        <v>0</v>
      </c>
      <c r="B1" s="229" t="s">
        <v>12</v>
      </c>
      <c r="C1" s="229"/>
      <c r="D1" s="229"/>
      <c r="E1" s="229"/>
    </row>
    <row r="3" spans="1:5" ht="14.5">
      <c r="B3" s="5" t="s">
        <v>3354</v>
      </c>
      <c r="C3" s="242"/>
      <c r="D3" s="236"/>
      <c r="E3" s="34"/>
    </row>
    <row r="4" spans="1:5" ht="29">
      <c r="B4" s="7" t="s">
        <v>3355</v>
      </c>
      <c r="C4" s="242"/>
      <c r="D4" s="236"/>
      <c r="E4" s="34"/>
    </row>
    <row r="5" spans="1:5" ht="14.5">
      <c r="B5" s="7" t="s">
        <v>144</v>
      </c>
      <c r="C5" s="242"/>
      <c r="D5" s="236"/>
      <c r="E5" s="34"/>
    </row>
    <row r="6" spans="1:5" ht="14.5">
      <c r="B6" s="7" t="s">
        <v>3356</v>
      </c>
      <c r="C6" s="242"/>
      <c r="D6" s="236"/>
      <c r="E6" s="34"/>
    </row>
    <row r="7" spans="1:5" ht="14.5">
      <c r="B7" s="7" t="s">
        <v>3357</v>
      </c>
      <c r="C7" s="242"/>
      <c r="D7" s="236"/>
      <c r="E7" s="34"/>
    </row>
    <row r="8" spans="1:5" ht="14.5">
      <c r="B8" s="16" t="s">
        <v>147</v>
      </c>
      <c r="C8" s="36" t="s">
        <v>148</v>
      </c>
      <c r="D8" s="36" t="s">
        <v>149</v>
      </c>
      <c r="E8" s="34"/>
    </row>
    <row r="9" spans="1:5" ht="14.5">
      <c r="B9" s="34"/>
      <c r="C9" s="37"/>
      <c r="D9" s="34"/>
      <c r="E9" s="34"/>
    </row>
    <row r="10" spans="1:5" ht="14.5">
      <c r="B10" s="245"/>
      <c r="C10" s="245"/>
      <c r="D10" s="245"/>
      <c r="E10" s="245"/>
    </row>
    <row r="11" spans="1:5" ht="14.5">
      <c r="B11" s="243" t="s">
        <v>262</v>
      </c>
      <c r="C11" s="243"/>
      <c r="D11" s="243"/>
      <c r="E11" s="243"/>
    </row>
    <row r="12" spans="1:5" ht="14.5">
      <c r="B12" s="38" t="s">
        <v>263</v>
      </c>
      <c r="C12" s="244" t="s">
        <v>264</v>
      </c>
      <c r="D12" s="243" t="s">
        <v>265</v>
      </c>
      <c r="E12" s="243" t="s">
        <v>266</v>
      </c>
    </row>
    <row r="13" spans="1:5" ht="14.5">
      <c r="B13" s="38" t="s">
        <v>267</v>
      </c>
      <c r="C13" s="244"/>
      <c r="D13" s="243"/>
      <c r="E13" s="243"/>
    </row>
    <row r="14" spans="1:5" ht="14.5">
      <c r="B14" s="5" t="s">
        <v>268</v>
      </c>
      <c r="C14" s="40"/>
      <c r="D14" s="42"/>
      <c r="E14" s="42"/>
    </row>
    <row r="15" spans="1:5" ht="14.5">
      <c r="B15" s="5" t="s">
        <v>270</v>
      </c>
      <c r="C15" s="40"/>
      <c r="D15" s="42"/>
      <c r="E15" s="42"/>
    </row>
    <row r="16" spans="1:5" ht="14.5">
      <c r="B16" s="5" t="s">
        <v>271</v>
      </c>
      <c r="C16" s="40" t="s">
        <v>3158</v>
      </c>
      <c r="D16" s="42"/>
      <c r="E16" s="42"/>
    </row>
    <row r="17" spans="2:8" ht="14.5">
      <c r="B17" s="43" t="s">
        <v>272</v>
      </c>
      <c r="C17" s="39"/>
      <c r="D17" s="38"/>
      <c r="E17" s="38"/>
    </row>
    <row r="18" spans="2:8" ht="14.5">
      <c r="B18" s="34"/>
      <c r="C18" s="44"/>
      <c r="D18" s="34"/>
      <c r="E18" s="34"/>
    </row>
    <row r="20" spans="2:8">
      <c r="B20" s="1" t="s">
        <v>162</v>
      </c>
    </row>
    <row r="22" spans="2:8" ht="13">
      <c r="B22" s="10" t="s">
        <v>150</v>
      </c>
      <c r="C22" s="11" t="s">
        <v>151</v>
      </c>
      <c r="D22" s="10" t="s">
        <v>273</v>
      </c>
      <c r="E22" s="10" t="s">
        <v>153</v>
      </c>
      <c r="F22" s="13" t="s">
        <v>163</v>
      </c>
      <c r="G22" s="13" t="s">
        <v>164</v>
      </c>
      <c r="H22" s="13" t="s">
        <v>165</v>
      </c>
    </row>
    <row r="23" spans="2:8" ht="13">
      <c r="B23" s="2" t="s">
        <v>274</v>
      </c>
    </row>
    <row r="24" spans="2:8" ht="13">
      <c r="B24" s="2" t="s">
        <v>155</v>
      </c>
    </row>
    <row r="25" spans="2:8" ht="13">
      <c r="B25" s="2" t="s">
        <v>275</v>
      </c>
    </row>
    <row r="26" spans="2:8">
      <c r="B26" s="1" t="s">
        <v>3358</v>
      </c>
      <c r="C26" s="9">
        <v>7.35</v>
      </c>
      <c r="D26" s="1" t="s">
        <v>277</v>
      </c>
      <c r="E26" s="1" t="s">
        <v>3359</v>
      </c>
      <c r="F26" s="4">
        <v>30000000</v>
      </c>
      <c r="G26" s="4">
        <v>29590.83</v>
      </c>
      <c r="H26" s="4">
        <v>25.35</v>
      </c>
    </row>
    <row r="27" spans="2:8">
      <c r="B27" s="1" t="s">
        <v>3129</v>
      </c>
      <c r="C27" s="9">
        <v>7.41</v>
      </c>
      <c r="D27" s="1" t="s">
        <v>277</v>
      </c>
      <c r="E27" s="1" t="s">
        <v>3130</v>
      </c>
      <c r="F27" s="4">
        <v>22500000</v>
      </c>
      <c r="G27" s="4">
        <v>21043.89</v>
      </c>
      <c r="H27" s="4">
        <v>18.03</v>
      </c>
    </row>
    <row r="28" spans="2:8">
      <c r="B28" s="1" t="s">
        <v>2204</v>
      </c>
      <c r="C28" s="9">
        <v>7.38</v>
      </c>
      <c r="D28" s="1" t="s">
        <v>277</v>
      </c>
      <c r="E28" s="1" t="s">
        <v>2205</v>
      </c>
      <c r="F28" s="4">
        <v>20000000</v>
      </c>
      <c r="G28" s="4">
        <v>19319.86</v>
      </c>
      <c r="H28" s="4">
        <v>16.55</v>
      </c>
    </row>
    <row r="29" spans="2:8">
      <c r="B29" s="1" t="s">
        <v>2202</v>
      </c>
      <c r="C29" s="9">
        <v>7.08</v>
      </c>
      <c r="D29" s="1" t="s">
        <v>277</v>
      </c>
      <c r="E29" s="1" t="s">
        <v>2203</v>
      </c>
      <c r="F29" s="4">
        <v>12500000</v>
      </c>
      <c r="G29" s="4">
        <v>12327.93</v>
      </c>
      <c r="H29" s="4">
        <v>10.56</v>
      </c>
    </row>
    <row r="30" spans="2:8">
      <c r="B30" s="1" t="s">
        <v>2198</v>
      </c>
      <c r="C30" s="9">
        <v>7.43</v>
      </c>
      <c r="D30" s="1" t="s">
        <v>277</v>
      </c>
      <c r="E30" s="1" t="s">
        <v>2199</v>
      </c>
      <c r="F30" s="4">
        <v>10000000</v>
      </c>
      <c r="G30" s="4">
        <v>9888.02</v>
      </c>
      <c r="H30" s="4">
        <v>8.4700000000000006</v>
      </c>
    </row>
    <row r="31" spans="2:8">
      <c r="B31" s="1" t="s">
        <v>3071</v>
      </c>
      <c r="C31" s="9">
        <v>7.09</v>
      </c>
      <c r="D31" s="1" t="s">
        <v>277</v>
      </c>
      <c r="E31" s="1" t="s">
        <v>3072</v>
      </c>
      <c r="F31" s="4">
        <v>10000000</v>
      </c>
      <c r="G31" s="4">
        <v>9631.7199999999993</v>
      </c>
      <c r="H31" s="4">
        <v>8.25</v>
      </c>
    </row>
    <row r="32" spans="2:8">
      <c r="B32" s="1" t="s">
        <v>3360</v>
      </c>
      <c r="C32" s="9">
        <v>6.99</v>
      </c>
      <c r="D32" s="1" t="s">
        <v>277</v>
      </c>
      <c r="E32" s="1" t="s">
        <v>3361</v>
      </c>
      <c r="F32" s="4">
        <v>5000000</v>
      </c>
      <c r="G32" s="4">
        <v>4998.7</v>
      </c>
      <c r="H32" s="4">
        <v>4.28</v>
      </c>
    </row>
    <row r="33" spans="2:8">
      <c r="B33" s="1" t="s">
        <v>1666</v>
      </c>
      <c r="C33" s="9">
        <v>6.73</v>
      </c>
      <c r="D33" s="1" t="s">
        <v>277</v>
      </c>
      <c r="E33" s="1" t="s">
        <v>1667</v>
      </c>
      <c r="F33" s="4">
        <v>2500000</v>
      </c>
      <c r="G33" s="4">
        <v>2566.06</v>
      </c>
      <c r="H33" s="4">
        <v>2.2000000000000002</v>
      </c>
    </row>
    <row r="34" spans="2:8">
      <c r="B34" s="1" t="s">
        <v>1662</v>
      </c>
      <c r="C34" s="9">
        <v>6.74</v>
      </c>
      <c r="D34" s="1" t="s">
        <v>277</v>
      </c>
      <c r="E34" s="1" t="s">
        <v>1663</v>
      </c>
      <c r="F34" s="4">
        <v>2500000</v>
      </c>
      <c r="G34" s="4">
        <v>2556.2199999999998</v>
      </c>
      <c r="H34" s="4">
        <v>2.19</v>
      </c>
    </row>
    <row r="35" spans="2:8" ht="13">
      <c r="B35" s="2" t="s">
        <v>283</v>
      </c>
      <c r="C35" s="12"/>
      <c r="D35" s="2"/>
      <c r="E35" s="2"/>
      <c r="F35" s="14"/>
      <c r="G35" s="14">
        <f>SUM(G22:G34)</f>
        <v>111923.23000000001</v>
      </c>
      <c r="H35" s="14">
        <f>SUM(H22:H34)</f>
        <v>95.88000000000001</v>
      </c>
    </row>
    <row r="36" spans="2:8" ht="13">
      <c r="B36" s="2" t="s">
        <v>682</v>
      </c>
      <c r="C36" s="12"/>
      <c r="D36" s="2"/>
      <c r="E36" s="2"/>
      <c r="F36" s="14"/>
      <c r="G36" s="14">
        <v>2074.42</v>
      </c>
      <c r="H36" s="14">
        <v>1.78</v>
      </c>
    </row>
    <row r="37" spans="2:8" ht="13">
      <c r="B37" s="2" t="s">
        <v>161</v>
      </c>
      <c r="C37" s="12"/>
      <c r="D37" s="2"/>
      <c r="E37" s="2"/>
      <c r="F37" s="14"/>
      <c r="G37" s="14">
        <v>113997.65</v>
      </c>
      <c r="H37" s="14">
        <v>97.66</v>
      </c>
    </row>
    <row r="38" spans="2:8" ht="13">
      <c r="B38" s="2" t="s">
        <v>409</v>
      </c>
      <c r="C38" s="12"/>
      <c r="D38" s="2"/>
      <c r="E38" s="2"/>
      <c r="F38" s="14"/>
      <c r="G38" s="14">
        <v>2722.842473499999</v>
      </c>
      <c r="H38" s="14">
        <v>2.3400000000000034</v>
      </c>
    </row>
    <row r="39" spans="2:8" ht="13">
      <c r="B39" s="2" t="s">
        <v>168</v>
      </c>
      <c r="C39" s="12"/>
      <c r="D39" s="2"/>
      <c r="E39" s="2"/>
      <c r="F39" s="14"/>
      <c r="G39" s="14">
        <v>116720.49247349999</v>
      </c>
      <c r="H39" s="14">
        <v>100</v>
      </c>
    </row>
    <row r="40" spans="2:8">
      <c r="B40" s="1" t="s">
        <v>169</v>
      </c>
    </row>
    <row r="41" spans="2:8">
      <c r="B41" s="1" t="s">
        <v>170</v>
      </c>
    </row>
    <row r="42" spans="2:8">
      <c r="B42" s="1" t="s">
        <v>171</v>
      </c>
      <c r="C42" s="9" t="s">
        <v>172</v>
      </c>
    </row>
    <row r="43" spans="2:8" ht="13">
      <c r="B43" s="2"/>
    </row>
    <row r="44" spans="2:8" ht="26">
      <c r="B44" s="15" t="s">
        <v>173</v>
      </c>
      <c r="C44" s="9" t="s">
        <v>174</v>
      </c>
    </row>
    <row r="45" spans="2:8" ht="13">
      <c r="B45" s="2"/>
    </row>
    <row r="46" spans="2:8" ht="13">
      <c r="B46" s="2" t="s">
        <v>175</v>
      </c>
      <c r="C46" s="9" t="s">
        <v>174</v>
      </c>
    </row>
    <row r="47" spans="2:8" ht="13">
      <c r="B47" s="2" t="s">
        <v>177</v>
      </c>
      <c r="C47" s="9" t="s">
        <v>178</v>
      </c>
    </row>
    <row r="48" spans="2:8" ht="13">
      <c r="B48" s="2" t="s">
        <v>3362</v>
      </c>
      <c r="C48" s="12"/>
    </row>
    <row r="49" spans="2:3" ht="13">
      <c r="B49" s="2" t="s">
        <v>3363</v>
      </c>
      <c r="C49" s="12"/>
    </row>
    <row r="50" spans="2:3" ht="13">
      <c r="B50" s="2" t="s">
        <v>3364</v>
      </c>
      <c r="C50" s="12"/>
    </row>
    <row r="51" spans="2:3" ht="13">
      <c r="B51" s="2" t="s">
        <v>3365</v>
      </c>
      <c r="C51" s="12"/>
    </row>
    <row r="52" spans="2:3" ht="13">
      <c r="B52" s="2" t="s">
        <v>3366</v>
      </c>
      <c r="C52" s="12"/>
    </row>
    <row r="53" spans="2:3" ht="13">
      <c r="B53" s="2" t="s">
        <v>3367</v>
      </c>
      <c r="C53" s="12"/>
    </row>
    <row r="54" spans="2:3" ht="13">
      <c r="B54" s="2" t="s">
        <v>3368</v>
      </c>
      <c r="C54" s="12"/>
    </row>
    <row r="55" spans="2:3" ht="13">
      <c r="B55" s="2" t="s">
        <v>3369</v>
      </c>
      <c r="C55" s="12"/>
    </row>
    <row r="56" spans="2:3" ht="13">
      <c r="B56" s="2" t="s">
        <v>3929</v>
      </c>
      <c r="C56" s="12"/>
    </row>
    <row r="57" spans="2:3">
      <c r="B57" s="1" t="s">
        <v>188</v>
      </c>
    </row>
    <row r="59" spans="2:3" ht="14.5">
      <c r="B59" s="16"/>
      <c r="C59" s="17" t="s">
        <v>189</v>
      </c>
    </row>
    <row r="60" spans="2:3" ht="14.5">
      <c r="B60" s="16" t="s">
        <v>190</v>
      </c>
      <c r="C60" s="18" t="s">
        <v>12</v>
      </c>
    </row>
    <row r="61" spans="2:3" ht="14.5">
      <c r="B61" s="16" t="s">
        <v>191</v>
      </c>
      <c r="C61" s="17"/>
    </row>
    <row r="62" spans="2:3" ht="14.5">
      <c r="B62" s="16"/>
      <c r="C62" s="17"/>
    </row>
    <row r="63" spans="2:3" ht="14.5">
      <c r="B63" s="16" t="s">
        <v>192</v>
      </c>
      <c r="C63" s="123">
        <v>7.3800000000000004E-2</v>
      </c>
    </row>
    <row r="64" spans="2:3" ht="14.5">
      <c r="B64" s="16"/>
      <c r="C64" s="128"/>
    </row>
    <row r="65" spans="2:7" ht="14.5">
      <c r="B65" s="16" t="s">
        <v>193</v>
      </c>
      <c r="C65" s="128" t="s">
        <v>3930</v>
      </c>
    </row>
    <row r="66" spans="2:7" ht="14.5">
      <c r="B66" s="16" t="s">
        <v>194</v>
      </c>
      <c r="C66" s="128" t="s">
        <v>3931</v>
      </c>
    </row>
    <row r="67" spans="2:7" ht="14.5">
      <c r="B67" s="16"/>
      <c r="C67" s="17"/>
    </row>
    <row r="68" spans="2:7" ht="14.5">
      <c r="B68" s="16" t="s">
        <v>195</v>
      </c>
      <c r="C68" s="17" t="s">
        <v>172</v>
      </c>
    </row>
    <row r="69" spans="2:7" ht="14.5">
      <c r="B69" s="232" t="s">
        <v>196</v>
      </c>
      <c r="C69" s="232"/>
    </row>
    <row r="71" spans="2:7" ht="14.5">
      <c r="B71" s="16" t="s">
        <v>197</v>
      </c>
      <c r="C71" s="17"/>
      <c r="D71" s="16"/>
    </row>
    <row r="72" spans="2:7" ht="29">
      <c r="B72" s="19" t="s">
        <v>198</v>
      </c>
      <c r="C72" s="18" t="s">
        <v>199</v>
      </c>
      <c r="D72" s="19" t="s">
        <v>200</v>
      </c>
    </row>
    <row r="73" spans="2:7" ht="14.5">
      <c r="B73" s="16" t="s">
        <v>174</v>
      </c>
      <c r="C73" s="17" t="s">
        <v>174</v>
      </c>
      <c r="D73" s="16" t="s">
        <v>174</v>
      </c>
    </row>
    <row r="75" spans="2:7" ht="13">
      <c r="B75" s="20" t="s">
        <v>201</v>
      </c>
      <c r="C75" s="21">
        <v>46053</v>
      </c>
      <c r="D75" s="22"/>
      <c r="E75" s="23"/>
      <c r="F75" s="24"/>
    </row>
    <row r="76" spans="2:7" ht="13">
      <c r="B76" s="20" t="s">
        <v>202</v>
      </c>
      <c r="C76" s="25" t="s">
        <v>203</v>
      </c>
      <c r="D76" s="20" t="s">
        <v>204</v>
      </c>
      <c r="E76" s="26" t="s">
        <v>205</v>
      </c>
      <c r="F76" s="27" t="s">
        <v>206</v>
      </c>
      <c r="G76" s="14"/>
    </row>
    <row r="77" spans="2:7">
      <c r="B77" s="28" t="s">
        <v>174</v>
      </c>
      <c r="C77" s="29" t="s">
        <v>174</v>
      </c>
      <c r="D77" s="28" t="s">
        <v>174</v>
      </c>
      <c r="E77" s="30" t="s">
        <v>174</v>
      </c>
      <c r="F77" s="31" t="s">
        <v>174</v>
      </c>
    </row>
    <row r="80" spans="2:7" ht="13">
      <c r="B80" s="2" t="s">
        <v>207</v>
      </c>
    </row>
    <row r="81" spans="2:4" ht="13">
      <c r="B81" s="2"/>
    </row>
    <row r="82" spans="2:4" ht="13">
      <c r="B82" s="2" t="s">
        <v>208</v>
      </c>
    </row>
    <row r="83" spans="2:4" ht="13">
      <c r="B83" s="20" t="s">
        <v>209</v>
      </c>
      <c r="C83" s="25" t="s">
        <v>210</v>
      </c>
      <c r="D83" s="2"/>
    </row>
    <row r="84" spans="2:4">
      <c r="B84" s="22" t="s">
        <v>174</v>
      </c>
      <c r="C84" s="32" t="s">
        <v>174</v>
      </c>
    </row>
    <row r="86" spans="2:4" ht="13">
      <c r="B86" s="20" t="s">
        <v>211</v>
      </c>
      <c r="C86" s="25" t="s">
        <v>210</v>
      </c>
    </row>
    <row r="87" spans="2:4">
      <c r="B87" s="22" t="s">
        <v>174</v>
      </c>
      <c r="C87" s="32" t="s">
        <v>174</v>
      </c>
    </row>
    <row r="89" spans="2:4" ht="13">
      <c r="B89" s="20" t="s">
        <v>212</v>
      </c>
      <c r="C89" s="25" t="s">
        <v>213</v>
      </c>
    </row>
    <row r="90" spans="2:4">
      <c r="B90" s="22" t="s">
        <v>174</v>
      </c>
      <c r="C90" s="32" t="s">
        <v>174</v>
      </c>
    </row>
    <row r="92" spans="2:4" ht="13">
      <c r="B92" s="26" t="s">
        <v>214</v>
      </c>
      <c r="C92" s="25" t="s">
        <v>213</v>
      </c>
    </row>
    <row r="93" spans="2:4">
      <c r="B93" s="23" t="s">
        <v>174</v>
      </c>
      <c r="C93" s="32" t="s">
        <v>174</v>
      </c>
    </row>
    <row r="95" spans="2:4" ht="13">
      <c r="B95" s="20" t="s">
        <v>215</v>
      </c>
      <c r="C95" s="25" t="s">
        <v>174</v>
      </c>
    </row>
    <row r="97" spans="2:7" ht="13">
      <c r="B97" s="20" t="s">
        <v>216</v>
      </c>
      <c r="C97" s="21">
        <v>46053</v>
      </c>
      <c r="D97" s="22"/>
      <c r="E97" s="23"/>
      <c r="F97" s="24"/>
    </row>
    <row r="98" spans="2:7" ht="13">
      <c r="B98" s="20" t="s">
        <v>202</v>
      </c>
      <c r="C98" s="25" t="s">
        <v>203</v>
      </c>
      <c r="D98" s="20" t="s">
        <v>204</v>
      </c>
      <c r="E98" s="26" t="s">
        <v>205</v>
      </c>
      <c r="F98" s="27" t="s">
        <v>206</v>
      </c>
      <c r="G98" s="14"/>
    </row>
    <row r="99" spans="2:7">
      <c r="B99" s="28" t="s">
        <v>174</v>
      </c>
      <c r="C99" s="29" t="s">
        <v>174</v>
      </c>
      <c r="D99" s="28" t="s">
        <v>174</v>
      </c>
      <c r="E99" s="30" t="s">
        <v>174</v>
      </c>
      <c r="F99" s="31" t="s">
        <v>174</v>
      </c>
    </row>
    <row r="100" spans="2:7" ht="13">
      <c r="B100" s="2" t="s">
        <v>207</v>
      </c>
    </row>
    <row r="101" spans="2:7" ht="13">
      <c r="B101" s="2"/>
    </row>
    <row r="102" spans="2:7" ht="13">
      <c r="B102" s="2" t="s">
        <v>208</v>
      </c>
    </row>
    <row r="103" spans="2:7" ht="13">
      <c r="B103" s="20" t="s">
        <v>209</v>
      </c>
      <c r="C103" s="25" t="s">
        <v>210</v>
      </c>
      <c r="D103" s="2"/>
    </row>
    <row r="104" spans="2:7">
      <c r="B104" s="22" t="s">
        <v>174</v>
      </c>
      <c r="C104" s="32" t="s">
        <v>174</v>
      </c>
    </row>
    <row r="106" spans="2:7" ht="13">
      <c r="B106" s="20" t="s">
        <v>211</v>
      </c>
      <c r="C106" s="25" t="s">
        <v>210</v>
      </c>
    </row>
    <row r="107" spans="2:7">
      <c r="B107" s="22" t="s">
        <v>174</v>
      </c>
      <c r="C107" s="32" t="s">
        <v>174</v>
      </c>
    </row>
    <row r="109" spans="2:7" ht="13">
      <c r="B109" s="20" t="s">
        <v>212</v>
      </c>
      <c r="C109" s="25" t="s">
        <v>213</v>
      </c>
    </row>
    <row r="110" spans="2:7">
      <c r="B110" s="22" t="s">
        <v>174</v>
      </c>
      <c r="C110" s="32" t="s">
        <v>174</v>
      </c>
    </row>
    <row r="112" spans="2:7" ht="13">
      <c r="B112" s="26" t="s">
        <v>214</v>
      </c>
      <c r="C112" s="25" t="s">
        <v>213</v>
      </c>
    </row>
    <row r="113" spans="2:80">
      <c r="B113" s="23" t="s">
        <v>174</v>
      </c>
      <c r="C113" s="32" t="s">
        <v>174</v>
      </c>
    </row>
    <row r="115" spans="2:80" ht="13">
      <c r="B115" s="20" t="s">
        <v>215</v>
      </c>
      <c r="C115" s="25" t="s">
        <v>174</v>
      </c>
    </row>
    <row r="118" spans="2:80" ht="13">
      <c r="B118" s="2" t="s">
        <v>217</v>
      </c>
    </row>
    <row r="120" spans="2:80" ht="13">
      <c r="B120" s="20" t="s">
        <v>202</v>
      </c>
      <c r="C120" s="25" t="s">
        <v>218</v>
      </c>
      <c r="D120" s="20" t="s">
        <v>219</v>
      </c>
      <c r="E120" s="20" t="s">
        <v>220</v>
      </c>
      <c r="F120" s="14"/>
    </row>
    <row r="121" spans="2:80">
      <c r="B121" s="22" t="s">
        <v>174</v>
      </c>
      <c r="C121" s="32" t="s">
        <v>174</v>
      </c>
      <c r="D121" s="22" t="s">
        <v>174</v>
      </c>
      <c r="E121" s="22" t="s">
        <v>174</v>
      </c>
    </row>
    <row r="124" spans="2:80" ht="13">
      <c r="B124" s="2" t="s">
        <v>221</v>
      </c>
      <c r="C124" s="12" t="s">
        <v>174</v>
      </c>
      <c r="D124" s="2"/>
      <c r="E124" s="2"/>
      <c r="F124" s="14"/>
      <c r="G124" s="14"/>
      <c r="H124" s="14"/>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row>
    <row r="126" spans="2:80" ht="13">
      <c r="B126" s="2" t="s">
        <v>222</v>
      </c>
    </row>
    <row r="128" spans="2:80" ht="13">
      <c r="B128" s="20" t="s">
        <v>223</v>
      </c>
      <c r="C128" s="25" t="s">
        <v>210</v>
      </c>
      <c r="D128" s="2"/>
    </row>
    <row r="129" spans="2:7">
      <c r="B129" s="22" t="s">
        <v>174</v>
      </c>
      <c r="C129" s="32" t="s">
        <v>174</v>
      </c>
    </row>
    <row r="132" spans="2:7" ht="13">
      <c r="B132" s="20" t="s">
        <v>224</v>
      </c>
      <c r="C132" s="25" t="s">
        <v>225</v>
      </c>
      <c r="D132" s="2"/>
    </row>
    <row r="133" spans="2:7">
      <c r="B133" s="22" t="s">
        <v>174</v>
      </c>
      <c r="C133" s="32" t="s">
        <v>174</v>
      </c>
    </row>
    <row r="136" spans="2:7" ht="13">
      <c r="B136" s="2" t="s">
        <v>226</v>
      </c>
    </row>
    <row r="139" spans="2:7" ht="13">
      <c r="B139" s="2" t="s">
        <v>227</v>
      </c>
    </row>
    <row r="141" spans="2:7" ht="13">
      <c r="B141" s="20" t="s">
        <v>202</v>
      </c>
      <c r="C141" s="25" t="s">
        <v>228</v>
      </c>
      <c r="D141" s="20" t="s">
        <v>218</v>
      </c>
      <c r="E141" s="20" t="s">
        <v>219</v>
      </c>
      <c r="F141" s="27" t="s">
        <v>220</v>
      </c>
      <c r="G141" s="14"/>
    </row>
    <row r="142" spans="2:7">
      <c r="B142" s="22" t="s">
        <v>174</v>
      </c>
      <c r="C142" s="32" t="s">
        <v>174</v>
      </c>
      <c r="D142" s="22" t="s">
        <v>174</v>
      </c>
      <c r="E142" s="22" t="s">
        <v>174</v>
      </c>
      <c r="F142" s="33" t="s">
        <v>174</v>
      </c>
    </row>
    <row r="145" spans="2:80" ht="13">
      <c r="B145" s="2" t="s">
        <v>221</v>
      </c>
      <c r="C145" s="12" t="s">
        <v>174</v>
      </c>
      <c r="D145" s="2"/>
      <c r="E145" s="2"/>
      <c r="F145" s="14"/>
      <c r="G145" s="14"/>
      <c r="H145" s="14"/>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row>
    <row r="147" spans="2:80" ht="13">
      <c r="B147" s="2" t="s">
        <v>222</v>
      </c>
    </row>
    <row r="149" spans="2:80" ht="13">
      <c r="B149" s="20" t="s">
        <v>223</v>
      </c>
      <c r="C149" s="25" t="s">
        <v>210</v>
      </c>
      <c r="D149" s="2"/>
    </row>
    <row r="150" spans="2:80">
      <c r="B150" s="22" t="s">
        <v>174</v>
      </c>
      <c r="C150" s="32" t="s">
        <v>174</v>
      </c>
    </row>
    <row r="153" spans="2:80" ht="13">
      <c r="B153" s="20" t="s">
        <v>224</v>
      </c>
      <c r="C153" s="25" t="s">
        <v>225</v>
      </c>
      <c r="D153" s="2"/>
    </row>
    <row r="154" spans="2:80">
      <c r="B154" s="22" t="s">
        <v>174</v>
      </c>
      <c r="C154" s="32" t="s">
        <v>174</v>
      </c>
    </row>
    <row r="157" spans="2:80" ht="13">
      <c r="B157" s="2" t="s">
        <v>226</v>
      </c>
    </row>
    <row r="160" spans="2:80" ht="13">
      <c r="B160" s="2" t="s">
        <v>229</v>
      </c>
    </row>
    <row r="161" spans="2:7" ht="13">
      <c r="B161" s="20" t="s">
        <v>202</v>
      </c>
      <c r="C161" s="25" t="s">
        <v>230</v>
      </c>
      <c r="D161" s="20" t="s">
        <v>231</v>
      </c>
      <c r="E161" s="20" t="s">
        <v>3673</v>
      </c>
      <c r="F161" s="27" t="s">
        <v>232</v>
      </c>
      <c r="G161" s="14"/>
    </row>
    <row r="162" spans="2:7">
      <c r="B162" s="22" t="s">
        <v>174</v>
      </c>
      <c r="C162" s="32" t="s">
        <v>174</v>
      </c>
      <c r="D162" s="22" t="s">
        <v>174</v>
      </c>
      <c r="E162" s="22" t="s">
        <v>174</v>
      </c>
      <c r="F162" s="33" t="s">
        <v>174</v>
      </c>
    </row>
    <row r="163" spans="2:7">
      <c r="B163" s="1" t="s">
        <v>3674</v>
      </c>
    </row>
  </sheetData>
  <mergeCells count="9">
    <mergeCell ref="B69:C69"/>
    <mergeCell ref="B1:E1"/>
    <mergeCell ref="C3:C7"/>
    <mergeCell ref="D3:D7"/>
    <mergeCell ref="B10:E10"/>
    <mergeCell ref="B11:E11"/>
    <mergeCell ref="C12:C13"/>
    <mergeCell ref="D12:D13"/>
    <mergeCell ref="E12:E13"/>
  </mergeCells>
  <hyperlinks>
    <hyperlink ref="A1" location="Index!A1" display="Index" xr:uid="{88C7829D-B407-4FEC-ABD4-D4EF673310CA}"/>
  </hyperlink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CBCAB-4DA9-4A53-B118-B09193224139}">
  <dimension ref="A1:CB219"/>
  <sheetViews>
    <sheetView workbookViewId="0"/>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5" ht="13">
      <c r="A1" s="3" t="s">
        <v>0</v>
      </c>
      <c r="B1" s="229" t="s">
        <v>10</v>
      </c>
      <c r="C1" s="229"/>
      <c r="D1" s="229"/>
      <c r="E1" s="229"/>
    </row>
    <row r="3" spans="1:5" ht="14.5">
      <c r="B3" s="5" t="s">
        <v>3370</v>
      </c>
      <c r="C3" s="242"/>
      <c r="D3" s="236"/>
      <c r="E3" s="34"/>
    </row>
    <row r="4" spans="1:5" ht="43.5">
      <c r="B4" s="7" t="s">
        <v>3371</v>
      </c>
      <c r="C4" s="242"/>
      <c r="D4" s="236"/>
      <c r="E4" s="34"/>
    </row>
    <row r="5" spans="1:5" ht="14.5">
      <c r="B5" s="7" t="s">
        <v>3372</v>
      </c>
      <c r="C5" s="242"/>
      <c r="D5" s="236"/>
      <c r="E5" s="34"/>
    </row>
    <row r="6" spans="1:5" ht="29">
      <c r="B6" s="7" t="s">
        <v>3373</v>
      </c>
      <c r="C6" s="242"/>
      <c r="D6" s="236"/>
      <c r="E6" s="34"/>
    </row>
    <row r="7" spans="1:5" ht="14.5">
      <c r="B7" s="16" t="s">
        <v>147</v>
      </c>
      <c r="C7" s="36" t="s">
        <v>148</v>
      </c>
      <c r="D7" s="36" t="s">
        <v>149</v>
      </c>
      <c r="E7" s="34"/>
    </row>
    <row r="8" spans="1:5" ht="14.5">
      <c r="B8" s="34"/>
      <c r="C8" s="59"/>
      <c r="D8" s="59"/>
      <c r="E8" s="34"/>
    </row>
    <row r="9" spans="1:5" ht="14.5">
      <c r="B9" s="34"/>
      <c r="C9" s="37"/>
      <c r="D9" s="34"/>
      <c r="E9" s="34"/>
    </row>
    <row r="10" spans="1:5" ht="14.5">
      <c r="B10" s="245"/>
      <c r="C10" s="245"/>
      <c r="D10" s="245"/>
      <c r="E10" s="245"/>
    </row>
    <row r="11" spans="1:5" ht="14.5">
      <c r="B11" s="243" t="s">
        <v>262</v>
      </c>
      <c r="C11" s="243"/>
      <c r="D11" s="243"/>
      <c r="E11" s="243"/>
    </row>
    <row r="12" spans="1:5" ht="14.5">
      <c r="B12" s="38" t="s">
        <v>263</v>
      </c>
      <c r="C12" s="244" t="s">
        <v>264</v>
      </c>
      <c r="D12" s="243" t="s">
        <v>265</v>
      </c>
      <c r="E12" s="243" t="s">
        <v>266</v>
      </c>
    </row>
    <row r="13" spans="1:5" ht="14.5">
      <c r="B13" s="38" t="s">
        <v>267</v>
      </c>
      <c r="C13" s="244"/>
      <c r="D13" s="243"/>
      <c r="E13" s="243"/>
    </row>
    <row r="14" spans="1:5" ht="14.5">
      <c r="B14" s="5" t="s">
        <v>268</v>
      </c>
      <c r="C14" s="40"/>
      <c r="D14" s="42"/>
      <c r="E14" s="42"/>
    </row>
    <row r="15" spans="1:5" ht="14.5">
      <c r="B15" s="5" t="s">
        <v>270</v>
      </c>
      <c r="C15" s="40"/>
      <c r="D15" s="42"/>
      <c r="E15" s="42"/>
    </row>
    <row r="16" spans="1:5" ht="14.5">
      <c r="B16" s="5" t="s">
        <v>271</v>
      </c>
      <c r="C16" s="40"/>
      <c r="D16" s="42" t="s">
        <v>3061</v>
      </c>
      <c r="E16" s="42"/>
    </row>
    <row r="17" spans="2:8" ht="14.5">
      <c r="B17" s="43" t="s">
        <v>272</v>
      </c>
      <c r="C17" s="40"/>
      <c r="D17" s="38"/>
      <c r="E17" s="38"/>
    </row>
    <row r="18" spans="2:8" ht="14.5">
      <c r="B18" s="34"/>
      <c r="C18" s="44"/>
      <c r="D18" s="34"/>
      <c r="E18" s="34"/>
    </row>
    <row r="20" spans="2:8">
      <c r="B20" s="1" t="s">
        <v>162</v>
      </c>
    </row>
    <row r="22" spans="2:8" ht="13">
      <c r="B22" s="10" t="s">
        <v>150</v>
      </c>
      <c r="C22" s="11" t="s">
        <v>151</v>
      </c>
      <c r="D22" s="10" t="s">
        <v>273</v>
      </c>
      <c r="E22" s="10" t="s">
        <v>153</v>
      </c>
      <c r="F22" s="13" t="s">
        <v>163</v>
      </c>
      <c r="G22" s="13" t="s">
        <v>164</v>
      </c>
      <c r="H22" s="13" t="s">
        <v>165</v>
      </c>
    </row>
    <row r="23" spans="2:8" ht="13">
      <c r="B23" s="2" t="s">
        <v>274</v>
      </c>
    </row>
    <row r="24" spans="2:8" ht="13">
      <c r="B24" s="2" t="s">
        <v>155</v>
      </c>
    </row>
    <row r="25" spans="2:8" ht="13">
      <c r="B25" s="2" t="s">
        <v>275</v>
      </c>
    </row>
    <row r="26" spans="2:8">
      <c r="B26" s="1" t="s">
        <v>3932</v>
      </c>
      <c r="C26" s="9">
        <v>6.89</v>
      </c>
      <c r="D26" s="1" t="s">
        <v>277</v>
      </c>
      <c r="E26" s="1" t="s">
        <v>2211</v>
      </c>
      <c r="F26" s="4">
        <v>1000000</v>
      </c>
      <c r="G26" s="4">
        <v>1026.92</v>
      </c>
      <c r="H26" s="4">
        <v>7.51</v>
      </c>
    </row>
    <row r="27" spans="2:8">
      <c r="B27" s="1" t="s">
        <v>2947</v>
      </c>
      <c r="C27" s="9">
        <v>6.53</v>
      </c>
      <c r="D27" s="1" t="s">
        <v>277</v>
      </c>
      <c r="E27" s="1" t="s">
        <v>2948</v>
      </c>
      <c r="F27" s="4">
        <v>500000</v>
      </c>
      <c r="G27" s="4">
        <v>503.37</v>
      </c>
      <c r="H27" s="4">
        <v>3.68</v>
      </c>
    </row>
    <row r="28" spans="2:8">
      <c r="B28" s="1" t="s">
        <v>2200</v>
      </c>
      <c r="C28" s="9">
        <v>6.61</v>
      </c>
      <c r="D28" s="1" t="s">
        <v>277</v>
      </c>
      <c r="E28" s="1" t="s">
        <v>2201</v>
      </c>
      <c r="F28" s="4">
        <v>500000</v>
      </c>
      <c r="G28" s="4">
        <v>498.26</v>
      </c>
      <c r="H28" s="4">
        <v>3.64</v>
      </c>
    </row>
    <row r="29" spans="2:8" ht="13">
      <c r="B29" s="2" t="s">
        <v>283</v>
      </c>
      <c r="C29" s="12"/>
      <c r="D29" s="2"/>
      <c r="E29" s="2"/>
      <c r="F29" s="14"/>
      <c r="G29" s="14">
        <f>SUM(G22:G28)</f>
        <v>2028.55</v>
      </c>
      <c r="H29" s="14">
        <f>SUM(H26:H28)</f>
        <v>14.83</v>
      </c>
    </row>
    <row r="30" spans="2:8" ht="13">
      <c r="B30" s="2" t="s">
        <v>284</v>
      </c>
    </row>
    <row r="31" spans="2:8">
      <c r="B31" s="1" t="s">
        <v>3933</v>
      </c>
      <c r="C31" s="9">
        <v>7.03</v>
      </c>
      <c r="D31" s="1" t="s">
        <v>286</v>
      </c>
      <c r="E31" s="1" t="s">
        <v>3076</v>
      </c>
      <c r="F31" s="4">
        <v>1000</v>
      </c>
      <c r="G31" s="4">
        <v>1007.99</v>
      </c>
      <c r="H31" s="4">
        <v>7.37</v>
      </c>
    </row>
    <row r="32" spans="2:8">
      <c r="B32" s="1" t="s">
        <v>3934</v>
      </c>
      <c r="C32" s="9">
        <v>7.03</v>
      </c>
      <c r="D32" s="1" t="s">
        <v>286</v>
      </c>
      <c r="E32" s="1" t="s">
        <v>3374</v>
      </c>
      <c r="F32" s="4">
        <v>1000</v>
      </c>
      <c r="G32" s="4">
        <v>1007.6</v>
      </c>
      <c r="H32" s="4">
        <v>7.37</v>
      </c>
    </row>
    <row r="33" spans="2:8">
      <c r="B33" s="1" t="s">
        <v>3935</v>
      </c>
      <c r="C33" s="9">
        <v>7.36</v>
      </c>
      <c r="D33" s="1" t="s">
        <v>286</v>
      </c>
      <c r="E33" s="1" t="s">
        <v>3375</v>
      </c>
      <c r="F33" s="4">
        <v>100</v>
      </c>
      <c r="G33" s="4">
        <v>1000.48</v>
      </c>
      <c r="H33" s="4">
        <v>7.32</v>
      </c>
    </row>
    <row r="34" spans="2:8">
      <c r="B34" s="1" t="s">
        <v>3936</v>
      </c>
      <c r="C34" s="9">
        <v>7.82</v>
      </c>
      <c r="D34" s="1" t="s">
        <v>286</v>
      </c>
      <c r="E34" s="1" t="s">
        <v>3005</v>
      </c>
      <c r="F34" s="4">
        <v>1000</v>
      </c>
      <c r="G34" s="4">
        <v>994.98</v>
      </c>
      <c r="H34" s="4">
        <v>7.28</v>
      </c>
    </row>
    <row r="35" spans="2:8">
      <c r="B35" s="1" t="s">
        <v>3937</v>
      </c>
      <c r="C35" s="9">
        <v>7.09</v>
      </c>
      <c r="D35" s="1" t="s">
        <v>286</v>
      </c>
      <c r="E35" s="1" t="s">
        <v>3376</v>
      </c>
      <c r="F35" s="4">
        <v>1000</v>
      </c>
      <c r="G35" s="4">
        <v>987.07</v>
      </c>
      <c r="H35" s="4">
        <v>7.22</v>
      </c>
    </row>
    <row r="36" spans="2:8">
      <c r="B36" s="1" t="s">
        <v>3100</v>
      </c>
      <c r="C36" s="9">
        <v>7.25</v>
      </c>
      <c r="D36" s="1" t="s">
        <v>286</v>
      </c>
      <c r="E36" s="1" t="s">
        <v>3101</v>
      </c>
      <c r="F36" s="4">
        <v>1000</v>
      </c>
      <c r="G36" s="4">
        <v>985.68</v>
      </c>
      <c r="H36" s="4">
        <v>7.21</v>
      </c>
    </row>
    <row r="37" spans="2:8">
      <c r="B37" s="1" t="s">
        <v>3938</v>
      </c>
      <c r="C37" s="9">
        <v>7.39</v>
      </c>
      <c r="D37" s="1" t="s">
        <v>782</v>
      </c>
      <c r="E37" s="1" t="s">
        <v>2898</v>
      </c>
      <c r="F37" s="4">
        <v>500</v>
      </c>
      <c r="G37" s="4">
        <v>504.51</v>
      </c>
      <c r="H37" s="4">
        <v>3.69</v>
      </c>
    </row>
    <row r="38" spans="2:8">
      <c r="B38" s="1" t="s">
        <v>3939</v>
      </c>
      <c r="C38" s="9">
        <v>7.85</v>
      </c>
      <c r="D38" s="1" t="s">
        <v>286</v>
      </c>
      <c r="E38" s="1" t="s">
        <v>2998</v>
      </c>
      <c r="F38" s="4">
        <v>500</v>
      </c>
      <c r="G38" s="4">
        <v>503.97</v>
      </c>
      <c r="H38" s="4">
        <v>3.69</v>
      </c>
    </row>
    <row r="39" spans="2:8">
      <c r="B39" s="1" t="s">
        <v>3940</v>
      </c>
      <c r="C39" s="9">
        <v>7.63</v>
      </c>
      <c r="D39" s="1" t="s">
        <v>2246</v>
      </c>
      <c r="E39" s="1" t="s">
        <v>2247</v>
      </c>
      <c r="F39" s="4">
        <v>500</v>
      </c>
      <c r="G39" s="4">
        <v>503.51</v>
      </c>
      <c r="H39" s="4">
        <v>3.68</v>
      </c>
    </row>
    <row r="40" spans="2:8">
      <c r="B40" s="1" t="s">
        <v>3941</v>
      </c>
      <c r="C40" s="9">
        <v>7.94</v>
      </c>
      <c r="D40" s="1" t="s">
        <v>1700</v>
      </c>
      <c r="E40" s="1" t="s">
        <v>2272</v>
      </c>
      <c r="F40" s="4">
        <v>500</v>
      </c>
      <c r="G40" s="4">
        <v>503</v>
      </c>
      <c r="H40" s="4">
        <v>3.68</v>
      </c>
    </row>
    <row r="41" spans="2:8">
      <c r="B41" s="1" t="s">
        <v>3942</v>
      </c>
      <c r="C41" s="9">
        <v>7.85</v>
      </c>
      <c r="D41" s="1" t="s">
        <v>2251</v>
      </c>
      <c r="E41" s="1" t="s">
        <v>3377</v>
      </c>
      <c r="F41" s="4">
        <v>500</v>
      </c>
      <c r="G41" s="4">
        <v>502.16</v>
      </c>
      <c r="H41" s="4">
        <v>3.67</v>
      </c>
    </row>
    <row r="42" spans="2:8">
      <c r="B42" s="1" t="s">
        <v>3943</v>
      </c>
      <c r="C42" s="9">
        <v>7.66</v>
      </c>
      <c r="D42" s="1" t="s">
        <v>286</v>
      </c>
      <c r="E42" s="1" t="s">
        <v>3378</v>
      </c>
      <c r="F42" s="4">
        <v>500</v>
      </c>
      <c r="G42" s="4">
        <v>498.02</v>
      </c>
      <c r="H42" s="4">
        <v>3.64</v>
      </c>
    </row>
    <row r="43" spans="2:8">
      <c r="B43" s="1" t="s">
        <v>3944</v>
      </c>
      <c r="C43" s="9">
        <v>7.29</v>
      </c>
      <c r="D43" s="1" t="s">
        <v>286</v>
      </c>
      <c r="E43" s="1" t="s">
        <v>3379</v>
      </c>
      <c r="F43" s="4">
        <v>40</v>
      </c>
      <c r="G43" s="4">
        <v>404.73</v>
      </c>
      <c r="H43" s="4">
        <v>2.96</v>
      </c>
    </row>
    <row r="44" spans="2:8">
      <c r="B44" s="1" t="s">
        <v>3945</v>
      </c>
      <c r="C44" s="9">
        <v>7.17</v>
      </c>
      <c r="D44" s="1" t="s">
        <v>286</v>
      </c>
      <c r="E44" s="1" t="s">
        <v>3380</v>
      </c>
      <c r="F44" s="4">
        <v>400</v>
      </c>
      <c r="G44" s="4">
        <v>403.15</v>
      </c>
      <c r="H44" s="4">
        <v>2.95</v>
      </c>
    </row>
    <row r="45" spans="2:8" ht="13">
      <c r="B45" s="2" t="s">
        <v>290</v>
      </c>
      <c r="C45" s="12"/>
      <c r="D45" s="2"/>
      <c r="E45" s="2"/>
      <c r="F45" s="14"/>
      <c r="G45" s="14">
        <f>SUM(G30:G44)</f>
        <v>9806.85</v>
      </c>
      <c r="H45" s="14">
        <f>SUM(H31:H44)</f>
        <v>71.72999999999999</v>
      </c>
    </row>
    <row r="46" spans="2:8" ht="13">
      <c r="B46" s="2" t="s">
        <v>4043</v>
      </c>
    </row>
    <row r="47" spans="2:8">
      <c r="B47" s="1" t="s">
        <v>3946</v>
      </c>
      <c r="C47" s="9">
        <v>9.1300000000000008</v>
      </c>
      <c r="D47" s="1" t="s">
        <v>2282</v>
      </c>
      <c r="E47" s="1" t="s">
        <v>2283</v>
      </c>
      <c r="F47" s="4">
        <v>50000000</v>
      </c>
      <c r="G47" s="4">
        <v>499.65</v>
      </c>
      <c r="H47" s="4">
        <v>3.65</v>
      </c>
    </row>
    <row r="48" spans="2:8" ht="13">
      <c r="B48" s="2" t="s">
        <v>4044</v>
      </c>
      <c r="C48" s="12"/>
      <c r="D48" s="2"/>
      <c r="E48" s="2"/>
      <c r="F48" s="14"/>
      <c r="G48" s="14">
        <f>SUM(G46:G47)</f>
        <v>499.65</v>
      </c>
      <c r="H48" s="14">
        <f>H47</f>
        <v>3.65</v>
      </c>
    </row>
    <row r="49" spans="2:8" ht="13">
      <c r="B49" s="2" t="s">
        <v>386</v>
      </c>
    </row>
    <row r="50" spans="2:8">
      <c r="B50" s="1" t="s">
        <v>387</v>
      </c>
      <c r="C50" s="9" t="s">
        <v>156</v>
      </c>
      <c r="E50" s="1" t="s">
        <v>388</v>
      </c>
      <c r="F50" s="4">
        <v>696.06500000000005</v>
      </c>
      <c r="G50" s="4">
        <v>80.739999999999995</v>
      </c>
      <c r="H50" s="4">
        <v>0.59</v>
      </c>
    </row>
    <row r="51" spans="2:8" ht="13">
      <c r="B51" s="2" t="s">
        <v>389</v>
      </c>
      <c r="C51" s="12"/>
      <c r="D51" s="2"/>
      <c r="E51" s="2"/>
      <c r="F51" s="14"/>
      <c r="G51" s="14">
        <f>SUM(G49:G50)</f>
        <v>80.739999999999995</v>
      </c>
      <c r="H51" s="14">
        <f>H50</f>
        <v>0.59</v>
      </c>
    </row>
    <row r="52" spans="2:8" ht="13">
      <c r="B52" s="2" t="s">
        <v>788</v>
      </c>
      <c r="C52" s="12"/>
      <c r="D52" s="2"/>
      <c r="E52" s="2"/>
      <c r="F52" s="14"/>
      <c r="G52" s="14">
        <v>1020.72</v>
      </c>
      <c r="H52" s="14">
        <v>7.47</v>
      </c>
    </row>
    <row r="53" spans="2:8" ht="13">
      <c r="B53" s="2" t="s">
        <v>161</v>
      </c>
      <c r="C53" s="12"/>
      <c r="D53" s="2"/>
      <c r="E53" s="2"/>
      <c r="F53" s="14"/>
      <c r="G53" s="14">
        <f>G52+G51+G48+G45+G29</f>
        <v>13436.51</v>
      </c>
      <c r="H53" s="14">
        <f>H52+H51+H48+H45+H29</f>
        <v>98.27</v>
      </c>
    </row>
    <row r="54" spans="2:8" ht="13">
      <c r="B54" s="2" t="s">
        <v>3700</v>
      </c>
      <c r="C54" s="12"/>
      <c r="D54" s="2"/>
      <c r="E54" s="2"/>
      <c r="F54" s="14"/>
      <c r="G54" s="14">
        <f>G55-G53</f>
        <v>236.1403501700006</v>
      </c>
      <c r="H54" s="14">
        <f>H55-H53</f>
        <v>1.730000000000004</v>
      </c>
    </row>
    <row r="55" spans="2:8" ht="13">
      <c r="B55" s="2" t="s">
        <v>168</v>
      </c>
      <c r="C55" s="12"/>
      <c r="D55" s="2"/>
      <c r="E55" s="2"/>
      <c r="F55" s="14"/>
      <c r="G55" s="14">
        <v>13672.650350170001</v>
      </c>
      <c r="H55" s="14">
        <v>100</v>
      </c>
    </row>
    <row r="56" spans="2:8">
      <c r="B56" s="1" t="s">
        <v>169</v>
      </c>
    </row>
    <row r="57" spans="2:8">
      <c r="B57" s="1" t="s">
        <v>170</v>
      </c>
    </row>
    <row r="58" spans="2:8">
      <c r="B58" s="1" t="s">
        <v>171</v>
      </c>
      <c r="C58" s="9" t="s">
        <v>172</v>
      </c>
    </row>
    <row r="59" spans="2:8" ht="13">
      <c r="B59" s="2" t="s">
        <v>3701</v>
      </c>
    </row>
    <row r="60" spans="2:8" ht="26">
      <c r="B60" s="15" t="s">
        <v>173</v>
      </c>
      <c r="C60" s="9" t="s">
        <v>174</v>
      </c>
    </row>
    <row r="61" spans="2:8" ht="13">
      <c r="B61" s="2" t="s">
        <v>3668</v>
      </c>
    </row>
    <row r="62" spans="2:8" ht="13">
      <c r="B62" s="2" t="s">
        <v>175</v>
      </c>
      <c r="C62" s="9" t="s">
        <v>174</v>
      </c>
    </row>
    <row r="63" spans="2:8" ht="13">
      <c r="B63" s="2" t="s">
        <v>177</v>
      </c>
      <c r="C63" s="9" t="s">
        <v>178</v>
      </c>
    </row>
    <row r="64" spans="2:8" ht="13">
      <c r="B64" s="2" t="s">
        <v>3381</v>
      </c>
      <c r="C64" s="12"/>
    </row>
    <row r="65" spans="2:3" ht="13">
      <c r="B65" s="2" t="s">
        <v>3382</v>
      </c>
      <c r="C65" s="12"/>
    </row>
    <row r="66" spans="2:3" ht="13">
      <c r="B66" s="2" t="s">
        <v>3383</v>
      </c>
      <c r="C66" s="12"/>
    </row>
    <row r="67" spans="2:3" ht="13">
      <c r="B67" s="2" t="s">
        <v>3384</v>
      </c>
      <c r="C67" s="12"/>
    </row>
    <row r="68" spans="2:3" ht="13">
      <c r="B68" s="2" t="s">
        <v>3385</v>
      </c>
      <c r="C68" s="12"/>
    </row>
    <row r="69" spans="2:3" ht="13">
      <c r="B69" s="2" t="s">
        <v>3386</v>
      </c>
      <c r="C69" s="12"/>
    </row>
    <row r="70" spans="2:3" ht="13">
      <c r="B70" s="2" t="s">
        <v>3387</v>
      </c>
      <c r="C70" s="12"/>
    </row>
    <row r="71" spans="2:3" ht="13">
      <c r="B71" s="2" t="s">
        <v>3388</v>
      </c>
      <c r="C71" s="12"/>
    </row>
    <row r="72" spans="2:3" ht="13">
      <c r="B72" s="2" t="s">
        <v>3389</v>
      </c>
      <c r="C72" s="12"/>
    </row>
    <row r="73" spans="2:3" ht="13">
      <c r="B73" s="2" t="s">
        <v>3390</v>
      </c>
      <c r="C73" s="12"/>
    </row>
    <row r="74" spans="2:3" ht="13">
      <c r="B74" s="2" t="s">
        <v>3391</v>
      </c>
      <c r="C74" s="12"/>
    </row>
    <row r="75" spans="2:3" ht="13">
      <c r="B75" s="2" t="s">
        <v>3392</v>
      </c>
      <c r="C75" s="12"/>
    </row>
    <row r="76" spans="2:3" ht="13">
      <c r="B76" s="2" t="s">
        <v>3393</v>
      </c>
      <c r="C76" s="12"/>
    </row>
    <row r="77" spans="2:3" ht="13">
      <c r="B77" s="2" t="s">
        <v>3394</v>
      </c>
      <c r="C77" s="12"/>
    </row>
    <row r="78" spans="2:3" ht="13">
      <c r="B78" s="2" t="s">
        <v>3395</v>
      </c>
      <c r="C78" s="12"/>
    </row>
    <row r="79" spans="2:3" ht="13">
      <c r="B79" s="2" t="s">
        <v>3396</v>
      </c>
      <c r="C79" s="12"/>
    </row>
    <row r="80" spans="2:3" ht="13">
      <c r="B80" s="2" t="s">
        <v>3947</v>
      </c>
      <c r="C80" s="12"/>
    </row>
    <row r="81" spans="2:4">
      <c r="B81" s="1" t="s">
        <v>188</v>
      </c>
    </row>
    <row r="83" spans="2:4" ht="14.5">
      <c r="B83" s="16"/>
      <c r="C83" s="17" t="s">
        <v>189</v>
      </c>
    </row>
    <row r="84" spans="2:4" ht="14.5">
      <c r="B84" s="16" t="s">
        <v>190</v>
      </c>
      <c r="C84" s="18" t="s">
        <v>10</v>
      </c>
    </row>
    <row r="85" spans="2:4" ht="14.5">
      <c r="B85" s="16" t="s">
        <v>191</v>
      </c>
      <c r="C85" s="17"/>
    </row>
    <row r="86" spans="2:4" ht="14.5">
      <c r="B86" s="16"/>
      <c r="C86" s="17"/>
    </row>
    <row r="87" spans="2:4" ht="14.5">
      <c r="B87" s="16" t="s">
        <v>192</v>
      </c>
      <c r="C87" s="123">
        <v>7.1800000000000003E-2</v>
      </c>
    </row>
    <row r="88" spans="2:4" ht="14.5">
      <c r="B88" s="16"/>
      <c r="C88" s="128"/>
    </row>
    <row r="89" spans="2:4" ht="14.5">
      <c r="B89" s="16" t="s">
        <v>193</v>
      </c>
      <c r="C89" s="128" t="s">
        <v>3948</v>
      </c>
    </row>
    <row r="90" spans="2:4" ht="14.5">
      <c r="B90" s="16" t="s">
        <v>194</v>
      </c>
      <c r="C90" s="128" t="s">
        <v>3949</v>
      </c>
    </row>
    <row r="91" spans="2:4" ht="14.5">
      <c r="B91" s="16"/>
      <c r="C91" s="17"/>
    </row>
    <row r="92" spans="2:4" ht="14.5">
      <c r="B92" s="16" t="s">
        <v>195</v>
      </c>
      <c r="C92" s="17" t="s">
        <v>172</v>
      </c>
    </row>
    <row r="93" spans="2:4" ht="14.5">
      <c r="B93" s="232" t="s">
        <v>196</v>
      </c>
      <c r="C93" s="232"/>
    </row>
    <row r="95" spans="2:4" ht="14.5">
      <c r="B95" s="16" t="s">
        <v>197</v>
      </c>
      <c r="C95" s="17"/>
      <c r="D95" s="16"/>
    </row>
    <row r="96" spans="2:4" ht="29">
      <c r="B96" s="19" t="s">
        <v>198</v>
      </c>
      <c r="C96" s="18" t="s">
        <v>199</v>
      </c>
      <c r="D96" s="19" t="s">
        <v>200</v>
      </c>
    </row>
    <row r="97" spans="2:7" ht="14.5">
      <c r="B97" s="16" t="s">
        <v>174</v>
      </c>
      <c r="C97" s="17" t="s">
        <v>174</v>
      </c>
      <c r="D97" s="16" t="s">
        <v>174</v>
      </c>
    </row>
    <row r="99" spans="2:7" ht="13">
      <c r="B99" s="20" t="s">
        <v>201</v>
      </c>
      <c r="C99" s="21">
        <v>46053</v>
      </c>
      <c r="D99" s="22"/>
      <c r="E99" s="23"/>
      <c r="F99" s="24"/>
    </row>
    <row r="100" spans="2:7" ht="13">
      <c r="B100" s="20" t="s">
        <v>202</v>
      </c>
      <c r="C100" s="25" t="s">
        <v>203</v>
      </c>
      <c r="D100" s="20" t="s">
        <v>204</v>
      </c>
      <c r="E100" s="26" t="s">
        <v>205</v>
      </c>
      <c r="F100" s="27" t="s">
        <v>206</v>
      </c>
      <c r="G100" s="14"/>
    </row>
    <row r="101" spans="2:7">
      <c r="B101" s="28" t="s">
        <v>174</v>
      </c>
      <c r="C101" s="29" t="s">
        <v>174</v>
      </c>
      <c r="D101" s="28" t="s">
        <v>174</v>
      </c>
      <c r="E101" s="30" t="s">
        <v>174</v>
      </c>
      <c r="F101" s="31" t="s">
        <v>174</v>
      </c>
    </row>
    <row r="103" spans="2:7" ht="14.5">
      <c r="B103" s="241" t="s">
        <v>3950</v>
      </c>
      <c r="C103" s="241"/>
      <c r="D103" s="241"/>
      <c r="E103" s="241"/>
      <c r="F103" s="241"/>
    </row>
    <row r="104" spans="2:7" ht="14.5">
      <c r="B104" s="34"/>
      <c r="C104" s="34"/>
    </row>
    <row r="105" spans="2:7" ht="14.5">
      <c r="B105" s="246" t="s">
        <v>3749</v>
      </c>
      <c r="C105" s="246"/>
      <c r="D105" s="246"/>
      <c r="E105" s="246"/>
      <c r="F105" s="246"/>
    </row>
    <row r="107" spans="2:7" ht="13">
      <c r="B107" s="2" t="s">
        <v>207</v>
      </c>
    </row>
    <row r="108" spans="2:7" ht="13">
      <c r="B108" s="2"/>
    </row>
    <row r="109" spans="2:7" ht="13">
      <c r="B109" s="2" t="s">
        <v>208</v>
      </c>
    </row>
    <row r="110" spans="2:7" ht="13">
      <c r="B110" s="20" t="s">
        <v>209</v>
      </c>
      <c r="C110" s="25" t="s">
        <v>210</v>
      </c>
      <c r="D110" s="2"/>
    </row>
    <row r="111" spans="2:7">
      <c r="B111" s="22" t="s">
        <v>174</v>
      </c>
      <c r="C111" s="32" t="s">
        <v>174</v>
      </c>
    </row>
    <row r="113" spans="2:7" ht="13">
      <c r="B113" s="20" t="s">
        <v>211</v>
      </c>
      <c r="C113" s="25" t="s">
        <v>210</v>
      </c>
    </row>
    <row r="114" spans="2:7">
      <c r="B114" s="22" t="s">
        <v>174</v>
      </c>
      <c r="C114" s="32" t="s">
        <v>174</v>
      </c>
    </row>
    <row r="116" spans="2:7" ht="13">
      <c r="B116" s="20" t="s">
        <v>212</v>
      </c>
      <c r="C116" s="25" t="s">
        <v>213</v>
      </c>
    </row>
    <row r="117" spans="2:7">
      <c r="B117" s="22" t="s">
        <v>174</v>
      </c>
      <c r="C117" s="32" t="s">
        <v>174</v>
      </c>
    </row>
    <row r="119" spans="2:7" ht="13">
      <c r="B119" s="26" t="s">
        <v>214</v>
      </c>
      <c r="C119" s="25" t="s">
        <v>213</v>
      </c>
    </row>
    <row r="120" spans="2:7">
      <c r="B120" s="23" t="s">
        <v>174</v>
      </c>
      <c r="C120" s="32" t="s">
        <v>174</v>
      </c>
    </row>
    <row r="122" spans="2:7" ht="13">
      <c r="B122" s="20" t="s">
        <v>215</v>
      </c>
      <c r="C122" s="25" t="s">
        <v>174</v>
      </c>
    </row>
    <row r="124" spans="2:7" ht="13">
      <c r="B124" s="20" t="s">
        <v>216</v>
      </c>
      <c r="C124" s="21">
        <v>46053</v>
      </c>
      <c r="D124" s="22"/>
      <c r="E124" s="23"/>
      <c r="F124" s="24"/>
    </row>
    <row r="125" spans="2:7" ht="13">
      <c r="B125" s="20" t="s">
        <v>202</v>
      </c>
      <c r="C125" s="25" t="s">
        <v>203</v>
      </c>
      <c r="D125" s="20" t="s">
        <v>204</v>
      </c>
      <c r="E125" s="26" t="s">
        <v>205</v>
      </c>
      <c r="F125" s="27" t="s">
        <v>206</v>
      </c>
      <c r="G125" s="14"/>
    </row>
    <row r="126" spans="2:7">
      <c r="B126" s="28" t="s">
        <v>174</v>
      </c>
      <c r="C126" s="29" t="s">
        <v>174</v>
      </c>
      <c r="D126" s="28" t="s">
        <v>174</v>
      </c>
      <c r="E126" s="30" t="s">
        <v>174</v>
      </c>
      <c r="F126" s="31" t="s">
        <v>174</v>
      </c>
    </row>
    <row r="127" spans="2:7" ht="13">
      <c r="B127" s="2" t="s">
        <v>207</v>
      </c>
    </row>
    <row r="128" spans="2:7" ht="13">
      <c r="B128" s="2"/>
    </row>
    <row r="129" spans="2:4" ht="13">
      <c r="B129" s="2" t="s">
        <v>208</v>
      </c>
    </row>
    <row r="130" spans="2:4" ht="13">
      <c r="B130" s="20" t="s">
        <v>209</v>
      </c>
      <c r="C130" s="25" t="s">
        <v>210</v>
      </c>
      <c r="D130" s="2"/>
    </row>
    <row r="131" spans="2:4">
      <c r="B131" s="22" t="s">
        <v>174</v>
      </c>
      <c r="C131" s="32" t="s">
        <v>174</v>
      </c>
    </row>
    <row r="133" spans="2:4" ht="13">
      <c r="B133" s="20" t="s">
        <v>211</v>
      </c>
      <c r="C133" s="25" t="s">
        <v>210</v>
      </c>
    </row>
    <row r="134" spans="2:4">
      <c r="B134" s="22" t="s">
        <v>174</v>
      </c>
      <c r="C134" s="32" t="s">
        <v>174</v>
      </c>
    </row>
    <row r="136" spans="2:4" ht="13">
      <c r="B136" s="20" t="s">
        <v>212</v>
      </c>
      <c r="C136" s="25" t="s">
        <v>213</v>
      </c>
    </row>
    <row r="137" spans="2:4">
      <c r="B137" s="22" t="s">
        <v>174</v>
      </c>
      <c r="C137" s="32" t="s">
        <v>174</v>
      </c>
    </row>
    <row r="139" spans="2:4" ht="13">
      <c r="B139" s="26" t="s">
        <v>214</v>
      </c>
      <c r="C139" s="25" t="s">
        <v>213</v>
      </c>
    </row>
    <row r="140" spans="2:4">
      <c r="B140" s="23" t="s">
        <v>174</v>
      </c>
      <c r="C140" s="32" t="s">
        <v>174</v>
      </c>
    </row>
    <row r="142" spans="2:4" ht="13">
      <c r="B142" s="20" t="s">
        <v>215</v>
      </c>
      <c r="C142" s="25" t="s">
        <v>174</v>
      </c>
    </row>
    <row r="145" spans="2:80" ht="13">
      <c r="B145" s="2" t="s">
        <v>217</v>
      </c>
    </row>
    <row r="147" spans="2:80" ht="13">
      <c r="B147" s="20" t="s">
        <v>202</v>
      </c>
      <c r="C147" s="25" t="s">
        <v>218</v>
      </c>
      <c r="D147" s="20" t="s">
        <v>219</v>
      </c>
      <c r="E147" s="20" t="s">
        <v>220</v>
      </c>
      <c r="F147" s="14"/>
    </row>
    <row r="148" spans="2:80">
      <c r="B148" s="22" t="s">
        <v>174</v>
      </c>
      <c r="C148" s="32" t="s">
        <v>174</v>
      </c>
      <c r="D148" s="22" t="s">
        <v>174</v>
      </c>
      <c r="E148" s="22" t="s">
        <v>174</v>
      </c>
    </row>
    <row r="151" spans="2:80" ht="13">
      <c r="B151" s="2" t="s">
        <v>221</v>
      </c>
      <c r="C151" s="12" t="s">
        <v>174</v>
      </c>
      <c r="D151" s="2"/>
      <c r="E151" s="2"/>
      <c r="F151" s="14"/>
      <c r="G151" s="14"/>
      <c r="H151" s="14"/>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row>
    <row r="153" spans="2:80" ht="13">
      <c r="B153" s="2" t="s">
        <v>222</v>
      </c>
    </row>
    <row r="155" spans="2:80" ht="13">
      <c r="B155" s="20" t="s">
        <v>223</v>
      </c>
      <c r="C155" s="25" t="s">
        <v>210</v>
      </c>
      <c r="D155" s="2"/>
    </row>
    <row r="156" spans="2:80">
      <c r="B156" s="22" t="s">
        <v>174</v>
      </c>
      <c r="C156" s="32" t="s">
        <v>174</v>
      </c>
    </row>
    <row r="159" spans="2:80" ht="13">
      <c r="B159" s="20" t="s">
        <v>224</v>
      </c>
      <c r="C159" s="25" t="s">
        <v>225</v>
      </c>
      <c r="D159" s="2"/>
    </row>
    <row r="160" spans="2:80">
      <c r="B160" s="22" t="s">
        <v>174</v>
      </c>
      <c r="C160" s="32" t="s">
        <v>174</v>
      </c>
    </row>
    <row r="163" spans="2:80" ht="13">
      <c r="B163" s="2" t="s">
        <v>226</v>
      </c>
    </row>
    <row r="166" spans="2:80" ht="13">
      <c r="B166" s="2" t="s">
        <v>227</v>
      </c>
    </row>
    <row r="168" spans="2:80" ht="13">
      <c r="B168" s="20" t="s">
        <v>202</v>
      </c>
      <c r="C168" s="25" t="s">
        <v>228</v>
      </c>
      <c r="D168" s="20" t="s">
        <v>218</v>
      </c>
      <c r="E168" s="20" t="s">
        <v>219</v>
      </c>
      <c r="F168" s="27" t="s">
        <v>220</v>
      </c>
      <c r="G168" s="14"/>
    </row>
    <row r="169" spans="2:80">
      <c r="B169" s="22" t="s">
        <v>174</v>
      </c>
      <c r="C169" s="32" t="s">
        <v>174</v>
      </c>
      <c r="D169" s="22" t="s">
        <v>174</v>
      </c>
      <c r="E169" s="22" t="s">
        <v>174</v>
      </c>
      <c r="F169" s="33" t="s">
        <v>174</v>
      </c>
    </row>
    <row r="172" spans="2:80" ht="13">
      <c r="B172" s="2" t="s">
        <v>221</v>
      </c>
      <c r="C172" s="12" t="s">
        <v>174</v>
      </c>
      <c r="D172" s="2"/>
      <c r="E172" s="2"/>
      <c r="F172" s="14"/>
      <c r="G172" s="14"/>
      <c r="H172" s="14"/>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row>
    <row r="174" spans="2:80" ht="13">
      <c r="B174" s="2" t="s">
        <v>222</v>
      </c>
    </row>
    <row r="176" spans="2:80" ht="13">
      <c r="B176" s="20" t="s">
        <v>223</v>
      </c>
      <c r="C176" s="25" t="s">
        <v>210</v>
      </c>
      <c r="D176" s="2"/>
    </row>
    <row r="177" spans="2:7">
      <c r="B177" s="22" t="s">
        <v>174</v>
      </c>
      <c r="C177" s="32" t="s">
        <v>174</v>
      </c>
    </row>
    <row r="180" spans="2:7" ht="13">
      <c r="B180" s="20" t="s">
        <v>224</v>
      </c>
      <c r="C180" s="25" t="s">
        <v>225</v>
      </c>
      <c r="D180" s="2"/>
    </row>
    <row r="181" spans="2:7">
      <c r="B181" s="22" t="s">
        <v>174</v>
      </c>
      <c r="C181" s="32" t="s">
        <v>174</v>
      </c>
    </row>
    <row r="184" spans="2:7" ht="13">
      <c r="B184" s="2" t="s">
        <v>226</v>
      </c>
    </row>
    <row r="187" spans="2:7" ht="13">
      <c r="B187" s="2" t="s">
        <v>229</v>
      </c>
    </row>
    <row r="188" spans="2:7" ht="13">
      <c r="B188" s="20" t="s">
        <v>202</v>
      </c>
      <c r="C188" s="25" t="s">
        <v>230</v>
      </c>
      <c r="D188" s="20" t="s">
        <v>231</v>
      </c>
      <c r="E188" s="20" t="s">
        <v>3673</v>
      </c>
      <c r="F188" s="27" t="s">
        <v>232</v>
      </c>
      <c r="G188" s="14"/>
    </row>
    <row r="189" spans="2:7" ht="14.5">
      <c r="B189" s="131" t="s">
        <v>3951</v>
      </c>
      <c r="C189" s="132" t="s">
        <v>3707</v>
      </c>
      <c r="D189" s="132" t="s">
        <v>3708</v>
      </c>
      <c r="E189" s="133">
        <v>46231</v>
      </c>
      <c r="F189" s="132">
        <v>500</v>
      </c>
    </row>
    <row r="190" spans="2:7" ht="14.5">
      <c r="B190" s="131" t="s">
        <v>3951</v>
      </c>
      <c r="C190" s="132" t="s">
        <v>3709</v>
      </c>
      <c r="D190" s="132" t="s">
        <v>3710</v>
      </c>
      <c r="E190" s="133">
        <v>46415</v>
      </c>
      <c r="F190" s="132">
        <v>-500</v>
      </c>
    </row>
    <row r="191" spans="2:7" ht="14.5">
      <c r="B191" s="131" t="s">
        <v>3952</v>
      </c>
      <c r="C191" s="132" t="s">
        <v>3707</v>
      </c>
      <c r="D191" s="132" t="s">
        <v>3708</v>
      </c>
      <c r="E191" s="133">
        <v>46231</v>
      </c>
      <c r="F191" s="132">
        <v>250</v>
      </c>
    </row>
    <row r="192" spans="2:7" ht="14.5">
      <c r="B192" s="131" t="s">
        <v>3952</v>
      </c>
      <c r="C192" s="132" t="s">
        <v>3709</v>
      </c>
      <c r="D192" s="132" t="s">
        <v>3710</v>
      </c>
      <c r="E192" s="133">
        <v>46415</v>
      </c>
      <c r="F192" s="132">
        <v>-250</v>
      </c>
    </row>
    <row r="193" spans="2:6" ht="14.5">
      <c r="B193" s="131" t="s">
        <v>3953</v>
      </c>
      <c r="C193" s="132" t="s">
        <v>3707</v>
      </c>
      <c r="D193" s="132" t="s">
        <v>3708</v>
      </c>
      <c r="E193" s="133">
        <v>46231</v>
      </c>
      <c r="F193" s="132">
        <v>250</v>
      </c>
    </row>
    <row r="194" spans="2:6" ht="14.5">
      <c r="B194" s="131" t="s">
        <v>3953</v>
      </c>
      <c r="C194" s="132" t="s">
        <v>3709</v>
      </c>
      <c r="D194" s="132" t="s">
        <v>3710</v>
      </c>
      <c r="E194" s="133">
        <v>46415</v>
      </c>
      <c r="F194" s="132">
        <v>-250</v>
      </c>
    </row>
    <row r="195" spans="2:6" ht="14.5">
      <c r="B195" s="131" t="s">
        <v>3954</v>
      </c>
      <c r="C195" s="132" t="s">
        <v>3707</v>
      </c>
      <c r="D195" s="132" t="s">
        <v>3708</v>
      </c>
      <c r="E195" s="133">
        <v>46056</v>
      </c>
      <c r="F195" s="132">
        <v>1000</v>
      </c>
    </row>
    <row r="196" spans="2:6" ht="14.5">
      <c r="B196" s="131" t="s">
        <v>3954</v>
      </c>
      <c r="C196" s="132" t="s">
        <v>3709</v>
      </c>
      <c r="D196" s="132" t="s">
        <v>3710</v>
      </c>
      <c r="E196" s="133">
        <v>46421</v>
      </c>
      <c r="F196" s="132">
        <v>-1000</v>
      </c>
    </row>
    <row r="197" spans="2:6" ht="14.5">
      <c r="B197" s="131" t="s">
        <v>3955</v>
      </c>
      <c r="C197" s="132" t="s">
        <v>3707</v>
      </c>
      <c r="D197" s="132" t="s">
        <v>3708</v>
      </c>
      <c r="E197" s="133">
        <v>46070</v>
      </c>
      <c r="F197" s="132">
        <v>1000</v>
      </c>
    </row>
    <row r="198" spans="2:6" ht="14.5">
      <c r="B198" s="131" t="s">
        <v>3955</v>
      </c>
      <c r="C198" s="132" t="s">
        <v>3709</v>
      </c>
      <c r="D198" s="132" t="s">
        <v>3710</v>
      </c>
      <c r="E198" s="133">
        <v>46435</v>
      </c>
      <c r="F198" s="132">
        <v>-1000</v>
      </c>
    </row>
    <row r="199" spans="2:6" ht="14.5">
      <c r="B199" s="131" t="s">
        <v>3956</v>
      </c>
      <c r="C199" s="132" t="s">
        <v>3707</v>
      </c>
      <c r="D199" s="132" t="s">
        <v>3708</v>
      </c>
      <c r="E199" s="133">
        <v>46070</v>
      </c>
      <c r="F199" s="132">
        <v>500</v>
      </c>
    </row>
    <row r="200" spans="2:6" ht="14.5">
      <c r="B200" s="131" t="s">
        <v>3956</v>
      </c>
      <c r="C200" s="132" t="s">
        <v>3709</v>
      </c>
      <c r="D200" s="132" t="s">
        <v>3710</v>
      </c>
      <c r="E200" s="133">
        <v>46435</v>
      </c>
      <c r="F200" s="132">
        <v>-500</v>
      </c>
    </row>
    <row r="201" spans="2:6" ht="14.5">
      <c r="B201" s="131" t="s">
        <v>3957</v>
      </c>
      <c r="C201" s="132" t="s">
        <v>3707</v>
      </c>
      <c r="D201" s="132" t="s">
        <v>3708</v>
      </c>
      <c r="E201" s="133">
        <v>46070</v>
      </c>
      <c r="F201" s="132">
        <v>1000</v>
      </c>
    </row>
    <row r="202" spans="2:6" ht="14.5">
      <c r="B202" s="131" t="s">
        <v>3957</v>
      </c>
      <c r="C202" s="132" t="s">
        <v>3709</v>
      </c>
      <c r="D202" s="132" t="s">
        <v>3710</v>
      </c>
      <c r="E202" s="133">
        <v>46435</v>
      </c>
      <c r="F202" s="132">
        <v>-1000</v>
      </c>
    </row>
    <row r="203" spans="2:6" ht="14.5">
      <c r="B203" s="131" t="s">
        <v>2210</v>
      </c>
      <c r="C203" s="132" t="s">
        <v>3707</v>
      </c>
      <c r="D203" s="132" t="s">
        <v>3708</v>
      </c>
      <c r="E203" s="133">
        <v>46070</v>
      </c>
      <c r="F203" s="132">
        <v>500</v>
      </c>
    </row>
    <row r="204" spans="2:6" ht="14.5">
      <c r="B204" s="131" t="s">
        <v>2210</v>
      </c>
      <c r="C204" s="132" t="s">
        <v>3709</v>
      </c>
      <c r="D204" s="132" t="s">
        <v>3710</v>
      </c>
      <c r="E204" s="133">
        <v>46435</v>
      </c>
      <c r="F204" s="132">
        <v>-500</v>
      </c>
    </row>
    <row r="205" spans="2:6" ht="14.5">
      <c r="B205" s="131" t="s">
        <v>3958</v>
      </c>
      <c r="C205" s="132" t="s">
        <v>3707</v>
      </c>
      <c r="D205" s="132" t="s">
        <v>3708</v>
      </c>
      <c r="E205" s="133">
        <v>46093</v>
      </c>
      <c r="F205" s="132">
        <v>1000</v>
      </c>
    </row>
    <row r="206" spans="2:6" ht="14.5">
      <c r="B206" s="131" t="s">
        <v>3958</v>
      </c>
      <c r="C206" s="132" t="s">
        <v>3709</v>
      </c>
      <c r="D206" s="132" t="s">
        <v>3710</v>
      </c>
      <c r="E206" s="133">
        <v>46279</v>
      </c>
      <c r="F206" s="132">
        <v>-1000</v>
      </c>
    </row>
    <row r="207" spans="2:6" ht="14.5">
      <c r="B207" s="131" t="s">
        <v>3959</v>
      </c>
      <c r="C207" s="132" t="s">
        <v>3707</v>
      </c>
      <c r="D207" s="132" t="s">
        <v>3708</v>
      </c>
      <c r="E207" s="133">
        <v>46093</v>
      </c>
      <c r="F207" s="132">
        <v>500</v>
      </c>
    </row>
    <row r="208" spans="2:6" ht="14.5">
      <c r="B208" s="131" t="s">
        <v>3959</v>
      </c>
      <c r="C208" s="132" t="s">
        <v>3709</v>
      </c>
      <c r="D208" s="132" t="s">
        <v>3710</v>
      </c>
      <c r="E208" s="133">
        <v>46279</v>
      </c>
      <c r="F208" s="132">
        <v>-500</v>
      </c>
    </row>
    <row r="209" spans="2:6" ht="14.5">
      <c r="B209" s="131" t="s">
        <v>3960</v>
      </c>
      <c r="C209" s="132" t="s">
        <v>3707</v>
      </c>
      <c r="D209" s="132" t="s">
        <v>3708</v>
      </c>
      <c r="E209" s="133">
        <v>46207</v>
      </c>
      <c r="F209" s="132">
        <v>500</v>
      </c>
    </row>
    <row r="210" spans="2:6" ht="14.5">
      <c r="B210" s="131" t="s">
        <v>3960</v>
      </c>
      <c r="C210" s="132" t="s">
        <v>3709</v>
      </c>
      <c r="D210" s="132" t="s">
        <v>3710</v>
      </c>
      <c r="E210" s="133">
        <v>46573</v>
      </c>
      <c r="F210" s="132">
        <v>-500</v>
      </c>
    </row>
    <row r="211" spans="2:6" ht="14.5">
      <c r="B211" s="131" t="s">
        <v>3956</v>
      </c>
      <c r="C211" s="132" t="s">
        <v>3707</v>
      </c>
      <c r="D211" s="132" t="s">
        <v>3708</v>
      </c>
      <c r="E211" s="133">
        <v>46207</v>
      </c>
      <c r="F211" s="132">
        <v>500</v>
      </c>
    </row>
    <row r="212" spans="2:6" ht="14.5">
      <c r="B212" s="131" t="s">
        <v>3956</v>
      </c>
      <c r="C212" s="132" t="s">
        <v>3709</v>
      </c>
      <c r="D212" s="132" t="s">
        <v>3710</v>
      </c>
      <c r="E212" s="133">
        <v>46573</v>
      </c>
      <c r="F212" s="132">
        <v>-500</v>
      </c>
    </row>
    <row r="213" spans="2:6" ht="14.5">
      <c r="B213" s="131" t="s">
        <v>3961</v>
      </c>
      <c r="C213" s="132" t="s">
        <v>3707</v>
      </c>
      <c r="D213" s="132" t="s">
        <v>3708</v>
      </c>
      <c r="E213" s="133">
        <v>46207</v>
      </c>
      <c r="F213" s="132">
        <v>500</v>
      </c>
    </row>
    <row r="214" spans="2:6" ht="14.5">
      <c r="B214" s="131" t="s">
        <v>3961</v>
      </c>
      <c r="C214" s="132" t="s">
        <v>3709</v>
      </c>
      <c r="D214" s="132" t="s">
        <v>3710</v>
      </c>
      <c r="E214" s="133">
        <v>46573</v>
      </c>
      <c r="F214" s="132">
        <v>-500</v>
      </c>
    </row>
    <row r="215" spans="2:6" ht="14.5">
      <c r="B215" s="131" t="s">
        <v>3962</v>
      </c>
      <c r="C215" s="132" t="s">
        <v>3707</v>
      </c>
      <c r="D215" s="132" t="s">
        <v>3708</v>
      </c>
      <c r="E215" s="133">
        <v>46255</v>
      </c>
      <c r="F215" s="132">
        <v>500</v>
      </c>
    </row>
    <row r="216" spans="2:6" ht="14.5">
      <c r="B216" s="131" t="s">
        <v>3962</v>
      </c>
      <c r="C216" s="132" t="s">
        <v>3709</v>
      </c>
      <c r="D216" s="132" t="s">
        <v>3710</v>
      </c>
      <c r="E216" s="133">
        <v>46255</v>
      </c>
      <c r="F216" s="132">
        <v>-500</v>
      </c>
    </row>
    <row r="217" spans="2:6" ht="14.5">
      <c r="B217" s="131" t="s">
        <v>2210</v>
      </c>
      <c r="C217" s="132" t="s">
        <v>3707</v>
      </c>
      <c r="D217" s="132" t="s">
        <v>3708</v>
      </c>
      <c r="E217" s="133">
        <v>46255</v>
      </c>
      <c r="F217" s="132">
        <v>500</v>
      </c>
    </row>
    <row r="218" spans="2:6" ht="14.5">
      <c r="B218" s="131" t="s">
        <v>2210</v>
      </c>
      <c r="C218" s="132" t="s">
        <v>3709</v>
      </c>
      <c r="D218" s="132" t="s">
        <v>3710</v>
      </c>
      <c r="E218" s="133">
        <v>46255</v>
      </c>
      <c r="F218" s="132">
        <v>-500</v>
      </c>
    </row>
    <row r="219" spans="2:6">
      <c r="B219" s="1" t="s">
        <v>3674</v>
      </c>
    </row>
  </sheetData>
  <mergeCells count="11">
    <mergeCell ref="B93:C93"/>
    <mergeCell ref="B103:F103"/>
    <mergeCell ref="B105:F105"/>
    <mergeCell ref="B1:E1"/>
    <mergeCell ref="C3:C6"/>
    <mergeCell ref="D3:D6"/>
    <mergeCell ref="B10:E10"/>
    <mergeCell ref="B11:E11"/>
    <mergeCell ref="C12:C13"/>
    <mergeCell ref="D12:D13"/>
    <mergeCell ref="E12:E13"/>
  </mergeCells>
  <hyperlinks>
    <hyperlink ref="A1" location="Index!A1" display="Index" xr:uid="{0DC5E25A-2BC3-4E7C-8D5E-59CFB1C46A74}"/>
  </hyperlink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5B0CA-A87B-41B1-BB3A-C877F28028D7}">
  <dimension ref="A1:CB157"/>
  <sheetViews>
    <sheetView workbookViewId="0"/>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5" ht="13">
      <c r="A1" s="3" t="s">
        <v>0</v>
      </c>
      <c r="B1" s="229" t="s">
        <v>8</v>
      </c>
      <c r="C1" s="229"/>
      <c r="D1" s="229"/>
      <c r="E1" s="229"/>
    </row>
    <row r="3" spans="1:5" ht="14.5">
      <c r="B3" s="5" t="s">
        <v>8</v>
      </c>
      <c r="C3" s="242"/>
      <c r="D3" s="236"/>
      <c r="E3" s="34"/>
    </row>
    <row r="4" spans="1:5" ht="29">
      <c r="B4" s="7" t="s">
        <v>3397</v>
      </c>
      <c r="C4" s="242"/>
      <c r="D4" s="236"/>
      <c r="E4" s="34"/>
    </row>
    <row r="5" spans="1:5" ht="14.5">
      <c r="B5" s="7" t="s">
        <v>144</v>
      </c>
      <c r="C5" s="242"/>
      <c r="D5" s="236"/>
      <c r="E5" s="34"/>
    </row>
    <row r="6" spans="1:5" ht="14.5">
      <c r="B6" s="7" t="s">
        <v>3398</v>
      </c>
      <c r="C6" s="242"/>
      <c r="D6" s="236"/>
      <c r="E6" s="34"/>
    </row>
    <row r="7" spans="1:5" ht="14.5">
      <c r="B7" s="7" t="s">
        <v>3399</v>
      </c>
      <c r="C7" s="242"/>
      <c r="D7" s="236"/>
      <c r="E7" s="34"/>
    </row>
    <row r="8" spans="1:5" ht="14.5">
      <c r="B8" s="16" t="s">
        <v>147</v>
      </c>
      <c r="C8" s="36" t="s">
        <v>148</v>
      </c>
      <c r="D8" s="36" t="s">
        <v>149</v>
      </c>
      <c r="E8" s="34"/>
    </row>
    <row r="9" spans="1:5" ht="14.5">
      <c r="B9" s="34"/>
      <c r="C9" s="37"/>
      <c r="D9" s="34"/>
      <c r="E9" s="34"/>
    </row>
    <row r="10" spans="1:5" ht="14.5">
      <c r="B10" s="245"/>
      <c r="C10" s="245"/>
      <c r="D10" s="245"/>
      <c r="E10" s="245"/>
    </row>
    <row r="11" spans="1:5" ht="14.5">
      <c r="B11" s="243" t="s">
        <v>262</v>
      </c>
      <c r="C11" s="243"/>
      <c r="D11" s="243"/>
      <c r="E11" s="243"/>
    </row>
    <row r="12" spans="1:5" ht="14.5">
      <c r="B12" s="38" t="s">
        <v>263</v>
      </c>
      <c r="C12" s="244" t="s">
        <v>264</v>
      </c>
      <c r="D12" s="243" t="s">
        <v>265</v>
      </c>
      <c r="E12" s="243" t="s">
        <v>266</v>
      </c>
    </row>
    <row r="13" spans="1:5" ht="14.5">
      <c r="B13" s="38" t="s">
        <v>267</v>
      </c>
      <c r="C13" s="244"/>
      <c r="D13" s="243"/>
      <c r="E13" s="243"/>
    </row>
    <row r="14" spans="1:5" ht="14.5">
      <c r="B14" s="5" t="s">
        <v>268</v>
      </c>
      <c r="C14" s="44"/>
      <c r="D14" s="42"/>
      <c r="E14" s="42"/>
    </row>
    <row r="15" spans="1:5" ht="14.5">
      <c r="B15" s="5" t="s">
        <v>270</v>
      </c>
      <c r="C15" s="40"/>
      <c r="D15" s="42"/>
      <c r="E15" s="42"/>
    </row>
    <row r="16" spans="1:5" ht="14.5">
      <c r="B16" s="5" t="s">
        <v>271</v>
      </c>
      <c r="C16" s="40" t="s">
        <v>3158</v>
      </c>
      <c r="D16" s="42"/>
      <c r="E16" s="42"/>
    </row>
    <row r="17" spans="2:8" ht="14.5">
      <c r="B17" s="43" t="s">
        <v>272</v>
      </c>
      <c r="C17" s="39"/>
      <c r="D17" s="38"/>
      <c r="E17" s="38"/>
    </row>
    <row r="18" spans="2:8" ht="14.5">
      <c r="B18" s="34"/>
      <c r="C18" s="44"/>
      <c r="D18" s="34"/>
      <c r="E18" s="34"/>
    </row>
    <row r="20" spans="2:8">
      <c r="B20" s="1" t="s">
        <v>162</v>
      </c>
    </row>
    <row r="22" spans="2:8" ht="13">
      <c r="B22" s="10" t="s">
        <v>150</v>
      </c>
      <c r="C22" s="11" t="s">
        <v>151</v>
      </c>
      <c r="D22" s="10" t="s">
        <v>273</v>
      </c>
      <c r="E22" s="10" t="s">
        <v>153</v>
      </c>
      <c r="F22" s="13" t="s">
        <v>163</v>
      </c>
      <c r="G22" s="13" t="s">
        <v>164</v>
      </c>
      <c r="H22" s="13" t="s">
        <v>165</v>
      </c>
    </row>
    <row r="23" spans="2:8" ht="13">
      <c r="B23" s="2" t="s">
        <v>274</v>
      </c>
    </row>
    <row r="24" spans="2:8" ht="13">
      <c r="B24" s="2" t="s">
        <v>155</v>
      </c>
    </row>
    <row r="25" spans="2:8" ht="13">
      <c r="B25" s="2" t="s">
        <v>275</v>
      </c>
    </row>
    <row r="26" spans="2:8">
      <c r="B26" s="1" t="s">
        <v>276</v>
      </c>
      <c r="C26" s="9">
        <v>5.44</v>
      </c>
      <c r="D26" s="1" t="s">
        <v>277</v>
      </c>
      <c r="E26" s="1" t="s">
        <v>278</v>
      </c>
      <c r="F26" s="4">
        <v>60294000</v>
      </c>
      <c r="G26" s="4">
        <v>60323</v>
      </c>
      <c r="H26" s="4">
        <v>76.040000000000006</v>
      </c>
    </row>
    <row r="27" spans="2:8">
      <c r="B27" s="1" t="s">
        <v>2882</v>
      </c>
      <c r="C27" s="9">
        <v>5.45</v>
      </c>
      <c r="D27" s="1" t="s">
        <v>277</v>
      </c>
      <c r="E27" s="1" t="s">
        <v>2883</v>
      </c>
      <c r="F27" s="4">
        <v>9800000</v>
      </c>
      <c r="G27" s="4">
        <v>9832.2800000000007</v>
      </c>
      <c r="H27" s="4">
        <v>12.39</v>
      </c>
    </row>
    <row r="28" spans="2:8">
      <c r="B28" s="1" t="s">
        <v>279</v>
      </c>
      <c r="C28" s="9">
        <v>5.55</v>
      </c>
      <c r="D28" s="1" t="s">
        <v>277</v>
      </c>
      <c r="E28" s="1" t="s">
        <v>280</v>
      </c>
      <c r="F28" s="4">
        <v>7500000</v>
      </c>
      <c r="G28" s="4">
        <v>7524.21</v>
      </c>
      <c r="H28" s="4">
        <v>9.48</v>
      </c>
    </row>
    <row r="29" spans="2:8" ht="13">
      <c r="B29" s="2" t="s">
        <v>283</v>
      </c>
      <c r="C29" s="12"/>
      <c r="D29" s="2"/>
      <c r="E29" s="2"/>
      <c r="F29" s="14"/>
      <c r="G29" s="14">
        <f>SUM(G22:G28)</f>
        <v>77679.490000000005</v>
      </c>
      <c r="H29" s="14">
        <f>SUM(H22:H28)</f>
        <v>97.910000000000011</v>
      </c>
    </row>
    <row r="30" spans="2:8" ht="13">
      <c r="B30" s="2" t="s">
        <v>682</v>
      </c>
      <c r="C30" s="12"/>
      <c r="D30" s="2"/>
      <c r="E30" s="2"/>
      <c r="F30" s="14"/>
      <c r="G30" s="14">
        <v>275.04000000000002</v>
      </c>
      <c r="H30" s="14">
        <v>0.35</v>
      </c>
    </row>
    <row r="31" spans="2:8" ht="13">
      <c r="B31" s="2" t="s">
        <v>161</v>
      </c>
      <c r="C31" s="12"/>
      <c r="D31" s="2"/>
      <c r="E31" s="2"/>
      <c r="F31" s="14"/>
      <c r="G31" s="14">
        <v>77954.53</v>
      </c>
      <c r="H31" s="14">
        <v>98.26</v>
      </c>
    </row>
    <row r="32" spans="2:8" ht="13">
      <c r="B32" s="2" t="s">
        <v>409</v>
      </c>
      <c r="C32" s="12"/>
      <c r="D32" s="2"/>
      <c r="E32" s="2"/>
      <c r="F32" s="14"/>
      <c r="G32" s="14">
        <v>1379.6543531199941</v>
      </c>
      <c r="H32" s="14">
        <v>1.7399999999999949</v>
      </c>
    </row>
    <row r="33" spans="2:8" ht="13">
      <c r="B33" s="2" t="s">
        <v>168</v>
      </c>
      <c r="C33" s="12"/>
      <c r="D33" s="2"/>
      <c r="E33" s="2"/>
      <c r="F33" s="14"/>
      <c r="G33" s="14">
        <v>79334.184353119999</v>
      </c>
      <c r="H33" s="14">
        <v>100</v>
      </c>
    </row>
    <row r="34" spans="2:8">
      <c r="B34" s="1" t="s">
        <v>169</v>
      </c>
    </row>
    <row r="35" spans="2:8">
      <c r="B35" s="1" t="s">
        <v>170</v>
      </c>
    </row>
    <row r="36" spans="2:8">
      <c r="B36" s="1" t="s">
        <v>171</v>
      </c>
      <c r="C36" s="9" t="s">
        <v>172</v>
      </c>
    </row>
    <row r="37" spans="2:8" ht="13">
      <c r="B37" s="2"/>
    </row>
    <row r="38" spans="2:8" ht="26">
      <c r="B38" s="15" t="s">
        <v>173</v>
      </c>
      <c r="C38" s="9" t="s">
        <v>174</v>
      </c>
    </row>
    <row r="39" spans="2:8" ht="13">
      <c r="B39" s="2"/>
    </row>
    <row r="40" spans="2:8" ht="13">
      <c r="B40" s="2" t="s">
        <v>175</v>
      </c>
      <c r="C40" s="9" t="s">
        <v>174</v>
      </c>
    </row>
    <row r="41" spans="2:8" ht="13">
      <c r="B41" s="2" t="s">
        <v>177</v>
      </c>
      <c r="C41" s="9" t="s">
        <v>178</v>
      </c>
    </row>
    <row r="42" spans="2:8" ht="13">
      <c r="B42" s="2" t="s">
        <v>3400</v>
      </c>
      <c r="C42" s="12"/>
    </row>
    <row r="43" spans="2:8" ht="13">
      <c r="B43" s="2" t="s">
        <v>3401</v>
      </c>
      <c r="C43" s="12"/>
    </row>
    <row r="44" spans="2:8" ht="13">
      <c r="B44" s="2" t="s">
        <v>3402</v>
      </c>
      <c r="C44" s="12"/>
    </row>
    <row r="45" spans="2:8" ht="13">
      <c r="B45" s="2" t="s">
        <v>3403</v>
      </c>
      <c r="C45" s="12"/>
    </row>
    <row r="46" spans="2:8" ht="13">
      <c r="B46" s="2" t="s">
        <v>3404</v>
      </c>
      <c r="C46" s="12"/>
    </row>
    <row r="47" spans="2:8" ht="13">
      <c r="B47" s="2" t="s">
        <v>3405</v>
      </c>
      <c r="C47" s="12"/>
    </row>
    <row r="48" spans="2:8" ht="13">
      <c r="B48" s="2" t="s">
        <v>3406</v>
      </c>
      <c r="C48" s="12"/>
    </row>
    <row r="49" spans="2:3" ht="13">
      <c r="B49" s="2" t="s">
        <v>3407</v>
      </c>
      <c r="C49" s="12"/>
    </row>
    <row r="50" spans="2:3" ht="13">
      <c r="B50" s="2" t="s">
        <v>3408</v>
      </c>
      <c r="C50" s="12"/>
    </row>
    <row r="51" spans="2:3">
      <c r="B51" s="1" t="s">
        <v>188</v>
      </c>
    </row>
    <row r="53" spans="2:3" ht="14.5">
      <c r="B53" s="16"/>
      <c r="C53" s="17" t="s">
        <v>189</v>
      </c>
    </row>
    <row r="54" spans="2:3" ht="29">
      <c r="B54" s="16" t="s">
        <v>190</v>
      </c>
      <c r="C54" s="18" t="s">
        <v>8</v>
      </c>
    </row>
    <row r="55" spans="2:3" ht="14.5">
      <c r="B55" s="16" t="s">
        <v>191</v>
      </c>
      <c r="C55" s="17"/>
    </row>
    <row r="56" spans="2:3" ht="14.5">
      <c r="B56" s="16"/>
      <c r="C56" s="17"/>
    </row>
    <row r="57" spans="2:3" ht="14.5">
      <c r="B57" s="16" t="s">
        <v>192</v>
      </c>
      <c r="C57" s="123">
        <v>5.45E-2</v>
      </c>
    </row>
    <row r="58" spans="2:3" ht="14.5">
      <c r="B58" s="16"/>
      <c r="C58" s="128"/>
    </row>
    <row r="59" spans="2:3" ht="14.5">
      <c r="B59" s="16" t="s">
        <v>193</v>
      </c>
      <c r="C59" s="128" t="s">
        <v>3963</v>
      </c>
    </row>
    <row r="60" spans="2:3" ht="14.5">
      <c r="B60" s="16" t="s">
        <v>194</v>
      </c>
      <c r="C60" s="128" t="s">
        <v>3963</v>
      </c>
    </row>
    <row r="61" spans="2:3" ht="14.5">
      <c r="B61" s="16"/>
      <c r="C61" s="17"/>
    </row>
    <row r="62" spans="2:3" ht="14.5">
      <c r="B62" s="16" t="s">
        <v>195</v>
      </c>
      <c r="C62" s="17" t="s">
        <v>172</v>
      </c>
    </row>
    <row r="63" spans="2:3" ht="14.5">
      <c r="B63" s="232" t="s">
        <v>196</v>
      </c>
      <c r="C63" s="232"/>
    </row>
    <row r="65" spans="2:7" ht="14.5">
      <c r="B65" s="16" t="s">
        <v>197</v>
      </c>
      <c r="C65" s="17"/>
      <c r="D65" s="16"/>
    </row>
    <row r="66" spans="2:7" ht="29">
      <c r="B66" s="19" t="s">
        <v>198</v>
      </c>
      <c r="C66" s="18" t="s">
        <v>199</v>
      </c>
      <c r="D66" s="19" t="s">
        <v>200</v>
      </c>
    </row>
    <row r="67" spans="2:7" ht="14.5">
      <c r="B67" s="16" t="s">
        <v>174</v>
      </c>
      <c r="C67" s="17" t="s">
        <v>174</v>
      </c>
      <c r="D67" s="16" t="s">
        <v>174</v>
      </c>
    </row>
    <row r="69" spans="2:7" ht="13">
      <c r="B69" s="20" t="s">
        <v>201</v>
      </c>
      <c r="C69" s="21">
        <v>46053</v>
      </c>
      <c r="D69" s="22"/>
      <c r="E69" s="23"/>
      <c r="F69" s="24"/>
    </row>
    <row r="70" spans="2:7" ht="13">
      <c r="B70" s="20" t="s">
        <v>202</v>
      </c>
      <c r="C70" s="25" t="s">
        <v>203</v>
      </c>
      <c r="D70" s="20" t="s">
        <v>204</v>
      </c>
      <c r="E70" s="26" t="s">
        <v>205</v>
      </c>
      <c r="F70" s="27" t="s">
        <v>206</v>
      </c>
      <c r="G70" s="14"/>
    </row>
    <row r="71" spans="2:7">
      <c r="B71" s="28" t="s">
        <v>174</v>
      </c>
      <c r="C71" s="29" t="s">
        <v>174</v>
      </c>
      <c r="D71" s="28" t="s">
        <v>174</v>
      </c>
      <c r="E71" s="30" t="s">
        <v>174</v>
      </c>
      <c r="F71" s="31" t="s">
        <v>174</v>
      </c>
    </row>
    <row r="74" spans="2:7" ht="13">
      <c r="B74" s="2" t="s">
        <v>207</v>
      </c>
    </row>
    <row r="75" spans="2:7" ht="13">
      <c r="B75" s="2"/>
    </row>
    <row r="76" spans="2:7" ht="13">
      <c r="B76" s="2" t="s">
        <v>208</v>
      </c>
    </row>
    <row r="77" spans="2:7" ht="13">
      <c r="B77" s="20" t="s">
        <v>209</v>
      </c>
      <c r="C77" s="25" t="s">
        <v>210</v>
      </c>
      <c r="D77" s="2"/>
    </row>
    <row r="78" spans="2:7">
      <c r="B78" s="22" t="s">
        <v>174</v>
      </c>
      <c r="C78" s="32" t="s">
        <v>174</v>
      </c>
    </row>
    <row r="80" spans="2:7" ht="13">
      <c r="B80" s="20" t="s">
        <v>211</v>
      </c>
      <c r="C80" s="25" t="s">
        <v>210</v>
      </c>
    </row>
    <row r="81" spans="2:7">
      <c r="B81" s="22" t="s">
        <v>174</v>
      </c>
      <c r="C81" s="32" t="s">
        <v>174</v>
      </c>
    </row>
    <row r="83" spans="2:7" ht="13">
      <c r="B83" s="20" t="s">
        <v>212</v>
      </c>
      <c r="C83" s="25" t="s">
        <v>213</v>
      </c>
    </row>
    <row r="84" spans="2:7">
      <c r="B84" s="22" t="s">
        <v>174</v>
      </c>
      <c r="C84" s="32" t="s">
        <v>174</v>
      </c>
    </row>
    <row r="86" spans="2:7" ht="13">
      <c r="B86" s="26" t="s">
        <v>214</v>
      </c>
      <c r="C86" s="25" t="s">
        <v>213</v>
      </c>
    </row>
    <row r="87" spans="2:7">
      <c r="B87" s="23" t="s">
        <v>174</v>
      </c>
      <c r="C87" s="32" t="s">
        <v>174</v>
      </c>
    </row>
    <row r="89" spans="2:7" ht="13">
      <c r="B89" s="20" t="s">
        <v>215</v>
      </c>
      <c r="C89" s="25" t="s">
        <v>174</v>
      </c>
    </row>
    <row r="91" spans="2:7" ht="13">
      <c r="B91" s="20" t="s">
        <v>216</v>
      </c>
      <c r="C91" s="21">
        <v>46053</v>
      </c>
      <c r="D91" s="22"/>
      <c r="E91" s="23"/>
      <c r="F91" s="24"/>
    </row>
    <row r="92" spans="2:7" ht="13">
      <c r="B92" s="20" t="s">
        <v>202</v>
      </c>
      <c r="C92" s="25" t="s">
        <v>203</v>
      </c>
      <c r="D92" s="20" t="s">
        <v>204</v>
      </c>
      <c r="E92" s="26" t="s">
        <v>205</v>
      </c>
      <c r="F92" s="27" t="s">
        <v>206</v>
      </c>
      <c r="G92" s="14"/>
    </row>
    <row r="93" spans="2:7">
      <c r="B93" s="28" t="s">
        <v>174</v>
      </c>
      <c r="C93" s="29" t="s">
        <v>174</v>
      </c>
      <c r="D93" s="28" t="s">
        <v>174</v>
      </c>
      <c r="E93" s="30" t="s">
        <v>174</v>
      </c>
      <c r="F93" s="31" t="s">
        <v>174</v>
      </c>
    </row>
    <row r="94" spans="2:7" ht="13">
      <c r="B94" s="2" t="s">
        <v>207</v>
      </c>
    </row>
    <row r="95" spans="2:7" ht="13">
      <c r="B95" s="2"/>
    </row>
    <row r="96" spans="2:7" ht="13">
      <c r="B96" s="2" t="s">
        <v>208</v>
      </c>
    </row>
    <row r="97" spans="2:4" ht="13">
      <c r="B97" s="20" t="s">
        <v>209</v>
      </c>
      <c r="C97" s="25" t="s">
        <v>210</v>
      </c>
      <c r="D97" s="2"/>
    </row>
    <row r="98" spans="2:4">
      <c r="B98" s="22" t="s">
        <v>174</v>
      </c>
      <c r="C98" s="32" t="s">
        <v>174</v>
      </c>
    </row>
    <row r="100" spans="2:4" ht="13">
      <c r="B100" s="20" t="s">
        <v>211</v>
      </c>
      <c r="C100" s="25" t="s">
        <v>210</v>
      </c>
    </row>
    <row r="101" spans="2:4">
      <c r="B101" s="22" t="s">
        <v>174</v>
      </c>
      <c r="C101" s="32" t="s">
        <v>174</v>
      </c>
    </row>
    <row r="103" spans="2:4" ht="13">
      <c r="B103" s="20" t="s">
        <v>212</v>
      </c>
      <c r="C103" s="25" t="s">
        <v>213</v>
      </c>
    </row>
    <row r="104" spans="2:4">
      <c r="B104" s="22" t="s">
        <v>174</v>
      </c>
      <c r="C104" s="32" t="s">
        <v>174</v>
      </c>
    </row>
    <row r="106" spans="2:4" ht="13">
      <c r="B106" s="26" t="s">
        <v>214</v>
      </c>
      <c r="C106" s="25" t="s">
        <v>213</v>
      </c>
    </row>
    <row r="107" spans="2:4">
      <c r="B107" s="23" t="s">
        <v>174</v>
      </c>
      <c r="C107" s="32" t="s">
        <v>174</v>
      </c>
    </row>
    <row r="109" spans="2:4" ht="13">
      <c r="B109" s="20" t="s">
        <v>215</v>
      </c>
      <c r="C109" s="25" t="s">
        <v>174</v>
      </c>
    </row>
    <row r="112" spans="2:4" ht="13">
      <c r="B112" s="2" t="s">
        <v>217</v>
      </c>
    </row>
    <row r="114" spans="2:80" ht="13">
      <c r="B114" s="20" t="s">
        <v>202</v>
      </c>
      <c r="C114" s="25" t="s">
        <v>218</v>
      </c>
      <c r="D114" s="20" t="s">
        <v>219</v>
      </c>
      <c r="E114" s="20" t="s">
        <v>220</v>
      </c>
      <c r="F114" s="14"/>
    </row>
    <row r="115" spans="2:80">
      <c r="B115" s="22" t="s">
        <v>174</v>
      </c>
      <c r="C115" s="32" t="s">
        <v>174</v>
      </c>
      <c r="D115" s="22" t="s">
        <v>174</v>
      </c>
      <c r="E115" s="22" t="s">
        <v>174</v>
      </c>
    </row>
    <row r="118" spans="2:80" ht="13">
      <c r="B118" s="2" t="s">
        <v>221</v>
      </c>
      <c r="C118" s="12" t="s">
        <v>174</v>
      </c>
      <c r="D118" s="2"/>
      <c r="E118" s="2"/>
      <c r="F118" s="14"/>
      <c r="G118" s="14"/>
      <c r="H118" s="14"/>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row>
    <row r="120" spans="2:80" ht="13">
      <c r="B120" s="2" t="s">
        <v>222</v>
      </c>
    </row>
    <row r="122" spans="2:80" ht="13">
      <c r="B122" s="20" t="s">
        <v>223</v>
      </c>
      <c r="C122" s="25" t="s">
        <v>210</v>
      </c>
      <c r="D122" s="2"/>
    </row>
    <row r="123" spans="2:80">
      <c r="B123" s="22" t="s">
        <v>174</v>
      </c>
      <c r="C123" s="32" t="s">
        <v>174</v>
      </c>
    </row>
    <row r="126" spans="2:80" ht="13">
      <c r="B126" s="20" t="s">
        <v>224</v>
      </c>
      <c r="C126" s="25" t="s">
        <v>225</v>
      </c>
      <c r="D126" s="2"/>
    </row>
    <row r="127" spans="2:80">
      <c r="B127" s="22" t="s">
        <v>174</v>
      </c>
      <c r="C127" s="32" t="s">
        <v>174</v>
      </c>
    </row>
    <row r="130" spans="2:80" ht="13">
      <c r="B130" s="2" t="s">
        <v>226</v>
      </c>
    </row>
    <row r="133" spans="2:80" ht="13">
      <c r="B133" s="2" t="s">
        <v>227</v>
      </c>
    </row>
    <row r="135" spans="2:80" ht="13">
      <c r="B135" s="20" t="s">
        <v>202</v>
      </c>
      <c r="C135" s="25" t="s">
        <v>228</v>
      </c>
      <c r="D135" s="20" t="s">
        <v>218</v>
      </c>
      <c r="E135" s="20" t="s">
        <v>219</v>
      </c>
      <c r="F135" s="27" t="s">
        <v>220</v>
      </c>
      <c r="G135" s="14"/>
    </row>
    <row r="136" spans="2:80">
      <c r="B136" s="22" t="s">
        <v>174</v>
      </c>
      <c r="C136" s="32" t="s">
        <v>174</v>
      </c>
      <c r="D136" s="22" t="s">
        <v>174</v>
      </c>
      <c r="E136" s="22" t="s">
        <v>174</v>
      </c>
      <c r="F136" s="33" t="s">
        <v>174</v>
      </c>
    </row>
    <row r="139" spans="2:80" ht="13">
      <c r="B139" s="2" t="s">
        <v>221</v>
      </c>
      <c r="C139" s="12" t="s">
        <v>174</v>
      </c>
      <c r="D139" s="2"/>
      <c r="E139" s="2"/>
      <c r="F139" s="14"/>
      <c r="G139" s="14"/>
      <c r="H139" s="14"/>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row>
    <row r="141" spans="2:80" ht="13">
      <c r="B141" s="2" t="s">
        <v>222</v>
      </c>
    </row>
    <row r="143" spans="2:80" ht="13">
      <c r="B143" s="20" t="s">
        <v>223</v>
      </c>
      <c r="C143" s="25" t="s">
        <v>210</v>
      </c>
      <c r="D143" s="2"/>
    </row>
    <row r="144" spans="2:80">
      <c r="B144" s="22" t="s">
        <v>174</v>
      </c>
      <c r="C144" s="32" t="s">
        <v>174</v>
      </c>
    </row>
    <row r="147" spans="2:7" ht="13">
      <c r="B147" s="20" t="s">
        <v>224</v>
      </c>
      <c r="C147" s="25" t="s">
        <v>225</v>
      </c>
      <c r="D147" s="2"/>
    </row>
    <row r="148" spans="2:7">
      <c r="B148" s="22" t="s">
        <v>174</v>
      </c>
      <c r="C148" s="32" t="s">
        <v>174</v>
      </c>
    </row>
    <row r="151" spans="2:7" ht="13">
      <c r="B151" s="2" t="s">
        <v>226</v>
      </c>
    </row>
    <row r="154" spans="2:7" ht="13">
      <c r="B154" s="2" t="s">
        <v>229</v>
      </c>
    </row>
    <row r="155" spans="2:7" ht="13">
      <c r="B155" s="20" t="s">
        <v>202</v>
      </c>
      <c r="C155" s="25" t="s">
        <v>230</v>
      </c>
      <c r="D155" s="20" t="s">
        <v>231</v>
      </c>
      <c r="E155" s="20" t="s">
        <v>3673</v>
      </c>
      <c r="F155" s="27" t="s">
        <v>232</v>
      </c>
      <c r="G155" s="14"/>
    </row>
    <row r="156" spans="2:7">
      <c r="B156" s="22" t="s">
        <v>174</v>
      </c>
      <c r="C156" s="32" t="s">
        <v>174</v>
      </c>
      <c r="D156" s="22" t="s">
        <v>174</v>
      </c>
      <c r="E156" s="22" t="s">
        <v>174</v>
      </c>
      <c r="F156" s="33" t="s">
        <v>174</v>
      </c>
    </row>
    <row r="157" spans="2:7">
      <c r="B157" s="1" t="s">
        <v>3674</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69CB01E8-707F-43F4-AF15-F74EAC596390}"/>
  </hyperlinks>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D7385-F3CA-4B12-AB65-3B701500D423}">
  <dimension ref="A1:CB304"/>
  <sheetViews>
    <sheetView workbookViewId="0"/>
  </sheetViews>
  <sheetFormatPr defaultRowHeight="12.5"/>
  <cols>
    <col min="1" max="1" width="5.08984375" style="1" bestFit="1" customWidth="1"/>
    <col min="2" max="2" width="90.90625" style="1" customWidth="1"/>
    <col min="3" max="3" width="30.7265625" style="9"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81640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81640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81640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81640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81640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81640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81640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81640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81640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81640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81640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81640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81640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81640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81640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81640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81640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81640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81640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81640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81640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81640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81640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81640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81640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81640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81640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81640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81640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81640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81640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81640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81640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81640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81640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81640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81640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81640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81640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81640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81640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81640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81640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81640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81640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81640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81640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81640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81640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81640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81640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81640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81640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81640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81640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81640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81640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81640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81640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81640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81640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81640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81640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5" ht="13">
      <c r="A1" s="3" t="s">
        <v>0</v>
      </c>
      <c r="B1" s="279" t="s">
        <v>3531</v>
      </c>
      <c r="C1" s="280"/>
      <c r="D1" s="280"/>
      <c r="E1" s="281"/>
    </row>
    <row r="3" spans="1:5" ht="14.5">
      <c r="B3" s="5" t="s">
        <v>3409</v>
      </c>
      <c r="C3" s="242"/>
      <c r="D3" s="236"/>
      <c r="E3" s="34"/>
    </row>
    <row r="4" spans="1:5" ht="58">
      <c r="B4" s="68" t="s">
        <v>3410</v>
      </c>
      <c r="C4" s="242"/>
      <c r="D4" s="236"/>
      <c r="E4" s="66"/>
    </row>
    <row r="5" spans="1:5" ht="14.5">
      <c r="B5" s="7" t="s">
        <v>144</v>
      </c>
      <c r="C5" s="242"/>
      <c r="D5" s="236"/>
      <c r="E5" s="34"/>
    </row>
    <row r="6" spans="1:5" ht="14.5">
      <c r="B6" s="7" t="s">
        <v>3411</v>
      </c>
      <c r="C6" s="242"/>
      <c r="D6" s="236"/>
      <c r="E6" s="34"/>
    </row>
    <row r="7" spans="1:5" ht="14.5">
      <c r="B7" s="7" t="s">
        <v>3412</v>
      </c>
      <c r="C7" s="242"/>
      <c r="D7" s="236"/>
      <c r="E7" s="34"/>
    </row>
    <row r="8" spans="1:5" ht="14.5">
      <c r="B8" s="16" t="s">
        <v>147</v>
      </c>
      <c r="C8" s="36" t="s">
        <v>148</v>
      </c>
      <c r="D8" s="36" t="s">
        <v>149</v>
      </c>
      <c r="E8" s="34"/>
    </row>
    <row r="9" spans="1:5" ht="14.5">
      <c r="B9" s="34"/>
      <c r="C9" s="44"/>
      <c r="D9" s="34"/>
      <c r="E9" s="34"/>
    </row>
    <row r="10" spans="1:5" ht="14.5">
      <c r="B10" s="245"/>
      <c r="C10" s="245"/>
      <c r="D10" s="245"/>
      <c r="E10" s="245"/>
    </row>
    <row r="11" spans="1:5" ht="14.5">
      <c r="B11" s="243" t="s">
        <v>262</v>
      </c>
      <c r="C11" s="243"/>
      <c r="D11" s="243"/>
      <c r="E11" s="243"/>
    </row>
    <row r="12" spans="1:5" ht="14.5">
      <c r="B12" s="38" t="s">
        <v>263</v>
      </c>
      <c r="C12" s="244" t="s">
        <v>264</v>
      </c>
      <c r="D12" s="243" t="s">
        <v>265</v>
      </c>
      <c r="E12" s="243" t="s">
        <v>266</v>
      </c>
    </row>
    <row r="13" spans="1:5" ht="14.5">
      <c r="B13" s="38" t="s">
        <v>267</v>
      </c>
      <c r="C13" s="244"/>
      <c r="D13" s="243"/>
      <c r="E13" s="243"/>
    </row>
    <row r="14" spans="1:5" ht="14.5">
      <c r="B14" s="5" t="s">
        <v>268</v>
      </c>
      <c r="C14" s="40"/>
      <c r="D14" s="42"/>
      <c r="E14" s="42"/>
    </row>
    <row r="15" spans="1:5" ht="14.5">
      <c r="B15" s="5" t="s">
        <v>270</v>
      </c>
      <c r="C15" s="40"/>
      <c r="D15" s="42"/>
      <c r="E15" s="42"/>
    </row>
    <row r="16" spans="1:5" ht="14.5">
      <c r="B16" s="5" t="s">
        <v>271</v>
      </c>
      <c r="C16" s="40"/>
      <c r="D16" s="69" t="s">
        <v>3061</v>
      </c>
      <c r="E16" s="58"/>
    </row>
    <row r="17" spans="2:8" ht="14.5">
      <c r="B17" s="43" t="s">
        <v>272</v>
      </c>
      <c r="C17" s="17"/>
      <c r="D17" s="16"/>
      <c r="E17" s="70"/>
    </row>
    <row r="18" spans="2:8" ht="14.5">
      <c r="B18" s="34"/>
      <c r="C18" s="44"/>
      <c r="D18" s="34"/>
      <c r="E18" s="34"/>
    </row>
    <row r="20" spans="2:8">
      <c r="B20" s="1" t="s">
        <v>162</v>
      </c>
    </row>
    <row r="22" spans="2:8" ht="13">
      <c r="B22" s="10" t="s">
        <v>150</v>
      </c>
      <c r="C22" s="11" t="s">
        <v>151</v>
      </c>
      <c r="D22" s="10" t="s">
        <v>273</v>
      </c>
      <c r="E22" s="10" t="s">
        <v>153</v>
      </c>
      <c r="F22" s="13" t="s">
        <v>163</v>
      </c>
      <c r="G22" s="13" t="s">
        <v>164</v>
      </c>
      <c r="H22" s="13" t="s">
        <v>165</v>
      </c>
    </row>
    <row r="23" spans="2:8" ht="13">
      <c r="B23" s="2" t="s">
        <v>274</v>
      </c>
    </row>
    <row r="24" spans="2:8" ht="13">
      <c r="B24" s="2" t="s">
        <v>155</v>
      </c>
    </row>
    <row r="25" spans="2:8" ht="13">
      <c r="B25" s="2" t="s">
        <v>275</v>
      </c>
    </row>
    <row r="26" spans="2:8">
      <c r="B26" s="1" t="s">
        <v>763</v>
      </c>
      <c r="C26" s="9">
        <v>6.73</v>
      </c>
      <c r="D26" s="1" t="s">
        <v>277</v>
      </c>
      <c r="E26" s="1" t="s">
        <v>764</v>
      </c>
      <c r="F26" s="4">
        <v>19219700</v>
      </c>
      <c r="G26" s="4">
        <v>19286.97</v>
      </c>
      <c r="H26" s="4">
        <v>4.7</v>
      </c>
    </row>
    <row r="27" spans="2:8">
      <c r="B27" s="1" t="s">
        <v>2202</v>
      </c>
      <c r="C27" s="9">
        <v>7.08</v>
      </c>
      <c r="D27" s="1" t="s">
        <v>277</v>
      </c>
      <c r="E27" s="1" t="s">
        <v>2203</v>
      </c>
      <c r="F27" s="4">
        <v>10000000</v>
      </c>
      <c r="G27" s="4">
        <v>9862.34</v>
      </c>
      <c r="H27" s="4">
        <v>2.41</v>
      </c>
    </row>
    <row r="28" spans="2:8">
      <c r="B28" s="1" t="s">
        <v>2198</v>
      </c>
      <c r="C28" s="9">
        <v>7.43</v>
      </c>
      <c r="D28" s="1" t="s">
        <v>277</v>
      </c>
      <c r="E28" s="1" t="s">
        <v>2199</v>
      </c>
      <c r="F28" s="4">
        <v>8545100</v>
      </c>
      <c r="G28" s="4">
        <v>8449.41</v>
      </c>
      <c r="H28" s="4">
        <v>2.06</v>
      </c>
    </row>
    <row r="29" spans="2:8">
      <c r="B29" s="1" t="s">
        <v>1668</v>
      </c>
      <c r="C29" s="9">
        <v>6.69</v>
      </c>
      <c r="D29" s="1" t="s">
        <v>277</v>
      </c>
      <c r="E29" s="1" t="s">
        <v>1669</v>
      </c>
      <c r="F29" s="4">
        <v>5486700</v>
      </c>
      <c r="G29" s="4">
        <v>5350.89</v>
      </c>
      <c r="H29" s="4">
        <v>1.31</v>
      </c>
    </row>
    <row r="30" spans="2:8">
      <c r="B30" s="1" t="s">
        <v>769</v>
      </c>
      <c r="C30" s="9">
        <v>6.7</v>
      </c>
      <c r="D30" s="1" t="s">
        <v>277</v>
      </c>
      <c r="E30" s="1" t="s">
        <v>770</v>
      </c>
      <c r="F30" s="4">
        <v>5113300</v>
      </c>
      <c r="G30" s="4">
        <v>5035.2</v>
      </c>
      <c r="H30" s="4">
        <v>1.23</v>
      </c>
    </row>
    <row r="31" spans="2:8">
      <c r="B31" s="1" t="s">
        <v>2813</v>
      </c>
      <c r="C31" s="9">
        <v>7.09</v>
      </c>
      <c r="D31" s="1" t="s">
        <v>277</v>
      </c>
      <c r="E31" s="1" t="s">
        <v>2814</v>
      </c>
      <c r="F31" s="4">
        <v>3000000</v>
      </c>
      <c r="G31" s="4">
        <v>3068.06</v>
      </c>
      <c r="H31" s="4">
        <v>0.75</v>
      </c>
    </row>
    <row r="32" spans="2:8">
      <c r="B32" s="1" t="s">
        <v>1662</v>
      </c>
      <c r="C32" s="9">
        <v>6.74</v>
      </c>
      <c r="D32" s="1" t="s">
        <v>277</v>
      </c>
      <c r="E32" s="1" t="s">
        <v>1663</v>
      </c>
      <c r="F32" s="4">
        <v>3000000</v>
      </c>
      <c r="G32" s="4">
        <v>3067.47</v>
      </c>
      <c r="H32" s="4">
        <v>0.75</v>
      </c>
    </row>
    <row r="33" spans="2:8">
      <c r="B33" s="1" t="s">
        <v>1666</v>
      </c>
      <c r="C33" s="9">
        <v>6.73</v>
      </c>
      <c r="D33" s="1" t="s">
        <v>277</v>
      </c>
      <c r="E33" s="1" t="s">
        <v>1667</v>
      </c>
      <c r="F33" s="4">
        <v>2500000</v>
      </c>
      <c r="G33" s="4">
        <v>2566.06</v>
      </c>
      <c r="H33" s="4">
        <v>0.63</v>
      </c>
    </row>
    <row r="34" spans="2:8">
      <c r="B34" s="1" t="s">
        <v>3413</v>
      </c>
      <c r="C34" s="9">
        <v>7.49</v>
      </c>
      <c r="D34" s="1" t="s">
        <v>277</v>
      </c>
      <c r="E34" s="1" t="s">
        <v>3414</v>
      </c>
      <c r="F34" s="4">
        <v>2500000</v>
      </c>
      <c r="G34" s="4">
        <v>2504.2800000000002</v>
      </c>
      <c r="H34" s="4">
        <v>0.61</v>
      </c>
    </row>
    <row r="35" spans="2:8">
      <c r="B35" s="1" t="s">
        <v>3415</v>
      </c>
      <c r="C35" s="9">
        <v>7.44</v>
      </c>
      <c r="D35" s="1" t="s">
        <v>277</v>
      </c>
      <c r="E35" s="1" t="s">
        <v>3416</v>
      </c>
      <c r="F35" s="4">
        <v>2500000</v>
      </c>
      <c r="G35" s="4">
        <v>2438.8200000000002</v>
      </c>
      <c r="H35" s="4">
        <v>0.59</v>
      </c>
    </row>
    <row r="36" spans="2:8">
      <c r="B36" s="1" t="s">
        <v>2817</v>
      </c>
      <c r="C36" s="9">
        <v>7.41</v>
      </c>
      <c r="D36" s="1" t="s">
        <v>277</v>
      </c>
      <c r="E36" s="1" t="s">
        <v>2818</v>
      </c>
      <c r="F36" s="4">
        <v>2000000</v>
      </c>
      <c r="G36" s="4">
        <v>1915</v>
      </c>
      <c r="H36" s="4">
        <v>0.47</v>
      </c>
    </row>
    <row r="37" spans="2:8">
      <c r="B37" s="1" t="s">
        <v>3417</v>
      </c>
      <c r="C37" s="9">
        <v>7.06</v>
      </c>
      <c r="D37" s="1" t="s">
        <v>277</v>
      </c>
      <c r="E37" s="1" t="s">
        <v>3418</v>
      </c>
      <c r="F37" s="4">
        <v>1500000</v>
      </c>
      <c r="G37" s="4">
        <v>1522.09</v>
      </c>
      <c r="H37" s="4">
        <v>0.37</v>
      </c>
    </row>
    <row r="38" spans="2:8">
      <c r="B38" s="1" t="s">
        <v>3419</v>
      </c>
      <c r="C38" s="9">
        <v>7.36</v>
      </c>
      <c r="D38" s="1" t="s">
        <v>277</v>
      </c>
      <c r="E38" s="1" t="s">
        <v>3420</v>
      </c>
      <c r="F38" s="4">
        <v>1500000</v>
      </c>
      <c r="G38" s="4">
        <v>1504.33</v>
      </c>
      <c r="H38" s="4">
        <v>0.37</v>
      </c>
    </row>
    <row r="39" spans="2:8">
      <c r="B39" s="1" t="s">
        <v>3421</v>
      </c>
      <c r="C39" s="9">
        <v>7.34</v>
      </c>
      <c r="D39" s="1" t="s">
        <v>277</v>
      </c>
      <c r="E39" s="1" t="s">
        <v>3422</v>
      </c>
      <c r="F39" s="4">
        <v>1499500</v>
      </c>
      <c r="G39" s="4">
        <v>1500.3</v>
      </c>
      <c r="H39" s="4">
        <v>0.37</v>
      </c>
    </row>
    <row r="40" spans="2:8">
      <c r="B40" s="1" t="s">
        <v>2821</v>
      </c>
      <c r="C40" s="9">
        <v>7.45</v>
      </c>
      <c r="D40" s="1" t="s">
        <v>277</v>
      </c>
      <c r="E40" s="1" t="s">
        <v>2822</v>
      </c>
      <c r="F40" s="4">
        <v>1500000</v>
      </c>
      <c r="G40" s="4">
        <v>1500.25</v>
      </c>
      <c r="H40" s="4">
        <v>0.37</v>
      </c>
    </row>
    <row r="41" spans="2:8">
      <c r="B41" s="1" t="s">
        <v>3423</v>
      </c>
      <c r="C41" s="9">
        <v>7.25</v>
      </c>
      <c r="D41" s="1" t="s">
        <v>277</v>
      </c>
      <c r="E41" s="1" t="s">
        <v>3424</v>
      </c>
      <c r="F41" s="4">
        <v>1000000</v>
      </c>
      <c r="G41" s="4">
        <v>1022.93</v>
      </c>
      <c r="H41" s="4">
        <v>0.25</v>
      </c>
    </row>
    <row r="42" spans="2:8">
      <c r="B42" s="1" t="s">
        <v>3425</v>
      </c>
      <c r="C42" s="9">
        <v>7.47</v>
      </c>
      <c r="D42" s="1" t="s">
        <v>277</v>
      </c>
      <c r="E42" s="1" t="s">
        <v>3426</v>
      </c>
      <c r="F42" s="4">
        <v>1000000</v>
      </c>
      <c r="G42" s="4">
        <v>1016.14</v>
      </c>
      <c r="H42" s="4">
        <v>0.25</v>
      </c>
    </row>
    <row r="43" spans="2:8">
      <c r="B43" s="1" t="s">
        <v>3427</v>
      </c>
      <c r="C43" s="9">
        <v>7.43</v>
      </c>
      <c r="D43" s="1" t="s">
        <v>277</v>
      </c>
      <c r="E43" s="1" t="s">
        <v>3428</v>
      </c>
      <c r="F43" s="4">
        <v>500000</v>
      </c>
      <c r="G43" s="4">
        <v>493.21</v>
      </c>
      <c r="H43" s="4">
        <v>0.12</v>
      </c>
    </row>
    <row r="44" spans="2:8">
      <c r="B44" s="1" t="s">
        <v>3071</v>
      </c>
      <c r="C44" s="9">
        <v>7.09</v>
      </c>
      <c r="D44" s="1" t="s">
        <v>277</v>
      </c>
      <c r="E44" s="1" t="s">
        <v>3072</v>
      </c>
      <c r="F44" s="4">
        <v>391900</v>
      </c>
      <c r="G44" s="4">
        <v>377.47</v>
      </c>
      <c r="H44" s="4">
        <v>0.09</v>
      </c>
    </row>
    <row r="45" spans="2:8">
      <c r="B45" s="1" t="s">
        <v>3429</v>
      </c>
      <c r="C45" s="9">
        <v>7.44</v>
      </c>
      <c r="D45" s="1" t="s">
        <v>277</v>
      </c>
      <c r="E45" s="1" t="s">
        <v>3430</v>
      </c>
      <c r="F45" s="4">
        <v>255000</v>
      </c>
      <c r="G45" s="4">
        <v>260.12</v>
      </c>
      <c r="H45" s="4">
        <v>0.06</v>
      </c>
    </row>
    <row r="46" spans="2:8">
      <c r="B46" s="1" t="s">
        <v>3431</v>
      </c>
      <c r="C46" s="9">
        <v>6.54</v>
      </c>
      <c r="D46" s="1" t="s">
        <v>277</v>
      </c>
      <c r="E46" s="1" t="s">
        <v>3432</v>
      </c>
      <c r="F46" s="4">
        <v>200000</v>
      </c>
      <c r="G46" s="4">
        <v>201.26</v>
      </c>
      <c r="H46" s="4">
        <v>0.05</v>
      </c>
    </row>
    <row r="47" spans="2:8">
      <c r="B47" s="1" t="s">
        <v>1684</v>
      </c>
      <c r="C47" s="9">
        <v>7.44</v>
      </c>
      <c r="D47" s="1" t="s">
        <v>277</v>
      </c>
      <c r="E47" s="1" t="s">
        <v>1685</v>
      </c>
      <c r="F47" s="4">
        <v>190600</v>
      </c>
      <c r="G47" s="4">
        <v>193.13</v>
      </c>
      <c r="H47" s="4">
        <v>0.05</v>
      </c>
    </row>
    <row r="48" spans="2:8">
      <c r="B48" s="1" t="s">
        <v>2204</v>
      </c>
      <c r="C48" s="9">
        <v>7.38</v>
      </c>
      <c r="D48" s="1" t="s">
        <v>277</v>
      </c>
      <c r="E48" s="1" t="s">
        <v>2205</v>
      </c>
      <c r="F48" s="4">
        <v>163100</v>
      </c>
      <c r="G48" s="4">
        <v>157.55000000000001</v>
      </c>
      <c r="H48" s="4">
        <v>0.04</v>
      </c>
    </row>
    <row r="49" spans="2:8">
      <c r="B49" s="1" t="s">
        <v>3433</v>
      </c>
      <c r="C49" s="9">
        <v>7.36</v>
      </c>
      <c r="D49" s="1" t="s">
        <v>277</v>
      </c>
      <c r="E49" s="1" t="s">
        <v>3434</v>
      </c>
      <c r="F49" s="4">
        <v>147800</v>
      </c>
      <c r="G49" s="4">
        <v>146.78</v>
      </c>
      <c r="H49" s="4">
        <v>0.04</v>
      </c>
    </row>
    <row r="50" spans="2:8">
      <c r="B50" s="1" t="s">
        <v>3435</v>
      </c>
      <c r="C50" s="9">
        <v>7.43</v>
      </c>
      <c r="D50" s="1" t="s">
        <v>277</v>
      </c>
      <c r="E50" s="1" t="s">
        <v>3436</v>
      </c>
      <c r="F50" s="4">
        <v>128500</v>
      </c>
      <c r="G50" s="4">
        <v>128.41</v>
      </c>
      <c r="H50" s="4">
        <v>0.03</v>
      </c>
    </row>
    <row r="51" spans="2:8">
      <c r="B51" s="1" t="s">
        <v>3437</v>
      </c>
      <c r="C51" s="9">
        <v>7.17</v>
      </c>
      <c r="D51" s="1" t="s">
        <v>277</v>
      </c>
      <c r="E51" s="1" t="s">
        <v>3438</v>
      </c>
      <c r="F51" s="4">
        <v>71000</v>
      </c>
      <c r="G51" s="4">
        <v>74.66</v>
      </c>
      <c r="H51" s="4">
        <v>0.02</v>
      </c>
    </row>
    <row r="52" spans="2:8">
      <c r="B52" s="1" t="s">
        <v>3067</v>
      </c>
      <c r="C52" s="9">
        <v>7.34</v>
      </c>
      <c r="D52" s="1" t="s">
        <v>277</v>
      </c>
      <c r="E52" s="1" t="s">
        <v>3068</v>
      </c>
      <c r="F52" s="4">
        <v>59400</v>
      </c>
      <c r="G52" s="4">
        <v>60.75</v>
      </c>
      <c r="H52" s="4">
        <v>0.01</v>
      </c>
    </row>
    <row r="53" spans="2:8" ht="13">
      <c r="B53" s="2" t="s">
        <v>283</v>
      </c>
      <c r="C53" s="12"/>
      <c r="D53" s="2"/>
      <c r="E53" s="2"/>
      <c r="F53" s="14"/>
      <c r="G53" s="14">
        <f>SUM(G22:G52)</f>
        <v>73703.87999999999</v>
      </c>
      <c r="H53" s="14">
        <f>SUM(H22:H52)</f>
        <v>18.000000000000004</v>
      </c>
    </row>
    <row r="54" spans="2:8" ht="13">
      <c r="B54" s="2" t="s">
        <v>2242</v>
      </c>
    </row>
    <row r="55" spans="2:8">
      <c r="B55" s="1" t="s">
        <v>3075</v>
      </c>
      <c r="C55" s="9">
        <v>7.03</v>
      </c>
      <c r="D55" s="1" t="s">
        <v>286</v>
      </c>
      <c r="E55" s="1" t="s">
        <v>3076</v>
      </c>
      <c r="F55" s="4">
        <v>12500</v>
      </c>
      <c r="G55" s="4">
        <v>12599.83</v>
      </c>
      <c r="H55" s="4">
        <v>3.07</v>
      </c>
    </row>
    <row r="56" spans="2:8">
      <c r="B56" s="1" t="s">
        <v>3439</v>
      </c>
      <c r="C56" s="9">
        <v>7.16</v>
      </c>
      <c r="D56" s="1" t="s">
        <v>286</v>
      </c>
      <c r="E56" s="1" t="s">
        <v>3440</v>
      </c>
      <c r="F56" s="4">
        <v>12500</v>
      </c>
      <c r="G56" s="4">
        <v>12583.86</v>
      </c>
      <c r="H56" s="4">
        <v>3.07</v>
      </c>
    </row>
    <row r="57" spans="2:8">
      <c r="B57" s="1" t="s">
        <v>3441</v>
      </c>
      <c r="C57" s="9">
        <v>7.18</v>
      </c>
      <c r="D57" s="1" t="s">
        <v>286</v>
      </c>
      <c r="E57" s="1" t="s">
        <v>3442</v>
      </c>
      <c r="F57" s="4">
        <v>12500</v>
      </c>
      <c r="G57" s="4">
        <v>12579.24</v>
      </c>
      <c r="H57" s="4">
        <v>3.07</v>
      </c>
    </row>
    <row r="58" spans="2:8">
      <c r="B58" s="1" t="s">
        <v>3443</v>
      </c>
      <c r="C58" s="9">
        <v>7.29</v>
      </c>
      <c r="D58" s="1" t="s">
        <v>286</v>
      </c>
      <c r="E58" s="1" t="s">
        <v>3444</v>
      </c>
      <c r="F58" s="4">
        <v>12500</v>
      </c>
      <c r="G58" s="4">
        <v>12517.04</v>
      </c>
      <c r="H58" s="4">
        <v>3.05</v>
      </c>
    </row>
    <row r="59" spans="2:8">
      <c r="B59" s="1" t="s">
        <v>3769</v>
      </c>
      <c r="C59" s="9">
        <v>7.76</v>
      </c>
      <c r="D59" s="1" t="s">
        <v>286</v>
      </c>
      <c r="E59" s="1" t="s">
        <v>2270</v>
      </c>
      <c r="F59" s="4">
        <v>10000</v>
      </c>
      <c r="G59" s="4">
        <v>9974.7800000000007</v>
      </c>
      <c r="H59" s="4">
        <v>2.4300000000000002</v>
      </c>
    </row>
    <row r="60" spans="2:8">
      <c r="B60" s="1" t="s">
        <v>2255</v>
      </c>
      <c r="C60" s="9">
        <v>7.32</v>
      </c>
      <c r="D60" s="1" t="s">
        <v>286</v>
      </c>
      <c r="E60" s="1" t="s">
        <v>2256</v>
      </c>
      <c r="F60" s="4">
        <v>10000</v>
      </c>
      <c r="G60" s="4">
        <v>9716.42</v>
      </c>
      <c r="H60" s="4">
        <v>2.37</v>
      </c>
    </row>
    <row r="61" spans="2:8">
      <c r="B61" s="1" t="s">
        <v>3445</v>
      </c>
      <c r="C61" s="9">
        <v>7.28</v>
      </c>
      <c r="D61" s="1" t="s">
        <v>286</v>
      </c>
      <c r="E61" s="1" t="s">
        <v>3446</v>
      </c>
      <c r="F61" s="4">
        <v>7500</v>
      </c>
      <c r="G61" s="4">
        <v>7580.21</v>
      </c>
      <c r="H61" s="4">
        <v>1.85</v>
      </c>
    </row>
    <row r="62" spans="2:8">
      <c r="B62" s="1" t="s">
        <v>3107</v>
      </c>
      <c r="C62" s="9">
        <v>7.65</v>
      </c>
      <c r="D62" s="1" t="s">
        <v>286</v>
      </c>
      <c r="E62" s="1" t="s">
        <v>3108</v>
      </c>
      <c r="F62" s="4">
        <v>7500</v>
      </c>
      <c r="G62" s="4">
        <v>7434.7</v>
      </c>
      <c r="H62" s="4">
        <v>1.81</v>
      </c>
    </row>
    <row r="63" spans="2:8">
      <c r="B63" s="1" t="s">
        <v>3447</v>
      </c>
      <c r="C63" s="9">
        <v>7.2</v>
      </c>
      <c r="D63" s="1" t="s">
        <v>286</v>
      </c>
      <c r="E63" s="1" t="s">
        <v>3448</v>
      </c>
      <c r="F63" s="4">
        <v>600</v>
      </c>
      <c r="G63" s="4">
        <v>6279.3</v>
      </c>
      <c r="H63" s="4">
        <v>1.53</v>
      </c>
    </row>
    <row r="64" spans="2:8">
      <c r="B64" s="1" t="s">
        <v>3964</v>
      </c>
      <c r="C64" s="9">
        <v>7.97</v>
      </c>
      <c r="D64" s="1" t="s">
        <v>2251</v>
      </c>
      <c r="E64" s="1" t="s">
        <v>3449</v>
      </c>
      <c r="F64" s="4">
        <v>6000</v>
      </c>
      <c r="G64" s="4">
        <v>6012.5</v>
      </c>
      <c r="H64" s="4">
        <v>1.47</v>
      </c>
    </row>
    <row r="65" spans="2:8">
      <c r="B65" s="1" t="s">
        <v>3965</v>
      </c>
      <c r="C65" s="9">
        <v>8.43</v>
      </c>
      <c r="D65" s="1" t="s">
        <v>2246</v>
      </c>
      <c r="E65" s="1" t="s">
        <v>2850</v>
      </c>
      <c r="F65" s="4">
        <v>5500</v>
      </c>
      <c r="G65" s="4">
        <v>5651.42</v>
      </c>
      <c r="H65" s="4">
        <v>1.38</v>
      </c>
    </row>
    <row r="66" spans="2:8">
      <c r="B66" s="1" t="s">
        <v>3772</v>
      </c>
      <c r="C66" s="9">
        <v>7.02</v>
      </c>
      <c r="D66" s="1" t="s">
        <v>286</v>
      </c>
      <c r="E66" s="1" t="s">
        <v>3086</v>
      </c>
      <c r="F66" s="4">
        <v>500</v>
      </c>
      <c r="G66" s="4">
        <v>5180.1899999999996</v>
      </c>
      <c r="H66" s="4">
        <v>1.26</v>
      </c>
    </row>
    <row r="67" spans="2:8">
      <c r="B67" s="1" t="s">
        <v>3777</v>
      </c>
      <c r="C67" s="9">
        <v>7.09</v>
      </c>
      <c r="D67" s="1" t="s">
        <v>286</v>
      </c>
      <c r="E67" s="1" t="s">
        <v>3102</v>
      </c>
      <c r="F67" s="4">
        <v>500</v>
      </c>
      <c r="G67" s="4">
        <v>5168.09</v>
      </c>
      <c r="H67" s="4">
        <v>1.26</v>
      </c>
    </row>
    <row r="68" spans="2:8">
      <c r="B68" s="1" t="s">
        <v>3966</v>
      </c>
      <c r="C68" s="9">
        <v>7.76</v>
      </c>
      <c r="D68" s="1" t="s">
        <v>286</v>
      </c>
      <c r="E68" s="1" t="s">
        <v>1694</v>
      </c>
      <c r="F68" s="4">
        <v>5000</v>
      </c>
      <c r="G68" s="4">
        <v>5153.67</v>
      </c>
      <c r="H68" s="4">
        <v>1.26</v>
      </c>
    </row>
    <row r="69" spans="2:8">
      <c r="B69" s="1" t="s">
        <v>3967</v>
      </c>
      <c r="C69" s="9">
        <v>8.01</v>
      </c>
      <c r="D69" s="1" t="s">
        <v>2251</v>
      </c>
      <c r="E69" s="1" t="s">
        <v>3450</v>
      </c>
      <c r="F69" s="4">
        <v>5000</v>
      </c>
      <c r="G69" s="4">
        <v>5063.72</v>
      </c>
      <c r="H69" s="4">
        <v>1.23</v>
      </c>
    </row>
    <row r="70" spans="2:8">
      <c r="B70" s="1" t="s">
        <v>3451</v>
      </c>
      <c r="C70" s="9">
        <v>7.24</v>
      </c>
      <c r="D70" s="1" t="s">
        <v>286</v>
      </c>
      <c r="E70" s="1" t="s">
        <v>3452</v>
      </c>
      <c r="F70" s="4">
        <v>5000</v>
      </c>
      <c r="G70" s="4">
        <v>5031.79</v>
      </c>
      <c r="H70" s="4">
        <v>1.23</v>
      </c>
    </row>
    <row r="71" spans="2:8">
      <c r="B71" s="1" t="s">
        <v>3453</v>
      </c>
      <c r="C71" s="9">
        <v>7.24</v>
      </c>
      <c r="D71" s="1" t="s">
        <v>286</v>
      </c>
      <c r="E71" s="1" t="s">
        <v>3454</v>
      </c>
      <c r="F71" s="4">
        <v>5000</v>
      </c>
      <c r="G71" s="4">
        <v>5031.03</v>
      </c>
      <c r="H71" s="4">
        <v>1.23</v>
      </c>
    </row>
    <row r="72" spans="2:8">
      <c r="B72" s="1" t="s">
        <v>3968</v>
      </c>
      <c r="C72" s="9">
        <v>7.16</v>
      </c>
      <c r="D72" s="1" t="s">
        <v>286</v>
      </c>
      <c r="E72" s="1" t="s">
        <v>3455</v>
      </c>
      <c r="F72" s="4">
        <v>5000</v>
      </c>
      <c r="G72" s="4">
        <v>5025.7</v>
      </c>
      <c r="H72" s="4">
        <v>1.23</v>
      </c>
    </row>
    <row r="73" spans="2:8">
      <c r="B73" s="1" t="s">
        <v>3456</v>
      </c>
      <c r="C73" s="9">
        <v>7.29</v>
      </c>
      <c r="D73" s="1" t="s">
        <v>286</v>
      </c>
      <c r="E73" s="1" t="s">
        <v>3457</v>
      </c>
      <c r="F73" s="4">
        <v>5000</v>
      </c>
      <c r="G73" s="4">
        <v>5025.2700000000004</v>
      </c>
      <c r="H73" s="4">
        <v>1.23</v>
      </c>
    </row>
    <row r="74" spans="2:8">
      <c r="B74" s="1" t="s">
        <v>3458</v>
      </c>
      <c r="C74" s="9">
        <v>7.32</v>
      </c>
      <c r="D74" s="1" t="s">
        <v>286</v>
      </c>
      <c r="E74" s="1" t="s">
        <v>3459</v>
      </c>
      <c r="F74" s="4">
        <v>5000</v>
      </c>
      <c r="G74" s="4">
        <v>5020.26</v>
      </c>
      <c r="H74" s="4">
        <v>1.22</v>
      </c>
    </row>
    <row r="75" spans="2:8">
      <c r="B75" s="1" t="s">
        <v>3095</v>
      </c>
      <c r="C75" s="9">
        <v>7.23</v>
      </c>
      <c r="D75" s="1" t="s">
        <v>286</v>
      </c>
      <c r="E75" s="1" t="s">
        <v>3096</v>
      </c>
      <c r="F75" s="4">
        <v>500</v>
      </c>
      <c r="G75" s="4">
        <v>5010.16</v>
      </c>
      <c r="H75" s="4">
        <v>1.22</v>
      </c>
    </row>
    <row r="76" spans="2:8">
      <c r="B76" s="1" t="s">
        <v>3460</v>
      </c>
      <c r="C76" s="9">
        <v>7.71</v>
      </c>
      <c r="D76" s="1" t="s">
        <v>286</v>
      </c>
      <c r="E76" s="1" t="s">
        <v>3461</v>
      </c>
      <c r="F76" s="4">
        <v>5000</v>
      </c>
      <c r="G76" s="4">
        <v>5007.74</v>
      </c>
      <c r="H76" s="4">
        <v>1.22</v>
      </c>
    </row>
    <row r="77" spans="2:8">
      <c r="B77" s="1" t="s">
        <v>3462</v>
      </c>
      <c r="C77" s="9">
        <v>7.33</v>
      </c>
      <c r="D77" s="1" t="s">
        <v>286</v>
      </c>
      <c r="E77" s="1" t="s">
        <v>3463</v>
      </c>
      <c r="F77" s="4">
        <v>5000</v>
      </c>
      <c r="G77" s="4">
        <v>5005.78</v>
      </c>
      <c r="H77" s="4">
        <v>1.22</v>
      </c>
    </row>
    <row r="78" spans="2:8">
      <c r="B78" s="1" t="s">
        <v>3969</v>
      </c>
      <c r="C78" s="9">
        <v>8.01</v>
      </c>
      <c r="D78" s="1" t="s">
        <v>2251</v>
      </c>
      <c r="E78" s="1" t="s">
        <v>3464</v>
      </c>
      <c r="F78" s="4">
        <v>5000</v>
      </c>
      <c r="G78" s="4">
        <v>5000.93</v>
      </c>
      <c r="H78" s="4">
        <v>1.22</v>
      </c>
    </row>
    <row r="79" spans="2:8">
      <c r="B79" s="1" t="s">
        <v>2994</v>
      </c>
      <c r="C79" s="9">
        <v>7.73</v>
      </c>
      <c r="D79" s="1" t="s">
        <v>286</v>
      </c>
      <c r="E79" s="1" t="s">
        <v>2995</v>
      </c>
      <c r="F79" s="4">
        <v>5000</v>
      </c>
      <c r="G79" s="4">
        <v>4962.6099999999997</v>
      </c>
      <c r="H79" s="4">
        <v>1.21</v>
      </c>
    </row>
    <row r="80" spans="2:8">
      <c r="B80" s="1" t="s">
        <v>3970</v>
      </c>
      <c r="C80" s="9">
        <v>7.09</v>
      </c>
      <c r="D80" s="1" t="s">
        <v>286</v>
      </c>
      <c r="E80" s="1" t="s">
        <v>3376</v>
      </c>
      <c r="F80" s="4">
        <v>5000</v>
      </c>
      <c r="G80" s="4">
        <v>4935.34</v>
      </c>
      <c r="H80" s="4">
        <v>1.2</v>
      </c>
    </row>
    <row r="81" spans="2:8">
      <c r="B81" s="1" t="s">
        <v>3465</v>
      </c>
      <c r="C81" s="9">
        <v>7.45</v>
      </c>
      <c r="D81" s="1" t="s">
        <v>286</v>
      </c>
      <c r="E81" s="1" t="s">
        <v>3466</v>
      </c>
      <c r="F81" s="4">
        <v>5000</v>
      </c>
      <c r="G81" s="4">
        <v>4934.13</v>
      </c>
      <c r="H81" s="4">
        <v>1.2</v>
      </c>
    </row>
    <row r="82" spans="2:8">
      <c r="B82" s="1" t="s">
        <v>3467</v>
      </c>
      <c r="C82" s="9">
        <v>7.19</v>
      </c>
      <c r="D82" s="1" t="s">
        <v>286</v>
      </c>
      <c r="E82" s="1" t="s">
        <v>3468</v>
      </c>
      <c r="F82" s="4">
        <v>500</v>
      </c>
      <c r="G82" s="4">
        <v>4906.9399999999996</v>
      </c>
      <c r="H82" s="4">
        <v>1.2</v>
      </c>
    </row>
    <row r="83" spans="2:8">
      <c r="B83" s="1" t="s">
        <v>3971</v>
      </c>
      <c r="C83" s="9">
        <v>7.37</v>
      </c>
      <c r="D83" s="1" t="s">
        <v>286</v>
      </c>
      <c r="E83" s="1" t="s">
        <v>3469</v>
      </c>
      <c r="F83" s="4">
        <v>450</v>
      </c>
      <c r="G83" s="4">
        <v>4579.0200000000004</v>
      </c>
      <c r="H83" s="4">
        <v>1.1200000000000001</v>
      </c>
    </row>
    <row r="84" spans="2:8">
      <c r="B84" s="1" t="s">
        <v>3972</v>
      </c>
      <c r="C84" s="9">
        <v>8.02</v>
      </c>
      <c r="D84" s="1" t="s">
        <v>2251</v>
      </c>
      <c r="E84" s="1" t="s">
        <v>3470</v>
      </c>
      <c r="F84" s="4">
        <v>4500</v>
      </c>
      <c r="G84" s="4">
        <v>4550.8500000000004</v>
      </c>
      <c r="H84" s="4">
        <v>1.1100000000000001</v>
      </c>
    </row>
    <row r="85" spans="2:8">
      <c r="B85" s="1" t="s">
        <v>3973</v>
      </c>
      <c r="C85" s="9">
        <v>7.17</v>
      </c>
      <c r="D85" s="1" t="s">
        <v>286</v>
      </c>
      <c r="E85" s="1" t="s">
        <v>3471</v>
      </c>
      <c r="F85" s="4">
        <v>4500</v>
      </c>
      <c r="G85" s="4">
        <v>4537.22</v>
      </c>
      <c r="H85" s="4">
        <v>1.1100000000000001</v>
      </c>
    </row>
    <row r="86" spans="2:8">
      <c r="B86" s="1" t="s">
        <v>3974</v>
      </c>
      <c r="C86" s="9">
        <v>7.48</v>
      </c>
      <c r="D86" s="1" t="s">
        <v>286</v>
      </c>
      <c r="E86" s="1" t="s">
        <v>3472</v>
      </c>
      <c r="F86" s="4">
        <v>4000</v>
      </c>
      <c r="G86" s="4">
        <v>4005.84</v>
      </c>
      <c r="H86" s="4">
        <v>0.98</v>
      </c>
    </row>
    <row r="87" spans="2:8">
      <c r="B87" s="1" t="s">
        <v>3975</v>
      </c>
      <c r="C87" s="9">
        <v>7</v>
      </c>
      <c r="D87" s="1" t="s">
        <v>286</v>
      </c>
      <c r="E87" s="1" t="s">
        <v>3473</v>
      </c>
      <c r="F87" s="4">
        <v>350</v>
      </c>
      <c r="G87" s="4">
        <v>3599.62</v>
      </c>
      <c r="H87" s="4">
        <v>0.88</v>
      </c>
    </row>
    <row r="88" spans="2:8">
      <c r="B88" s="1" t="s">
        <v>3976</v>
      </c>
      <c r="C88" s="9">
        <v>7.77</v>
      </c>
      <c r="D88" s="1" t="s">
        <v>286</v>
      </c>
      <c r="E88" s="1" t="s">
        <v>3474</v>
      </c>
      <c r="F88" s="4">
        <v>3000</v>
      </c>
      <c r="G88" s="4">
        <v>3151.29</v>
      </c>
      <c r="H88" s="4">
        <v>0.77</v>
      </c>
    </row>
    <row r="89" spans="2:8">
      <c r="B89" s="1" t="s">
        <v>3977</v>
      </c>
      <c r="C89" s="9">
        <v>7.37</v>
      </c>
      <c r="D89" s="1" t="s">
        <v>286</v>
      </c>
      <c r="E89" s="1" t="s">
        <v>3475</v>
      </c>
      <c r="F89" s="4">
        <v>300</v>
      </c>
      <c r="G89" s="4">
        <v>2973.36</v>
      </c>
      <c r="H89" s="4">
        <v>0.73</v>
      </c>
    </row>
    <row r="90" spans="2:8">
      <c r="B90" s="1" t="s">
        <v>3978</v>
      </c>
      <c r="C90" s="9">
        <v>8.75</v>
      </c>
      <c r="D90" s="1" t="s">
        <v>2246</v>
      </c>
      <c r="E90" s="1" t="s">
        <v>3476</v>
      </c>
      <c r="F90" s="4">
        <v>2500</v>
      </c>
      <c r="G90" s="4">
        <v>2537.5700000000002</v>
      </c>
      <c r="H90" s="4">
        <v>0.62</v>
      </c>
    </row>
    <row r="91" spans="2:8">
      <c r="B91" s="1" t="s">
        <v>3979</v>
      </c>
      <c r="C91" s="9">
        <v>7.05</v>
      </c>
      <c r="D91" s="1" t="s">
        <v>286</v>
      </c>
      <c r="E91" s="1" t="s">
        <v>3477</v>
      </c>
      <c r="F91" s="4">
        <v>2500</v>
      </c>
      <c r="G91" s="4">
        <v>2534.11</v>
      </c>
      <c r="H91" s="4">
        <v>0.62</v>
      </c>
    </row>
    <row r="92" spans="2:8">
      <c r="B92" s="1" t="s">
        <v>3478</v>
      </c>
      <c r="C92" s="9">
        <v>7.1</v>
      </c>
      <c r="D92" s="1" t="s">
        <v>286</v>
      </c>
      <c r="E92" s="1" t="s">
        <v>3479</v>
      </c>
      <c r="F92" s="4">
        <v>250</v>
      </c>
      <c r="G92" s="4">
        <v>2528.7600000000002</v>
      </c>
      <c r="H92" s="4">
        <v>0.62</v>
      </c>
    </row>
    <row r="93" spans="2:8">
      <c r="B93" s="1" t="s">
        <v>3980</v>
      </c>
      <c r="C93" s="9">
        <v>8.02</v>
      </c>
      <c r="D93" s="1" t="s">
        <v>2251</v>
      </c>
      <c r="E93" s="1" t="s">
        <v>3480</v>
      </c>
      <c r="F93" s="4">
        <v>2500</v>
      </c>
      <c r="G93" s="4">
        <v>2526.4299999999998</v>
      </c>
      <c r="H93" s="4">
        <v>0.62</v>
      </c>
    </row>
    <row r="94" spans="2:8">
      <c r="B94" s="1" t="s">
        <v>3981</v>
      </c>
      <c r="C94" s="9">
        <v>7.34</v>
      </c>
      <c r="D94" s="1" t="s">
        <v>286</v>
      </c>
      <c r="E94" s="1" t="s">
        <v>3481</v>
      </c>
      <c r="F94" s="4">
        <v>250</v>
      </c>
      <c r="G94" s="4">
        <v>2524.9499999999998</v>
      </c>
      <c r="H94" s="4">
        <v>0.62</v>
      </c>
    </row>
    <row r="95" spans="2:8">
      <c r="B95" s="1" t="s">
        <v>3982</v>
      </c>
      <c r="C95" s="9">
        <v>7.24</v>
      </c>
      <c r="D95" s="1" t="s">
        <v>286</v>
      </c>
      <c r="E95" s="1" t="s">
        <v>3482</v>
      </c>
      <c r="F95" s="4">
        <v>2500</v>
      </c>
      <c r="G95" s="4">
        <v>2521.25</v>
      </c>
      <c r="H95" s="4">
        <v>0.61</v>
      </c>
    </row>
    <row r="96" spans="2:8">
      <c r="B96" s="1" t="s">
        <v>3983</v>
      </c>
      <c r="C96" s="9">
        <v>7.55</v>
      </c>
      <c r="D96" s="1" t="s">
        <v>286</v>
      </c>
      <c r="E96" s="1" t="s">
        <v>3483</v>
      </c>
      <c r="F96" s="4">
        <v>2500</v>
      </c>
      <c r="G96" s="4">
        <v>2521.14</v>
      </c>
      <c r="H96" s="4">
        <v>0.61</v>
      </c>
    </row>
    <row r="97" spans="2:8">
      <c r="B97" s="1" t="s">
        <v>3984</v>
      </c>
      <c r="C97" s="9">
        <v>7.29</v>
      </c>
      <c r="D97" s="1" t="s">
        <v>286</v>
      </c>
      <c r="E97" s="1" t="s">
        <v>3484</v>
      </c>
      <c r="F97" s="4">
        <v>2500</v>
      </c>
      <c r="G97" s="4">
        <v>2520.34</v>
      </c>
      <c r="H97" s="4">
        <v>0.61</v>
      </c>
    </row>
    <row r="98" spans="2:8">
      <c r="B98" s="1" t="s">
        <v>3088</v>
      </c>
      <c r="C98" s="9">
        <v>7.09</v>
      </c>
      <c r="D98" s="1" t="s">
        <v>286</v>
      </c>
      <c r="E98" s="1" t="s">
        <v>3089</v>
      </c>
      <c r="F98" s="4">
        <v>2500</v>
      </c>
      <c r="G98" s="4">
        <v>2520.11</v>
      </c>
      <c r="H98" s="4">
        <v>0.61</v>
      </c>
    </row>
    <row r="99" spans="2:8">
      <c r="B99" s="1" t="s">
        <v>3985</v>
      </c>
      <c r="C99" s="9">
        <v>7.45</v>
      </c>
      <c r="D99" s="1" t="s">
        <v>286</v>
      </c>
      <c r="E99" s="1" t="s">
        <v>3485</v>
      </c>
      <c r="F99" s="4">
        <v>2500</v>
      </c>
      <c r="G99" s="4">
        <v>2518.83</v>
      </c>
      <c r="H99" s="4">
        <v>0.61</v>
      </c>
    </row>
    <row r="100" spans="2:8">
      <c r="B100" s="1" t="s">
        <v>3986</v>
      </c>
      <c r="C100" s="9">
        <v>7.55</v>
      </c>
      <c r="D100" s="1" t="s">
        <v>286</v>
      </c>
      <c r="E100" s="1" t="s">
        <v>3486</v>
      </c>
      <c r="F100" s="4">
        <v>2500</v>
      </c>
      <c r="G100" s="4">
        <v>2518.79</v>
      </c>
      <c r="H100" s="4">
        <v>0.61</v>
      </c>
    </row>
    <row r="101" spans="2:8">
      <c r="B101" s="1" t="s">
        <v>3987</v>
      </c>
      <c r="C101" s="9">
        <v>7.05</v>
      </c>
      <c r="D101" s="1" t="s">
        <v>286</v>
      </c>
      <c r="E101" s="1" t="s">
        <v>3487</v>
      </c>
      <c r="F101" s="4">
        <v>2500</v>
      </c>
      <c r="G101" s="4">
        <v>2518.33</v>
      </c>
      <c r="H101" s="4">
        <v>0.61</v>
      </c>
    </row>
    <row r="102" spans="2:8">
      <c r="B102" s="1" t="s">
        <v>3775</v>
      </c>
      <c r="C102" s="9">
        <v>7.86</v>
      </c>
      <c r="D102" s="1" t="s">
        <v>3093</v>
      </c>
      <c r="E102" s="1" t="s">
        <v>3094</v>
      </c>
      <c r="F102" s="4">
        <v>2500</v>
      </c>
      <c r="G102" s="4">
        <v>2514.5500000000002</v>
      </c>
      <c r="H102" s="4">
        <v>0.61</v>
      </c>
    </row>
    <row r="103" spans="2:8">
      <c r="B103" s="1" t="s">
        <v>3988</v>
      </c>
      <c r="C103" s="9">
        <v>7.64</v>
      </c>
      <c r="D103" s="1" t="s">
        <v>2251</v>
      </c>
      <c r="E103" s="1" t="s">
        <v>3488</v>
      </c>
      <c r="F103" s="4">
        <v>2500</v>
      </c>
      <c r="G103" s="4">
        <v>2513.4699999999998</v>
      </c>
      <c r="H103" s="4">
        <v>0.61</v>
      </c>
    </row>
    <row r="104" spans="2:8">
      <c r="B104" s="1" t="s">
        <v>3989</v>
      </c>
      <c r="C104" s="9">
        <v>7.34</v>
      </c>
      <c r="D104" s="1" t="s">
        <v>286</v>
      </c>
      <c r="E104" s="1" t="s">
        <v>3489</v>
      </c>
      <c r="F104" s="4">
        <v>250</v>
      </c>
      <c r="G104" s="4">
        <v>2510.7800000000002</v>
      </c>
      <c r="H104" s="4">
        <v>0.61</v>
      </c>
    </row>
    <row r="105" spans="2:8">
      <c r="B105" s="1" t="s">
        <v>3990</v>
      </c>
      <c r="C105" s="9">
        <v>7.46</v>
      </c>
      <c r="D105" s="1" t="s">
        <v>286</v>
      </c>
      <c r="E105" s="1" t="s">
        <v>3490</v>
      </c>
      <c r="F105" s="4">
        <v>2500</v>
      </c>
      <c r="G105" s="4">
        <v>2509.65</v>
      </c>
      <c r="H105" s="4">
        <v>0.61</v>
      </c>
    </row>
    <row r="106" spans="2:8">
      <c r="B106" s="1" t="s">
        <v>3491</v>
      </c>
      <c r="C106" s="9">
        <v>7.32</v>
      </c>
      <c r="D106" s="1" t="s">
        <v>286</v>
      </c>
      <c r="E106" s="1" t="s">
        <v>3492</v>
      </c>
      <c r="F106" s="4">
        <v>2500</v>
      </c>
      <c r="G106" s="4">
        <v>2505.88</v>
      </c>
      <c r="H106" s="4">
        <v>0.61</v>
      </c>
    </row>
    <row r="107" spans="2:8">
      <c r="B107" s="1" t="s">
        <v>3991</v>
      </c>
      <c r="C107" s="9">
        <v>7.83</v>
      </c>
      <c r="D107" s="1" t="s">
        <v>2251</v>
      </c>
      <c r="E107" s="1" t="s">
        <v>2252</v>
      </c>
      <c r="F107" s="4">
        <v>2500</v>
      </c>
      <c r="G107" s="4">
        <v>2502.1</v>
      </c>
      <c r="H107" s="4">
        <v>0.61</v>
      </c>
    </row>
    <row r="108" spans="2:8">
      <c r="B108" s="1" t="s">
        <v>3493</v>
      </c>
      <c r="C108" s="9">
        <v>7.85</v>
      </c>
      <c r="D108" s="1" t="s">
        <v>286</v>
      </c>
      <c r="E108" s="1" t="s">
        <v>3494</v>
      </c>
      <c r="F108" s="4">
        <v>2500</v>
      </c>
      <c r="G108" s="4">
        <v>2501.85</v>
      </c>
      <c r="H108" s="4">
        <v>0.61</v>
      </c>
    </row>
    <row r="109" spans="2:8">
      <c r="B109" s="1" t="s">
        <v>3992</v>
      </c>
      <c r="C109" s="9">
        <v>7.45</v>
      </c>
      <c r="D109" s="1" t="s">
        <v>286</v>
      </c>
      <c r="E109" s="1" t="s">
        <v>1698</v>
      </c>
      <c r="F109" s="4">
        <v>2500</v>
      </c>
      <c r="G109" s="4">
        <v>2498.4899999999998</v>
      </c>
      <c r="H109" s="4">
        <v>0.61</v>
      </c>
    </row>
    <row r="110" spans="2:8">
      <c r="B110" s="1" t="s">
        <v>3993</v>
      </c>
      <c r="C110" s="9">
        <v>7.52</v>
      </c>
      <c r="D110" s="1" t="s">
        <v>286</v>
      </c>
      <c r="E110" s="1" t="s">
        <v>3495</v>
      </c>
      <c r="F110" s="4">
        <v>2500</v>
      </c>
      <c r="G110" s="4">
        <v>2489.77</v>
      </c>
      <c r="H110" s="4">
        <v>0.61</v>
      </c>
    </row>
    <row r="111" spans="2:8">
      <c r="B111" s="1" t="s">
        <v>3994</v>
      </c>
      <c r="C111" s="9">
        <v>7.24</v>
      </c>
      <c r="D111" s="1" t="s">
        <v>286</v>
      </c>
      <c r="E111" s="1" t="s">
        <v>3496</v>
      </c>
      <c r="F111" s="4">
        <v>2500</v>
      </c>
      <c r="G111" s="4">
        <v>2486.1799999999998</v>
      </c>
      <c r="H111" s="4">
        <v>0.61</v>
      </c>
    </row>
    <row r="112" spans="2:8">
      <c r="B112" s="1" t="s">
        <v>3995</v>
      </c>
      <c r="C112" s="9">
        <v>7.77</v>
      </c>
      <c r="D112" s="1" t="s">
        <v>286</v>
      </c>
      <c r="E112" s="1" t="s">
        <v>3497</v>
      </c>
      <c r="F112" s="4">
        <v>2500</v>
      </c>
      <c r="G112" s="4">
        <v>2482.1999999999998</v>
      </c>
      <c r="H112" s="4">
        <v>0.61</v>
      </c>
    </row>
    <row r="113" spans="2:8">
      <c r="B113" s="1" t="s">
        <v>3996</v>
      </c>
      <c r="C113" s="9">
        <v>7.36</v>
      </c>
      <c r="D113" s="1" t="s">
        <v>286</v>
      </c>
      <c r="E113" s="1" t="s">
        <v>3498</v>
      </c>
      <c r="F113" s="4">
        <v>2500</v>
      </c>
      <c r="G113" s="4">
        <v>2481.04</v>
      </c>
      <c r="H113" s="4">
        <v>0.61</v>
      </c>
    </row>
    <row r="114" spans="2:8">
      <c r="B114" s="1" t="s">
        <v>3770</v>
      </c>
      <c r="C114" s="9">
        <v>7.16</v>
      </c>
      <c r="D114" s="1" t="s">
        <v>286</v>
      </c>
      <c r="E114" s="1" t="s">
        <v>3084</v>
      </c>
      <c r="F114" s="4">
        <v>2500</v>
      </c>
      <c r="G114" s="4">
        <v>2480.41</v>
      </c>
      <c r="H114" s="4">
        <v>0.6</v>
      </c>
    </row>
    <row r="115" spans="2:8">
      <c r="B115" s="1" t="s">
        <v>3997</v>
      </c>
      <c r="C115" s="9">
        <v>7.62</v>
      </c>
      <c r="D115" s="1" t="s">
        <v>286</v>
      </c>
      <c r="E115" s="1" t="s">
        <v>3499</v>
      </c>
      <c r="F115" s="4">
        <v>2500</v>
      </c>
      <c r="G115" s="4">
        <v>2476.8000000000002</v>
      </c>
      <c r="H115" s="4">
        <v>0.6</v>
      </c>
    </row>
    <row r="116" spans="2:8">
      <c r="B116" s="1" t="s">
        <v>3500</v>
      </c>
      <c r="C116" s="9">
        <v>7.51</v>
      </c>
      <c r="D116" s="1" t="s">
        <v>286</v>
      </c>
      <c r="E116" s="1" t="s">
        <v>3501</v>
      </c>
      <c r="F116" s="4">
        <v>150</v>
      </c>
      <c r="G116" s="4">
        <v>1513.42</v>
      </c>
      <c r="H116" s="4">
        <v>0.37</v>
      </c>
    </row>
    <row r="117" spans="2:8">
      <c r="B117" s="1" t="s">
        <v>3998</v>
      </c>
      <c r="C117" s="9">
        <v>6.8</v>
      </c>
      <c r="D117" s="1" t="s">
        <v>286</v>
      </c>
      <c r="E117" s="1" t="s">
        <v>2279</v>
      </c>
      <c r="F117" s="4">
        <v>2500</v>
      </c>
      <c r="G117" s="4">
        <v>1309.8599999999999</v>
      </c>
      <c r="H117" s="4">
        <v>0.32</v>
      </c>
    </row>
    <row r="118" spans="2:8">
      <c r="B118" s="1" t="s">
        <v>3999</v>
      </c>
      <c r="C118" s="9">
        <v>7.56</v>
      </c>
      <c r="D118" s="1" t="s">
        <v>3502</v>
      </c>
      <c r="E118" s="1" t="s">
        <v>3503</v>
      </c>
      <c r="F118" s="4">
        <v>100</v>
      </c>
      <c r="G118" s="4">
        <v>1015.52</v>
      </c>
      <c r="H118" s="4">
        <v>0.25</v>
      </c>
    </row>
    <row r="119" spans="2:8">
      <c r="B119" s="1" t="s">
        <v>3504</v>
      </c>
      <c r="C119" s="9">
        <v>7.42</v>
      </c>
      <c r="D119" s="1" t="s">
        <v>286</v>
      </c>
      <c r="E119" s="1" t="s">
        <v>3505</v>
      </c>
      <c r="F119" s="4">
        <v>50</v>
      </c>
      <c r="G119" s="4">
        <v>522.65</v>
      </c>
      <c r="H119" s="4">
        <v>0.13</v>
      </c>
    </row>
    <row r="120" spans="2:8">
      <c r="B120" s="1" t="s">
        <v>4000</v>
      </c>
      <c r="C120" s="9">
        <v>7.93</v>
      </c>
      <c r="D120" s="1" t="s">
        <v>2251</v>
      </c>
      <c r="E120" s="1" t="s">
        <v>3506</v>
      </c>
      <c r="F120" s="4">
        <v>500</v>
      </c>
      <c r="G120" s="4">
        <v>505.64</v>
      </c>
      <c r="H120" s="4">
        <v>0.12</v>
      </c>
    </row>
    <row r="121" spans="2:8">
      <c r="B121" s="1" t="s">
        <v>4001</v>
      </c>
      <c r="C121" s="9">
        <v>7.28</v>
      </c>
      <c r="D121" s="1" t="s">
        <v>286</v>
      </c>
      <c r="E121" s="1" t="s">
        <v>3507</v>
      </c>
      <c r="F121" s="4">
        <v>50</v>
      </c>
      <c r="G121" s="4">
        <v>504.64</v>
      </c>
      <c r="H121" s="4">
        <v>0.12</v>
      </c>
    </row>
    <row r="122" spans="2:8">
      <c r="B122" s="1" t="s">
        <v>4002</v>
      </c>
      <c r="C122" s="9">
        <v>7.17</v>
      </c>
      <c r="D122" s="1" t="s">
        <v>286</v>
      </c>
      <c r="E122" s="1" t="s">
        <v>3508</v>
      </c>
      <c r="F122" s="4">
        <v>30</v>
      </c>
      <c r="G122" s="4">
        <v>310.97000000000003</v>
      </c>
      <c r="H122" s="4">
        <v>0.08</v>
      </c>
    </row>
    <row r="123" spans="2:8">
      <c r="B123" s="1" t="s">
        <v>4003</v>
      </c>
      <c r="C123" s="9">
        <v>7.41</v>
      </c>
      <c r="D123" s="1" t="s">
        <v>286</v>
      </c>
      <c r="E123" s="1" t="s">
        <v>3509</v>
      </c>
      <c r="F123" s="4">
        <v>12</v>
      </c>
      <c r="G123" s="4">
        <v>122.27</v>
      </c>
      <c r="H123" s="4">
        <v>0.03</v>
      </c>
    </row>
    <row r="124" spans="2:8">
      <c r="B124" s="1" t="s">
        <v>4004</v>
      </c>
      <c r="C124" s="9">
        <v>7.17</v>
      </c>
      <c r="D124" s="1" t="s">
        <v>286</v>
      </c>
      <c r="E124" s="1" t="s">
        <v>3510</v>
      </c>
      <c r="F124" s="4">
        <v>10</v>
      </c>
      <c r="G124" s="4">
        <v>103.18</v>
      </c>
      <c r="H124" s="4">
        <v>0.03</v>
      </c>
    </row>
    <row r="125" spans="2:8">
      <c r="B125" s="1" t="s">
        <v>4005</v>
      </c>
      <c r="C125" s="9">
        <v>7.59</v>
      </c>
      <c r="D125" s="1" t="s">
        <v>286</v>
      </c>
      <c r="E125" s="1" t="s">
        <v>2862</v>
      </c>
      <c r="F125" s="4">
        <v>10</v>
      </c>
      <c r="G125" s="4">
        <v>99.73</v>
      </c>
      <c r="H125" s="4">
        <v>0.02</v>
      </c>
    </row>
    <row r="126" spans="2:8">
      <c r="B126" s="1" t="s">
        <v>4006</v>
      </c>
      <c r="C126" s="9">
        <v>7.3</v>
      </c>
      <c r="D126" s="1" t="s">
        <v>286</v>
      </c>
      <c r="E126" s="1" t="s">
        <v>2864</v>
      </c>
      <c r="F126" s="4">
        <v>10</v>
      </c>
      <c r="G126" s="4">
        <v>98.33</v>
      </c>
      <c r="H126" s="4">
        <v>0.02</v>
      </c>
    </row>
    <row r="127" spans="2:8" ht="13">
      <c r="B127" s="2" t="s">
        <v>290</v>
      </c>
      <c r="C127" s="12"/>
      <c r="D127" s="2"/>
      <c r="E127" s="2"/>
      <c r="F127" s="14"/>
      <c r="G127" s="14">
        <f>SUM(G54:G126)</f>
        <v>287139.83999999991</v>
      </c>
      <c r="H127" s="14">
        <f>SUM(H54:H126)</f>
        <v>70.019999999999953</v>
      </c>
    </row>
    <row r="128" spans="2:8" ht="13">
      <c r="B128" s="2" t="s">
        <v>4043</v>
      </c>
    </row>
    <row r="129" spans="2:8">
      <c r="B129" s="1" t="s">
        <v>3511</v>
      </c>
      <c r="C129" s="9">
        <v>7.72</v>
      </c>
      <c r="D129" s="1" t="s">
        <v>286</v>
      </c>
      <c r="E129" s="1" t="s">
        <v>3512</v>
      </c>
      <c r="F129" s="4">
        <v>100</v>
      </c>
      <c r="G129" s="4">
        <v>9956.65</v>
      </c>
      <c r="H129" s="4">
        <v>2.4300000000000002</v>
      </c>
    </row>
    <row r="130" spans="2:8">
      <c r="B130" s="1" t="s">
        <v>3946</v>
      </c>
      <c r="C130" s="9">
        <v>9.1300000000000008</v>
      </c>
      <c r="D130" s="1" t="s">
        <v>2282</v>
      </c>
      <c r="E130" s="1" t="s">
        <v>2283</v>
      </c>
      <c r="F130" s="4">
        <v>500000000</v>
      </c>
      <c r="G130" s="4">
        <v>4996.5</v>
      </c>
      <c r="H130" s="4">
        <v>1.22</v>
      </c>
    </row>
    <row r="131" spans="2:8">
      <c r="B131" s="1" t="s">
        <v>4007</v>
      </c>
      <c r="C131" s="9">
        <v>8.2200000000000006</v>
      </c>
      <c r="D131" s="1" t="s">
        <v>2284</v>
      </c>
      <c r="E131" s="1" t="s">
        <v>2285</v>
      </c>
      <c r="F131" s="4">
        <v>47</v>
      </c>
      <c r="G131" s="4">
        <v>4287.38</v>
      </c>
      <c r="H131" s="4">
        <v>1.05</v>
      </c>
    </row>
    <row r="132" spans="2:8">
      <c r="B132" s="1" t="s">
        <v>3781</v>
      </c>
      <c r="C132" s="9">
        <v>8.93</v>
      </c>
      <c r="D132" s="1" t="s">
        <v>2282</v>
      </c>
      <c r="E132" s="1" t="s">
        <v>2286</v>
      </c>
      <c r="F132" s="4">
        <v>750000000</v>
      </c>
      <c r="G132" s="4">
        <v>2511</v>
      </c>
      <c r="H132" s="4">
        <v>0.61</v>
      </c>
    </row>
    <row r="133" spans="2:8">
      <c r="B133" s="1" t="s">
        <v>4008</v>
      </c>
      <c r="C133" s="9">
        <v>8.2200000000000006</v>
      </c>
      <c r="D133" s="1" t="s">
        <v>2282</v>
      </c>
      <c r="E133" s="1" t="s">
        <v>2287</v>
      </c>
      <c r="F133" s="4">
        <v>24</v>
      </c>
      <c r="G133" s="4">
        <v>2275.7399999999998</v>
      </c>
      <c r="H133" s="4">
        <v>0.56000000000000005</v>
      </c>
    </row>
    <row r="134" spans="2:8" ht="13">
      <c r="B134" s="2" t="s">
        <v>4044</v>
      </c>
      <c r="C134" s="12"/>
      <c r="D134" s="2"/>
      <c r="E134" s="2"/>
      <c r="F134" s="14"/>
      <c r="G134" s="14">
        <f>SUM(G128:G133)</f>
        <v>24027.269999999997</v>
      </c>
      <c r="H134" s="14">
        <f>SUM(H128:H133)</f>
        <v>5.870000000000001</v>
      </c>
    </row>
    <row r="135" spans="2:8" ht="13">
      <c r="B135" s="2" t="s">
        <v>386</v>
      </c>
    </row>
    <row r="136" spans="2:8">
      <c r="B136" s="1" t="s">
        <v>387</v>
      </c>
      <c r="C136" s="9" t="s">
        <v>156</v>
      </c>
      <c r="E136" s="1" t="s">
        <v>388</v>
      </c>
      <c r="F136" s="4">
        <v>9871.7199999999993</v>
      </c>
      <c r="G136" s="4">
        <v>1145.01</v>
      </c>
      <c r="H136" s="4">
        <v>0.28000000000000003</v>
      </c>
    </row>
    <row r="137" spans="2:8" ht="13">
      <c r="B137" s="2" t="s">
        <v>389</v>
      </c>
      <c r="C137" s="12"/>
      <c r="D137" s="2"/>
      <c r="E137" s="2"/>
      <c r="F137" s="14"/>
      <c r="G137" s="14">
        <f>SUM(G135:G136)</f>
        <v>1145.01</v>
      </c>
      <c r="H137" s="14">
        <f>SUM(H135:H136)</f>
        <v>0.28000000000000003</v>
      </c>
    </row>
    <row r="138" spans="2:8" ht="13">
      <c r="B138" s="2" t="s">
        <v>788</v>
      </c>
      <c r="C138" s="12"/>
      <c r="D138" s="2"/>
      <c r="E138" s="2"/>
      <c r="F138" s="14"/>
      <c r="G138" s="14">
        <v>5256.72</v>
      </c>
      <c r="H138" s="14">
        <v>1.28</v>
      </c>
    </row>
    <row r="139" spans="2:8" ht="13">
      <c r="B139" s="2" t="s">
        <v>161</v>
      </c>
      <c r="C139" s="12"/>
      <c r="D139" s="2"/>
      <c r="E139" s="2"/>
      <c r="F139" s="14"/>
      <c r="G139" s="14">
        <v>391272.72</v>
      </c>
      <c r="H139" s="14">
        <v>95.45</v>
      </c>
    </row>
    <row r="140" spans="2:8" ht="13">
      <c r="B140" s="2" t="s">
        <v>409</v>
      </c>
      <c r="C140" s="12"/>
      <c r="D140" s="2"/>
      <c r="E140" s="2"/>
      <c r="F140" s="14"/>
      <c r="G140" s="14">
        <v>18745.185582349979</v>
      </c>
      <c r="H140" s="14">
        <v>4.5499999999999972</v>
      </c>
    </row>
    <row r="141" spans="2:8" ht="13">
      <c r="B141" s="2" t="s">
        <v>168</v>
      </c>
      <c r="C141" s="12"/>
      <c r="D141" s="2"/>
      <c r="E141" s="2"/>
      <c r="F141" s="14"/>
      <c r="G141" s="14">
        <v>410017.90558234998</v>
      </c>
      <c r="H141" s="14">
        <v>100</v>
      </c>
    </row>
    <row r="142" spans="2:8">
      <c r="B142" s="1" t="s">
        <v>169</v>
      </c>
    </row>
    <row r="143" spans="2:8">
      <c r="B143" s="1" t="s">
        <v>170</v>
      </c>
    </row>
    <row r="144" spans="2:8">
      <c r="B144" s="1" t="s">
        <v>171</v>
      </c>
      <c r="C144" s="9" t="s">
        <v>172</v>
      </c>
    </row>
    <row r="145" spans="2:3" ht="13">
      <c r="B145" s="2" t="s">
        <v>3668</v>
      </c>
    </row>
    <row r="146" spans="2:3" ht="26">
      <c r="B146" s="15" t="s">
        <v>173</v>
      </c>
      <c r="C146" s="9" t="s">
        <v>174</v>
      </c>
    </row>
    <row r="147" spans="2:3" ht="13">
      <c r="B147" s="2"/>
    </row>
    <row r="148" spans="2:3" ht="13">
      <c r="B148" s="2" t="s">
        <v>175</v>
      </c>
      <c r="C148" s="9" t="s">
        <v>174</v>
      </c>
    </row>
    <row r="149" spans="2:3" ht="13">
      <c r="B149" s="2" t="s">
        <v>177</v>
      </c>
      <c r="C149" s="9" t="s">
        <v>178</v>
      </c>
    </row>
    <row r="150" spans="2:3" ht="13">
      <c r="B150" s="2" t="s">
        <v>3513</v>
      </c>
      <c r="C150" s="12"/>
    </row>
    <row r="151" spans="2:3" ht="13">
      <c r="B151" s="2" t="s">
        <v>3514</v>
      </c>
      <c r="C151" s="12"/>
    </row>
    <row r="152" spans="2:3" ht="13">
      <c r="B152" s="2" t="s">
        <v>3515</v>
      </c>
      <c r="C152" s="12"/>
    </row>
    <row r="153" spans="2:3" ht="13">
      <c r="B153" s="2" t="s">
        <v>3516</v>
      </c>
      <c r="C153" s="12"/>
    </row>
    <row r="154" spans="2:3" ht="13">
      <c r="B154" s="2" t="s">
        <v>3517</v>
      </c>
      <c r="C154" s="12"/>
    </row>
    <row r="155" spans="2:3" ht="13">
      <c r="B155" s="2" t="s">
        <v>3518</v>
      </c>
      <c r="C155" s="12"/>
    </row>
    <row r="156" spans="2:3" ht="13">
      <c r="B156" s="2" t="s">
        <v>3519</v>
      </c>
      <c r="C156" s="12"/>
    </row>
    <row r="157" spans="2:3" ht="13">
      <c r="B157" s="2" t="s">
        <v>3520</v>
      </c>
      <c r="C157" s="12"/>
    </row>
    <row r="158" spans="2:3" ht="13">
      <c r="B158" s="2" t="s">
        <v>3521</v>
      </c>
      <c r="C158" s="12"/>
    </row>
    <row r="159" spans="2:3" ht="13">
      <c r="B159" s="2" t="s">
        <v>3522</v>
      </c>
      <c r="C159" s="12"/>
    </row>
    <row r="160" spans="2:3" ht="13">
      <c r="B160" s="2" t="s">
        <v>3523</v>
      </c>
      <c r="C160" s="12"/>
    </row>
    <row r="161" spans="2:4" ht="13">
      <c r="B161" s="2" t="s">
        <v>3524</v>
      </c>
      <c r="C161" s="12"/>
    </row>
    <row r="162" spans="2:4" ht="13">
      <c r="B162" s="2" t="s">
        <v>3525</v>
      </c>
      <c r="C162" s="12"/>
    </row>
    <row r="163" spans="2:4" ht="13">
      <c r="B163" s="2" t="s">
        <v>3526</v>
      </c>
      <c r="C163" s="12"/>
    </row>
    <row r="164" spans="2:4" ht="13">
      <c r="B164" s="2" t="s">
        <v>3527</v>
      </c>
      <c r="C164" s="12"/>
    </row>
    <row r="165" spans="2:4" ht="13">
      <c r="B165" s="2" t="s">
        <v>3528</v>
      </c>
      <c r="C165" s="12"/>
    </row>
    <row r="166" spans="2:4" ht="13">
      <c r="B166" s="2" t="s">
        <v>4009</v>
      </c>
      <c r="C166" s="12"/>
    </row>
    <row r="167" spans="2:4">
      <c r="B167" s="1" t="s">
        <v>188</v>
      </c>
    </row>
    <row r="169" spans="2:4" ht="14.5">
      <c r="B169" s="16"/>
      <c r="C169" s="17" t="s">
        <v>189</v>
      </c>
    </row>
    <row r="170" spans="2:4" ht="14.5">
      <c r="B170" s="16" t="s">
        <v>190</v>
      </c>
      <c r="C170" s="18" t="s">
        <v>6</v>
      </c>
    </row>
    <row r="171" spans="2:4" ht="14.5">
      <c r="B171" s="16" t="s">
        <v>191</v>
      </c>
      <c r="C171" s="17"/>
    </row>
    <row r="172" spans="2:4" ht="14.5">
      <c r="B172" s="16"/>
      <c r="C172" s="17"/>
    </row>
    <row r="173" spans="2:4" ht="14.5">
      <c r="B173" s="16" t="s">
        <v>192</v>
      </c>
      <c r="C173" s="123">
        <v>7.3800000000000004E-2</v>
      </c>
      <c r="D173"/>
    </row>
    <row r="174" spans="2:4" ht="14.5">
      <c r="B174" s="16"/>
      <c r="C174" s="128"/>
      <c r="D174"/>
    </row>
    <row r="175" spans="2:4" ht="14.5">
      <c r="B175" s="16" t="s">
        <v>193</v>
      </c>
      <c r="C175" s="128" t="s">
        <v>4010</v>
      </c>
      <c r="D175"/>
    </row>
    <row r="176" spans="2:4" ht="14.5">
      <c r="B176" s="16" t="s">
        <v>194</v>
      </c>
      <c r="C176" s="128" t="s">
        <v>4011</v>
      </c>
      <c r="D176"/>
    </row>
    <row r="177" spans="2:7" ht="14.5">
      <c r="B177" s="16"/>
      <c r="C177" s="17"/>
    </row>
    <row r="178" spans="2:7" ht="14.5">
      <c r="B178" s="16" t="s">
        <v>195</v>
      </c>
      <c r="C178" s="17" t="s">
        <v>172</v>
      </c>
    </row>
    <row r="179" spans="2:7" ht="14.5">
      <c r="B179" s="232" t="s">
        <v>196</v>
      </c>
      <c r="C179" s="232"/>
    </row>
    <row r="181" spans="2:7" ht="14.5">
      <c r="B181" s="16" t="s">
        <v>197</v>
      </c>
      <c r="C181" s="17"/>
      <c r="D181" s="16"/>
    </row>
    <row r="182" spans="2:7" ht="29">
      <c r="B182" s="19" t="s">
        <v>198</v>
      </c>
      <c r="C182" s="18" t="s">
        <v>199</v>
      </c>
      <c r="D182" s="19" t="s">
        <v>200</v>
      </c>
    </row>
    <row r="183" spans="2:7" ht="14.5">
      <c r="B183" s="19" t="s">
        <v>2174</v>
      </c>
      <c r="C183" s="18">
        <v>49.997500125000002</v>
      </c>
      <c r="D183" s="179">
        <v>5.3181204038227721E-3</v>
      </c>
    </row>
    <row r="184" spans="2:7" ht="14.5">
      <c r="B184" s="19" t="s">
        <v>33</v>
      </c>
      <c r="C184" s="18">
        <v>49.997500125000002</v>
      </c>
      <c r="D184" s="179">
        <v>1.2397490690338204E-2</v>
      </c>
    </row>
    <row r="185" spans="2:7" ht="14.5">
      <c r="B185" s="16" t="s">
        <v>140</v>
      </c>
      <c r="C185" s="17">
        <v>167.13467047500001</v>
      </c>
      <c r="D185" s="129">
        <v>0.59524783517147195</v>
      </c>
    </row>
    <row r="187" spans="2:7" ht="13">
      <c r="B187" s="20" t="s">
        <v>201</v>
      </c>
      <c r="C187" s="21">
        <v>46053</v>
      </c>
      <c r="D187" s="22"/>
      <c r="E187" s="23"/>
      <c r="F187" s="24"/>
    </row>
    <row r="188" spans="2:7" ht="13">
      <c r="B188" s="20" t="s">
        <v>202</v>
      </c>
      <c r="C188" s="25" t="s">
        <v>203</v>
      </c>
      <c r="D188" s="20" t="s">
        <v>204</v>
      </c>
      <c r="E188" s="26" t="s">
        <v>205</v>
      </c>
      <c r="F188" s="27" t="s">
        <v>206</v>
      </c>
      <c r="G188" s="14"/>
    </row>
    <row r="189" spans="2:7">
      <c r="B189" s="28" t="s">
        <v>174</v>
      </c>
      <c r="C189" s="29" t="s">
        <v>174</v>
      </c>
      <c r="D189" s="28" t="s">
        <v>174</v>
      </c>
      <c r="E189" s="30" t="s">
        <v>174</v>
      </c>
      <c r="F189" s="31" t="s">
        <v>174</v>
      </c>
    </row>
    <row r="191" spans="2:7" ht="14.5">
      <c r="B191" s="273" t="s">
        <v>4012</v>
      </c>
      <c r="C191" s="274"/>
      <c r="D191" s="274"/>
      <c r="E191" s="275"/>
      <c r="F191" s="67"/>
    </row>
    <row r="192" spans="2:7" ht="14.5">
      <c r="B192" s="34"/>
      <c r="C192" s="34"/>
      <c r="D192" s="34"/>
      <c r="E192" s="34"/>
      <c r="F192" s="67"/>
    </row>
    <row r="193" spans="2:6" ht="14.5">
      <c r="B193" s="276" t="s">
        <v>3749</v>
      </c>
      <c r="C193" s="277"/>
      <c r="D193" s="277"/>
      <c r="E193" s="277"/>
      <c r="F193" s="278"/>
    </row>
    <row r="195" spans="2:6" ht="13">
      <c r="B195" s="2" t="s">
        <v>207</v>
      </c>
    </row>
    <row r="196" spans="2:6" ht="13">
      <c r="B196" s="2"/>
    </row>
    <row r="197" spans="2:6" ht="13">
      <c r="B197" s="2" t="s">
        <v>208</v>
      </c>
    </row>
    <row r="198" spans="2:6" ht="13">
      <c r="B198" s="20" t="s">
        <v>209</v>
      </c>
      <c r="C198" s="25" t="s">
        <v>210</v>
      </c>
      <c r="D198" s="2"/>
    </row>
    <row r="199" spans="2:6">
      <c r="B199" s="22" t="s">
        <v>174</v>
      </c>
      <c r="C199" s="32" t="s">
        <v>174</v>
      </c>
    </row>
    <row r="201" spans="2:6" ht="13">
      <c r="B201" s="20" t="s">
        <v>211</v>
      </c>
      <c r="C201" s="25" t="s">
        <v>210</v>
      </c>
    </row>
    <row r="202" spans="2:6">
      <c r="B202" s="22" t="s">
        <v>174</v>
      </c>
      <c r="C202" s="32" t="s">
        <v>174</v>
      </c>
    </row>
    <row r="204" spans="2:6" ht="13">
      <c r="B204" s="20" t="s">
        <v>212</v>
      </c>
      <c r="C204" s="25" t="s">
        <v>213</v>
      </c>
    </row>
    <row r="205" spans="2:6">
      <c r="B205" s="22" t="s">
        <v>174</v>
      </c>
      <c r="C205" s="32" t="s">
        <v>174</v>
      </c>
    </row>
    <row r="207" spans="2:6" ht="13">
      <c r="B207" s="26" t="s">
        <v>214</v>
      </c>
      <c r="C207" s="25" t="s">
        <v>213</v>
      </c>
    </row>
    <row r="208" spans="2:6">
      <c r="B208" s="23" t="s">
        <v>174</v>
      </c>
      <c r="C208" s="32" t="s">
        <v>174</v>
      </c>
    </row>
    <row r="210" spans="2:7" ht="13">
      <c r="B210" s="20" t="s">
        <v>215</v>
      </c>
      <c r="C210" s="25" t="s">
        <v>174</v>
      </c>
    </row>
    <row r="212" spans="2:7" ht="13">
      <c r="B212" s="20" t="s">
        <v>216</v>
      </c>
      <c r="C212" s="21">
        <v>46053</v>
      </c>
      <c r="D212" s="22"/>
      <c r="E212" s="23"/>
      <c r="F212" s="24"/>
    </row>
    <row r="213" spans="2:7" ht="13">
      <c r="B213" s="20" t="s">
        <v>202</v>
      </c>
      <c r="C213" s="25" t="s">
        <v>203</v>
      </c>
      <c r="D213" s="20" t="s">
        <v>204</v>
      </c>
      <c r="E213" s="26" t="s">
        <v>205</v>
      </c>
      <c r="F213" s="27" t="s">
        <v>206</v>
      </c>
      <c r="G213" s="14"/>
    </row>
    <row r="214" spans="2:7">
      <c r="B214" s="28" t="s">
        <v>174</v>
      </c>
      <c r="C214" s="29" t="s">
        <v>174</v>
      </c>
      <c r="D214" s="28" t="s">
        <v>174</v>
      </c>
      <c r="E214" s="30" t="s">
        <v>174</v>
      </c>
      <c r="F214" s="31" t="s">
        <v>174</v>
      </c>
    </row>
    <row r="215" spans="2:7" ht="13">
      <c r="B215" s="2" t="s">
        <v>207</v>
      </c>
    </row>
    <row r="216" spans="2:7" ht="13">
      <c r="B216" s="2"/>
    </row>
    <row r="217" spans="2:7" ht="13">
      <c r="B217" s="2" t="s">
        <v>208</v>
      </c>
    </row>
    <row r="218" spans="2:7" ht="13">
      <c r="B218" s="20" t="s">
        <v>209</v>
      </c>
      <c r="C218" s="25" t="s">
        <v>210</v>
      </c>
      <c r="D218" s="2"/>
    </row>
    <row r="219" spans="2:7">
      <c r="B219" s="22" t="s">
        <v>174</v>
      </c>
      <c r="C219" s="32" t="s">
        <v>174</v>
      </c>
    </row>
    <row r="221" spans="2:7" ht="13">
      <c r="B221" s="20" t="s">
        <v>211</v>
      </c>
      <c r="C221" s="25" t="s">
        <v>210</v>
      </c>
    </row>
    <row r="222" spans="2:7">
      <c r="B222" s="22" t="s">
        <v>174</v>
      </c>
      <c r="C222" s="32" t="s">
        <v>174</v>
      </c>
    </row>
    <row r="224" spans="2:7" ht="13">
      <c r="B224" s="20" t="s">
        <v>212</v>
      </c>
      <c r="C224" s="25" t="s">
        <v>213</v>
      </c>
    </row>
    <row r="225" spans="2:80">
      <c r="B225" s="22" t="s">
        <v>174</v>
      </c>
      <c r="C225" s="32" t="s">
        <v>174</v>
      </c>
    </row>
    <row r="227" spans="2:80" ht="13">
      <c r="B227" s="26" t="s">
        <v>214</v>
      </c>
      <c r="C227" s="25" t="s">
        <v>213</v>
      </c>
    </row>
    <row r="228" spans="2:80">
      <c r="B228" s="23" t="s">
        <v>174</v>
      </c>
      <c r="C228" s="32" t="s">
        <v>174</v>
      </c>
    </row>
    <row r="230" spans="2:80" ht="13">
      <c r="B230" s="20" t="s">
        <v>215</v>
      </c>
      <c r="C230" s="25" t="s">
        <v>174</v>
      </c>
    </row>
    <row r="233" spans="2:80" ht="13">
      <c r="B233" s="2" t="s">
        <v>217</v>
      </c>
    </row>
    <row r="235" spans="2:80" ht="13">
      <c r="B235" s="20" t="s">
        <v>202</v>
      </c>
      <c r="C235" s="25" t="s">
        <v>218</v>
      </c>
      <c r="D235" s="20" t="s">
        <v>219</v>
      </c>
      <c r="E235" s="20" t="s">
        <v>220</v>
      </c>
      <c r="F235" s="14"/>
    </row>
    <row r="236" spans="2:80">
      <c r="B236" s="22" t="s">
        <v>174</v>
      </c>
      <c r="C236" s="32" t="s">
        <v>174</v>
      </c>
      <c r="D236" s="22" t="s">
        <v>174</v>
      </c>
      <c r="E236" s="22" t="s">
        <v>174</v>
      </c>
    </row>
    <row r="239" spans="2:80" ht="13">
      <c r="B239" s="2" t="s">
        <v>221</v>
      </c>
      <c r="C239" s="12" t="s">
        <v>174</v>
      </c>
      <c r="D239" s="2"/>
      <c r="E239" s="2"/>
      <c r="F239" s="14"/>
      <c r="G239" s="14"/>
      <c r="H239" s="14"/>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row>
    <row r="241" spans="2:7" ht="13">
      <c r="B241" s="2" t="s">
        <v>222</v>
      </c>
    </row>
    <row r="243" spans="2:7" ht="13">
      <c r="B243" s="20" t="s">
        <v>223</v>
      </c>
      <c r="C243" s="25" t="s">
        <v>210</v>
      </c>
      <c r="D243" s="2"/>
    </row>
    <row r="244" spans="2:7">
      <c r="B244" s="22" t="s">
        <v>174</v>
      </c>
      <c r="C244" s="32" t="s">
        <v>174</v>
      </c>
    </row>
    <row r="247" spans="2:7" ht="13">
      <c r="B247" s="20" t="s">
        <v>224</v>
      </c>
      <c r="C247" s="25" t="s">
        <v>225</v>
      </c>
      <c r="D247" s="2"/>
    </row>
    <row r="248" spans="2:7">
      <c r="B248" s="22" t="s">
        <v>174</v>
      </c>
      <c r="C248" s="32" t="s">
        <v>174</v>
      </c>
    </row>
    <row r="251" spans="2:7" ht="13">
      <c r="B251" s="2" t="s">
        <v>226</v>
      </c>
    </row>
    <row r="254" spans="2:7" ht="13">
      <c r="B254" s="2" t="s">
        <v>227</v>
      </c>
    </row>
    <row r="256" spans="2:7" ht="13">
      <c r="B256" s="20" t="s">
        <v>202</v>
      </c>
      <c r="C256" s="25" t="s">
        <v>228</v>
      </c>
      <c r="D256" s="20" t="s">
        <v>218</v>
      </c>
      <c r="E256" s="20" t="s">
        <v>219</v>
      </c>
      <c r="F256" s="27" t="s">
        <v>220</v>
      </c>
      <c r="G256" s="14"/>
    </row>
    <row r="257" spans="2:80">
      <c r="B257" s="22" t="s">
        <v>174</v>
      </c>
      <c r="C257" s="32" t="s">
        <v>174</v>
      </c>
      <c r="D257" s="22" t="s">
        <v>174</v>
      </c>
      <c r="E257" s="22" t="s">
        <v>174</v>
      </c>
      <c r="F257" s="33" t="s">
        <v>174</v>
      </c>
    </row>
    <row r="260" spans="2:80" ht="13">
      <c r="B260" s="2" t="s">
        <v>221</v>
      </c>
      <c r="C260" s="12" t="s">
        <v>174</v>
      </c>
      <c r="D260" s="2"/>
      <c r="E260" s="2"/>
      <c r="F260" s="14"/>
      <c r="G260" s="14"/>
      <c r="H260" s="14"/>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row>
    <row r="262" spans="2:80" ht="13">
      <c r="B262" s="2" t="s">
        <v>222</v>
      </c>
    </row>
    <row r="264" spans="2:80" ht="13">
      <c r="B264" s="20" t="s">
        <v>223</v>
      </c>
      <c r="C264" s="25" t="s">
        <v>210</v>
      </c>
      <c r="D264" s="2"/>
    </row>
    <row r="265" spans="2:80">
      <c r="B265" s="22" t="s">
        <v>174</v>
      </c>
      <c r="C265" s="32" t="s">
        <v>174</v>
      </c>
    </row>
    <row r="268" spans="2:80" ht="13">
      <c r="B268" s="20" t="s">
        <v>224</v>
      </c>
      <c r="C268" s="25" t="s">
        <v>225</v>
      </c>
      <c r="D268" s="2"/>
    </row>
    <row r="269" spans="2:80">
      <c r="B269" s="22" t="s">
        <v>174</v>
      </c>
      <c r="C269" s="32" t="s">
        <v>174</v>
      </c>
    </row>
    <row r="272" spans="2:80" ht="13">
      <c r="B272" s="2" t="s">
        <v>226</v>
      </c>
    </row>
    <row r="275" spans="2:7" ht="13">
      <c r="B275" s="2" t="s">
        <v>229</v>
      </c>
    </row>
    <row r="276" spans="2:7" ht="13">
      <c r="B276" s="20" t="s">
        <v>202</v>
      </c>
      <c r="C276" s="25" t="s">
        <v>230</v>
      </c>
      <c r="D276" s="20" t="s">
        <v>231</v>
      </c>
      <c r="E276" s="20" t="s">
        <v>3673</v>
      </c>
      <c r="F276" s="27" t="s">
        <v>232</v>
      </c>
      <c r="G276" s="14"/>
    </row>
    <row r="277" spans="2:7">
      <c r="B277" s="22" t="s">
        <v>174</v>
      </c>
      <c r="C277" s="32" t="s">
        <v>174</v>
      </c>
      <c r="D277" s="22" t="s">
        <v>174</v>
      </c>
      <c r="E277" s="22" t="s">
        <v>174</v>
      </c>
      <c r="F277" s="33" t="s">
        <v>174</v>
      </c>
    </row>
    <row r="278" spans="2:7">
      <c r="B278" s="1" t="s">
        <v>3674</v>
      </c>
    </row>
    <row r="280" spans="2:7" ht="14.5">
      <c r="B280" s="247" t="s">
        <v>4013</v>
      </c>
      <c r="C280" s="247"/>
      <c r="D280" s="247"/>
      <c r="E280" s="247"/>
    </row>
    <row r="281" spans="2:7" ht="14.5">
      <c r="B281" s="139"/>
      <c r="C281" s="180"/>
      <c r="D281" s="139"/>
      <c r="E281" s="139"/>
    </row>
    <row r="282" spans="2:7" ht="14.5">
      <c r="B282" s="134"/>
      <c r="C282" s="135"/>
      <c r="D282" s="134"/>
      <c r="E282" s="134"/>
    </row>
    <row r="283" spans="2:7" ht="14.5">
      <c r="B283" s="136" t="s">
        <v>3754</v>
      </c>
      <c r="C283" s="135"/>
      <c r="D283" s="134"/>
      <c r="E283" s="134"/>
    </row>
    <row r="284" spans="2:7" ht="14.5">
      <c r="B284" s="134"/>
      <c r="C284" s="135"/>
      <c r="D284" s="134"/>
      <c r="E284" s="134"/>
    </row>
    <row r="285" spans="2:7" ht="14.5">
      <c r="B285" s="134" t="s">
        <v>3755</v>
      </c>
      <c r="C285" s="137"/>
      <c r="D285" s="138"/>
      <c r="E285" s="138"/>
    </row>
    <row r="286" spans="2:7" ht="14.5">
      <c r="B286" s="139"/>
      <c r="C286" s="137"/>
      <c r="D286" s="138"/>
      <c r="E286" s="138"/>
    </row>
    <row r="287" spans="2:7" ht="14.5">
      <c r="B287" s="139"/>
      <c r="C287" s="137"/>
      <c r="D287" s="138"/>
      <c r="E287" s="138"/>
    </row>
    <row r="288" spans="2:7" ht="14.5">
      <c r="B288" s="139" t="s">
        <v>3756</v>
      </c>
      <c r="C288" s="140">
        <v>117800066.05</v>
      </c>
      <c r="D288" s="138"/>
      <c r="E288" s="138"/>
    </row>
    <row r="289" spans="2:5" ht="14.5">
      <c r="B289" s="139"/>
      <c r="C289" s="140"/>
      <c r="D289" s="138"/>
      <c r="E289" s="138"/>
    </row>
    <row r="290" spans="2:5" ht="14.5">
      <c r="B290" s="139" t="s">
        <v>3757</v>
      </c>
      <c r="C290" s="140">
        <v>102800066.05</v>
      </c>
      <c r="D290" s="138"/>
      <c r="E290" s="138"/>
    </row>
    <row r="291" spans="2:5" ht="14.5">
      <c r="B291" s="139"/>
      <c r="C291" s="140"/>
      <c r="D291" s="138"/>
      <c r="E291" s="138"/>
    </row>
    <row r="292" spans="2:5" ht="14.5">
      <c r="B292" s="139" t="s">
        <v>3758</v>
      </c>
      <c r="C292" s="140">
        <v>15000000</v>
      </c>
      <c r="D292" s="138"/>
      <c r="E292" s="138"/>
    </row>
    <row r="293" spans="2:5" ht="14.5">
      <c r="B293" s="139"/>
      <c r="C293" s="140"/>
      <c r="D293" s="138"/>
      <c r="E293" s="138"/>
    </row>
    <row r="294" spans="2:5" ht="14.5">
      <c r="B294" s="134" t="s">
        <v>3759</v>
      </c>
      <c r="C294" s="141">
        <v>45427916</v>
      </c>
      <c r="D294" s="138"/>
      <c r="E294" s="138"/>
    </row>
    <row r="295" spans="2:5" ht="14.5">
      <c r="B295" s="139"/>
      <c r="C295" s="140"/>
      <c r="D295" s="138"/>
      <c r="E295" s="138"/>
    </row>
    <row r="296" spans="2:5" ht="14.5">
      <c r="B296" s="139" t="s">
        <v>3760</v>
      </c>
      <c r="C296" s="140">
        <v>20635916</v>
      </c>
      <c r="D296" s="138"/>
      <c r="E296" s="138"/>
    </row>
    <row r="297" spans="2:5" ht="14.5">
      <c r="B297" s="139"/>
      <c r="C297" s="140"/>
      <c r="D297" s="138"/>
      <c r="E297" s="138"/>
    </row>
    <row r="298" spans="2:5" ht="29">
      <c r="B298" s="142" t="s">
        <v>3761</v>
      </c>
      <c r="C298" s="140">
        <v>24792000</v>
      </c>
      <c r="D298" s="138"/>
      <c r="E298" s="138"/>
    </row>
    <row r="299" spans="2:5" ht="14.5">
      <c r="B299" s="139"/>
      <c r="C299" s="140"/>
      <c r="D299" s="138"/>
      <c r="E299" s="138"/>
    </row>
    <row r="300" spans="2:5" ht="29">
      <c r="B300" s="142" t="s">
        <v>3762</v>
      </c>
      <c r="C300" s="143">
        <v>21291359.450000003</v>
      </c>
      <c r="D300" s="138"/>
      <c r="E300" s="138"/>
    </row>
    <row r="301" spans="2:5" ht="14.5">
      <c r="B301" s="139"/>
      <c r="C301" s="140"/>
      <c r="D301" s="138"/>
      <c r="E301" s="138"/>
    </row>
    <row r="302" spans="2:5" ht="14.5">
      <c r="B302" s="134" t="s">
        <v>3763</v>
      </c>
      <c r="C302" s="141">
        <v>41927275.450000003</v>
      </c>
      <c r="D302" s="138"/>
      <c r="E302" s="138"/>
    </row>
    <row r="303" spans="2:5" ht="14.5">
      <c r="B303" s="144"/>
      <c r="C303" s="137"/>
      <c r="D303" s="138"/>
      <c r="E303" s="138"/>
    </row>
    <row r="304" spans="2:5" ht="14.5">
      <c r="B304" s="139" t="s">
        <v>3764</v>
      </c>
      <c r="C304" s="143"/>
      <c r="D304" s="138"/>
      <c r="E304" s="138"/>
    </row>
  </sheetData>
  <mergeCells count="12">
    <mergeCell ref="B179:C179"/>
    <mergeCell ref="B191:E191"/>
    <mergeCell ref="B193:F193"/>
    <mergeCell ref="B280:E280"/>
    <mergeCell ref="B1:E1"/>
    <mergeCell ref="C3:C7"/>
    <mergeCell ref="D3:D7"/>
    <mergeCell ref="B10:E10"/>
    <mergeCell ref="B11:E11"/>
    <mergeCell ref="C12:C13"/>
    <mergeCell ref="D12:D13"/>
    <mergeCell ref="E12:E13"/>
  </mergeCells>
  <hyperlinks>
    <hyperlink ref="A1" location="Index!A1" display="Index" xr:uid="{D7DD367B-482B-47A3-A9D4-872B9284E389}"/>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72</vt:i4>
      </vt:variant>
      <vt:variant>
        <vt:lpstr>Named Ranges</vt:lpstr>
      </vt:variant>
      <vt:variant>
        <vt:i4>256</vt:i4>
      </vt:variant>
    </vt:vector>
  </HeadingPairs>
  <TitlesOfParts>
    <vt:vector size="328" baseType="lpstr">
      <vt:lpstr>Index</vt:lpstr>
      <vt:lpstr>Dividend History</vt:lpstr>
      <vt:lpstr>Tata Scheme Risk-o-Meter</vt:lpstr>
      <vt:lpstr>Debt Index Replication Factor</vt:lpstr>
      <vt:lpstr>TSLVFOF</vt:lpstr>
      <vt:lpstr>TGLDFOF</vt:lpstr>
      <vt:lpstr>TIPAAFOF</vt:lpstr>
      <vt:lpstr>TSLVETF</vt:lpstr>
      <vt:lpstr>TGLDETF</vt:lpstr>
      <vt:lpstr>TEQPEF</vt:lpstr>
      <vt:lpstr>TSCAPF</vt:lpstr>
      <vt:lpstr>TRSFP</vt:lpstr>
      <vt:lpstr>TRSFM</vt:lpstr>
      <vt:lpstr>TREF</vt:lpstr>
      <vt:lpstr>TNMIIF</vt:lpstr>
      <vt:lpstr>TNMIMIF</vt:lpstr>
      <vt:lpstr>TNA30IF</vt:lpstr>
      <vt:lpstr>TNRIF</vt:lpstr>
      <vt:lpstr>TNPBETF</vt:lpstr>
      <vt:lpstr>TNNIF</vt:lpstr>
      <vt:lpstr>TNMSHIF</vt:lpstr>
      <vt:lpstr>TNMMIF</vt:lpstr>
      <vt:lpstr>TNMIF150</vt:lpstr>
      <vt:lpstr>TNITIF</vt:lpstr>
      <vt:lpstr>TNIDETF</vt:lpstr>
      <vt:lpstr>TNIDFOF</vt:lpstr>
      <vt:lpstr>TNFSIF</vt:lpstr>
      <vt:lpstr>TNCMIF</vt:lpstr>
      <vt:lpstr>TNAIF</vt:lpstr>
      <vt:lpstr>TIFNA</vt:lpstr>
      <vt:lpstr>TNETF</vt:lpstr>
      <vt:lpstr>TMULTICF</vt:lpstr>
      <vt:lpstr>TMAOF</vt:lpstr>
      <vt:lpstr>TINR</vt:lpstr>
      <vt:lpstr>TTOFE</vt:lpstr>
      <vt:lpstr>TEOF</vt:lpstr>
      <vt:lpstr>TISF</vt:lpstr>
      <vt:lpstr>TIPHF</vt:lpstr>
      <vt:lpstr>TIIF</vt:lpstr>
      <vt:lpstr>TICF</vt:lpstr>
      <vt:lpstr>THOF</vt:lpstr>
      <vt:lpstr>TFEF</vt:lpstr>
      <vt:lpstr>TMCAPF</vt:lpstr>
      <vt:lpstr>TCS</vt:lpstr>
      <vt:lpstr>TMIF</vt:lpstr>
      <vt:lpstr>TTSF96</vt:lpstr>
      <vt:lpstr>TDIVYF</vt:lpstr>
      <vt:lpstr>TDIF</vt:lpstr>
      <vt:lpstr>TYCF</vt:lpstr>
      <vt:lpstr>TBCF</vt:lpstr>
      <vt:lpstr>TIFSA</vt:lpstr>
      <vt:lpstr>TBSBGIF</vt:lpstr>
      <vt:lpstr>TBSEQIF</vt:lpstr>
      <vt:lpstr>TBMCIF</vt:lpstr>
      <vt:lpstr>TBFSF</vt:lpstr>
      <vt:lpstr>TBAF</vt:lpstr>
      <vt:lpstr>TAF</vt:lpstr>
      <vt:lpstr>TEGF</vt:lpstr>
      <vt:lpstr>TFRSTF</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Index!Main_Sheet_1</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TBAF!TBAF_Securitied_Debt</vt:lpstr>
      <vt:lpstr>TBAF!TBAFNAV</vt:lpstr>
      <vt:lpstr>TBCF</vt:lpstr>
      <vt:lpstr>TBCF!TBCF_EQ</vt:lpstr>
      <vt:lpstr>TBCF!TBCF_Mutual_F_Units</vt:lpstr>
      <vt:lpstr>TBCF!TBCFNAV</vt:lpstr>
      <vt:lpstr>TBFSF</vt:lpstr>
      <vt:lpstr>TBFSF!TBFSF_EQ</vt:lpstr>
      <vt:lpstr>TBFSF!TBFSFNAV</vt:lpstr>
      <vt:lpstr>TBMCIF</vt:lpstr>
      <vt:lpstr>TBMCIF!TBMCIF_EQ</vt:lpstr>
      <vt:lpstr>TBMCIF!TBMCIFNAV</vt:lpstr>
      <vt:lpstr>TBSBGIF</vt:lpstr>
      <vt:lpstr>TBSBGIF!TBSBGIF_EQ</vt:lpstr>
      <vt:lpstr>TBSBGIF!TBSBGIFNAV</vt:lpstr>
      <vt:lpstr>TBSEQIF</vt:lpstr>
      <vt:lpstr>TBSEQIF!TBSEQIF_EQ</vt:lpstr>
      <vt:lpstr>TBSEQIF!TBSEQIFNAV</vt:lpstr>
      <vt:lpstr>TCIGIF0426!TCIGIF0426_GOV_SEC</vt:lpstr>
      <vt:lpstr>TCIGIF0426!TCIGIF0426NAV</vt:lpstr>
      <vt:lpstr>TCORPBF!TCORPBF_Aif_cat</vt:lpstr>
      <vt:lpstr>TCORPBF!TCORPBF_Debt_Related</vt:lpstr>
      <vt:lpstr>TCORPBF!TCORPBF_GOV_SEC</vt:lpstr>
      <vt:lpstr>TCORPBF!TCORPBF_Securitied_Debt</vt:lpstr>
      <vt:lpstr>TCORPBF!TCORPBFNAV</vt:lpstr>
      <vt:lpstr>TCS</vt:lpstr>
      <vt:lpstr>TCS!TCS_EQ</vt:lpstr>
      <vt:lpstr>TCS!TCSNAV</vt:lpstr>
      <vt:lpstr>TDIF</vt:lpstr>
      <vt:lpstr>TDIF!TDIF_EQ</vt:lpstr>
      <vt:lpstr>TDIF!TDIFNAV</vt:lpstr>
      <vt:lpstr>TDIVYF</vt:lpstr>
      <vt:lpstr>TDIVYF!TDIVYF_EQ</vt:lpstr>
      <vt:lpstr>TDIVYF!TDIVYF_EQ_FU_Related</vt:lpstr>
      <vt:lpstr>TDIVYF!TDIVYF_Mutual_F_Units</vt:lpstr>
      <vt:lpstr>TDIVYF!TDIVYFNAV</vt:lpstr>
      <vt:lpstr>TEGF</vt:lpstr>
      <vt:lpstr>TEGF!TEGF_Debt_Related</vt:lpstr>
      <vt:lpstr>TEGF!TEGF_EQ</vt:lpstr>
      <vt:lpstr>TEGF!TEGF_EQ_Related</vt:lpstr>
      <vt:lpstr>TEGF!TEGF_GOV_SEC</vt:lpstr>
      <vt:lpstr>TEGF!TEGF_Mutual_F_Units</vt:lpstr>
      <vt:lpstr>TEGF!TEGF_Securitied_Debt</vt:lpstr>
      <vt:lpstr>TEGF!TEGFNAV</vt:lpstr>
      <vt:lpstr>TEOF</vt:lpstr>
      <vt:lpstr>TEOF!TEOF_EQ</vt:lpstr>
      <vt:lpstr>TEOF!TEOFNAV</vt:lpstr>
      <vt:lpstr>TEQPEF</vt:lpstr>
      <vt:lpstr>TEQPEF!TEQPEF_EQ</vt:lpstr>
      <vt:lpstr>TEQPEF!TEQPEFNAV</vt:lpstr>
      <vt:lpstr>TFEF</vt:lpstr>
      <vt:lpstr>TFEF!TFEF_EQ</vt:lpstr>
      <vt:lpstr>TFEF!TFEFNAV</vt:lpstr>
      <vt:lpstr>TFF!TFF_Aif_cat</vt:lpstr>
      <vt:lpstr>TFF!TFF_Debt_Related</vt:lpstr>
      <vt:lpstr>TFF!TFF_GOV_SEC</vt:lpstr>
      <vt:lpstr>TFF!TFF_MM</vt:lpstr>
      <vt:lpstr>TFF!TFF_Securitied_Debt</vt:lpstr>
      <vt:lpstr>TFF!TFFNAV</vt:lpstr>
      <vt:lpstr>TFRF!TFRF_Aif_cat</vt:lpstr>
      <vt:lpstr>TFRF!TFRF_Debt_Related</vt:lpstr>
      <vt:lpstr>TFRF!TFRF_GOV_SEC</vt:lpstr>
      <vt:lpstr>TFRF!TFRF_Securitied_Debt</vt:lpstr>
      <vt:lpstr>TFRF!TFRFNAV</vt:lpstr>
      <vt:lpstr>TFRSTF!TFRSTF_Aif_cat</vt:lpstr>
      <vt:lpstr>TFRSTF!TFRSTF_Debt_Related</vt:lpstr>
      <vt:lpstr>TFRSTF!TFRSTF_GOV_SEC</vt:lpstr>
      <vt:lpstr>TFRSTF!TFRSTF_MM</vt:lpstr>
      <vt:lpstr>TFRSTF!TFRSTFNAV</vt:lpstr>
      <vt:lpstr>TGLDETF</vt:lpstr>
      <vt:lpstr>TGLDETF!TGLDETF_EQ</vt:lpstr>
      <vt:lpstr>TGLDETF!TGLDETFNAV</vt:lpstr>
      <vt:lpstr>TGLDFOF</vt:lpstr>
      <vt:lpstr>TGLDFOF!TGLDFOF_EQ</vt:lpstr>
      <vt:lpstr>TGLDFOF!TGLDFOFNAV</vt:lpstr>
      <vt:lpstr>TGSFR!TGSFR_GOV_SEC</vt:lpstr>
      <vt:lpstr>TGSFR!TGSFRNAV</vt:lpstr>
      <vt:lpstr>THOF</vt:lpstr>
      <vt:lpstr>THOF!THOF_EQ</vt:lpstr>
      <vt:lpstr>THOF!THOFNAV</vt:lpstr>
      <vt:lpstr>TICF</vt:lpstr>
      <vt:lpstr>TICF!TICF_EQ</vt:lpstr>
      <vt:lpstr>TICF!TICFNAV</vt:lpstr>
      <vt:lpstr>TIFNA</vt:lpstr>
      <vt:lpstr>TIFNA!TIFNA_EQ</vt:lpstr>
      <vt:lpstr>TIFNA!TIFNANAV</vt:lpstr>
      <vt:lpstr>TIFSA</vt:lpstr>
      <vt:lpstr>TIFSA!TIFSA_EQ</vt:lpstr>
      <vt:lpstr>TIFSA!TIFSANAV</vt:lpstr>
      <vt:lpstr>TIIF</vt:lpstr>
      <vt:lpstr>TIIF!TIIF_EQ</vt:lpstr>
      <vt:lpstr>TIIF!TIIFNAV</vt:lpstr>
      <vt:lpstr>TINR</vt:lpstr>
      <vt:lpstr>TINR!TINR_EQ</vt:lpstr>
      <vt:lpstr>TINR!TINR_EQ_Related</vt:lpstr>
      <vt:lpstr>TINR!TINRNAV</vt:lpstr>
      <vt:lpstr>TIPAAFOF</vt:lpstr>
      <vt:lpstr>TIPAAFOF!TIPAAFOF_Mutual_F_Units</vt:lpstr>
      <vt:lpstr>TIPAAFOF!TIPAAFOFNAV</vt:lpstr>
      <vt:lpstr>TIPHF</vt:lpstr>
      <vt:lpstr>TIPHF!TIPHF_EQ</vt:lpstr>
      <vt:lpstr>TIPHF!TIPHFNAV</vt:lpstr>
      <vt:lpstr>TISF</vt:lpstr>
      <vt:lpstr>TISF!TISF_EQ</vt:lpstr>
      <vt:lpstr>TISF!TISF_EQ_FU_Related</vt:lpstr>
      <vt:lpstr>TISF!TISFNAV</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TMAOF!TMAOF_Mutual_F_Units</vt:lpstr>
      <vt:lpstr>TMAOF!TMAOFNAV</vt:lpstr>
      <vt:lpstr>TMCAPF</vt:lpstr>
      <vt:lpstr>TMCAPF!TMCAPF_EQ</vt:lpstr>
      <vt:lpstr>TMCAPF!TMCAPF_EQ_FU_Related</vt:lpstr>
      <vt:lpstr>TMCAPF!TMCAPFNAV</vt:lpstr>
      <vt:lpstr>TMIF</vt:lpstr>
      <vt:lpstr>TMIF!TMIF_EQ</vt:lpstr>
      <vt:lpstr>TMIF!TMIF_EQ_FU_Related</vt:lpstr>
      <vt:lpstr>TMIF!TMIF_EQ_Related</vt:lpstr>
      <vt:lpstr>TMIF!TMIF_GOV_SEC</vt:lpstr>
      <vt:lpstr>TMIF!TMIF_Mutual_F_Units</vt:lpstr>
      <vt:lpstr>TMIF!TMIFNAV</vt:lpstr>
      <vt:lpstr>TMULTICF</vt:lpstr>
      <vt:lpstr>TMULTICF!TMULTICF_EQ</vt:lpstr>
      <vt:lpstr>TMULTICF!TMULTICFNAV</vt:lpstr>
      <vt:lpstr>TNA30IF</vt:lpstr>
      <vt:lpstr>TNA30IF!TNA30IF_EQ</vt:lpstr>
      <vt:lpstr>TNA30IF!TNA30IFNAV</vt:lpstr>
      <vt:lpstr>TNAIF</vt:lpstr>
      <vt:lpstr>TNAIF!TNAIF_EQ</vt:lpstr>
      <vt:lpstr>TNAIF!TNAIF_EQ_FU_Related</vt:lpstr>
      <vt:lpstr>TNAIF!TNAIFNAV</vt:lpstr>
      <vt:lpstr>TNCMIF</vt:lpstr>
      <vt:lpstr>TNCMIF!TNCMIF_EQ</vt:lpstr>
      <vt:lpstr>TNCMIF!TNCMIFNAV</vt:lpstr>
      <vt:lpstr>TNETF</vt:lpstr>
      <vt:lpstr>TNETF!TNETF_EQ</vt:lpstr>
      <vt:lpstr>TNETF!TNETFNAV</vt:lpstr>
      <vt:lpstr>TNFSIF</vt:lpstr>
      <vt:lpstr>TNFSIF!TNFSIF_EQ</vt:lpstr>
      <vt:lpstr>TNFSIF!TNFSIFNAV</vt:lpstr>
      <vt:lpstr>TNGIF1226!TNGIF1226_GOV_SEC</vt:lpstr>
      <vt:lpstr>TNGIF1226!TNGIF1226NAV</vt:lpstr>
      <vt:lpstr>TNGIF1229!TNGIF1229_GOV_SEC</vt:lpstr>
      <vt:lpstr>TNGIF1229!TNGIF1229NAV</vt:lpstr>
      <vt:lpstr>TNIDETF</vt:lpstr>
      <vt:lpstr>TNIDETF!TNIDETF_EQ</vt:lpstr>
      <vt:lpstr>TNIDETF!TNIDETFNAV</vt:lpstr>
      <vt:lpstr>TNIDFOF</vt:lpstr>
      <vt:lpstr>TNIDFOF!TNIDFOF_Mutual_F_Units</vt:lpstr>
      <vt:lpstr>TNIDFOF!TNIDFOFNAV</vt:lpstr>
      <vt:lpstr>TNITIF</vt:lpstr>
      <vt:lpstr>TNITIF!TNITIF_EQ</vt:lpstr>
      <vt:lpstr>TNITIF!TNITIFNAV</vt:lpstr>
      <vt:lpstr>TNMIF150</vt:lpstr>
      <vt:lpstr>TNMIF150!TNMIF150_EQ</vt:lpstr>
      <vt:lpstr>TNMIF150!TNMIF150NAV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TNNIF</vt:lpstr>
      <vt:lpstr>TNNIF!TNNIF_EQ</vt:lpstr>
      <vt:lpstr>TNNIF!TNNIFNAV</vt:lpstr>
      <vt:lpstr>TNPBETF</vt:lpstr>
      <vt:lpstr>TNPBETF!TNPBETF_EQ</vt:lpstr>
      <vt:lpstr>TNPBETF!TNPBETFNAV</vt:lpstr>
      <vt:lpstr>TNRIF</vt:lpstr>
      <vt:lpstr>TNRIF!TNRIF_EQ</vt:lpstr>
      <vt:lpstr>TNRIF!TNRIFNAV</vt:lpstr>
      <vt:lpstr>TNSIFDEC27!TNSIFDEC27_Debt_Related</vt:lpstr>
      <vt:lpstr>TNSIFDEC27!TNSIFDEC27_GOV_SEC</vt:lpstr>
      <vt:lpstr>TNSIFDEC27!TNSIFDEC27NAV</vt:lpstr>
      <vt:lpstr>TOF!TOF_MM</vt:lpstr>
      <vt:lpstr>TOF!TOFNAV</vt:lpstr>
      <vt:lpstr>TREF</vt:lpstr>
      <vt:lpstr>TREF!TREF_EQ</vt:lpstr>
      <vt:lpstr>TREF!TREFNAV</vt:lpstr>
      <vt:lpstr>TRSFC!TRSFC_Debt_Related</vt:lpstr>
      <vt:lpstr>TRSFC!TRSFC_EQ</vt:lpstr>
      <vt:lpstr>TRSFC!TRSFC_GOV_SEC</vt:lpstr>
      <vt:lpstr>TRSFC!TRSFC_Securitied_Debt</vt:lpstr>
      <vt:lpstr>TRSFC!TRSFCNAV</vt:lpstr>
      <vt:lpstr>TRSFM</vt:lpstr>
      <vt:lpstr>TRSFM!TRSFM_Debt_Related</vt:lpstr>
      <vt:lpstr>TRSFM!TRSFM_EQ</vt:lpstr>
      <vt:lpstr>TRSFM!TRSFM_GOV_SEC</vt:lpstr>
      <vt:lpstr>TRSFM!TRSFM_Securitied_Debt</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TSTBF!TSTBF_Aif_cat</vt:lpstr>
      <vt:lpstr>TSTBF!TSTBF_Debt_Related</vt:lpstr>
      <vt:lpstr>TSTBF!TSTBF_EQ_FU_Related</vt:lpstr>
      <vt:lpstr>TSTBF!TSTBF_GOV_SEC</vt:lpstr>
      <vt:lpstr>TSTBF!TSTBF_MM</vt:lpstr>
      <vt:lpstr>TSTBF!TSTBF_Mutual_F_Units</vt:lpstr>
      <vt:lpstr>TSTBF!TSTBF_Securitied_Debt</vt:lpstr>
      <vt:lpstr>TSTBF!TSTBFNAV</vt:lpstr>
      <vt:lpstr>TTOFE</vt:lpstr>
      <vt:lpstr>TTOFE!TTOFE_EQ</vt:lpstr>
      <vt:lpstr>TTOFE!TTOFE_EQ_Related</vt:lpstr>
      <vt:lpstr>TTOFE!TTOFENAV</vt:lpstr>
      <vt:lpstr>TTSF96</vt:lpstr>
      <vt:lpstr>TTSF96!TTSF96_EQ</vt:lpstr>
      <vt:lpstr>TTSF96!TTSF96NAV</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Ponlinga Raja</dc:creator>
  <cp:lastModifiedBy>Bhavya Kaushik Shah</cp:lastModifiedBy>
  <dcterms:created xsi:type="dcterms:W3CDTF">2026-01-31T17:59:10Z</dcterms:created>
  <dcterms:modified xsi:type="dcterms:W3CDTF">2026-02-06T10:24:03Z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92d650-9f13-46a3-b8fc-6df5be32bb6b_Enabled">
    <vt:lpwstr>true</vt:lpwstr>
  </property>
  <property fmtid="{D5CDD505-2E9C-101B-9397-08002B2CF9AE}" pid="3" name="MSIP_Label_4992d650-9f13-46a3-b8fc-6df5be32bb6b_SetDate">
    <vt:lpwstr>2026-01-31T18:00:33Z</vt:lpwstr>
  </property>
  <property fmtid="{D5CDD505-2E9C-101B-9397-08002B2CF9AE}" pid="4" name="MSIP_Label_4992d650-9f13-46a3-b8fc-6df5be32bb6b_Method">
    <vt:lpwstr>Standard</vt:lpwstr>
  </property>
  <property fmtid="{D5CDD505-2E9C-101B-9397-08002B2CF9AE}" pid="5" name="MSIP_Label_4992d650-9f13-46a3-b8fc-6df5be32bb6b_Name">
    <vt:lpwstr>Public</vt:lpwstr>
  </property>
  <property fmtid="{D5CDD505-2E9C-101B-9397-08002B2CF9AE}" pid="6" name="MSIP_Label_4992d650-9f13-46a3-b8fc-6df5be32bb6b_SiteId">
    <vt:lpwstr>0c4669bc-3858-4b9c-8f39-1b8858daf382</vt:lpwstr>
  </property>
  <property fmtid="{D5CDD505-2E9C-101B-9397-08002B2CF9AE}" pid="7" name="MSIP_Label_4992d650-9f13-46a3-b8fc-6df5be32bb6b_ActionId">
    <vt:lpwstr>5667c2a1-a926-4cb6-9898-f0b900104faa</vt:lpwstr>
  </property>
  <property fmtid="{D5CDD505-2E9C-101B-9397-08002B2CF9AE}" pid="8" name="MSIP_Label_4992d650-9f13-46a3-b8fc-6df5be32bb6b_ContentBits">
    <vt:lpwstr>0</vt:lpwstr>
  </property>
  <property fmtid="{D5CDD505-2E9C-101B-9397-08002B2CF9AE}" pid="9" name="MSIP_Label_4992d650-9f13-46a3-b8fc-6df5be32bb6b_Tag">
    <vt:lpwstr>10, 3, 0, 1</vt:lpwstr>
  </property>
</Properties>
</file>