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30.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31.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3.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4.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5.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6.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7.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8.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9.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40.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41.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42.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3.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44.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45.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6.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47.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8.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9.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50.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51.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drawings/drawing52.xml" ContentType="application/vnd.openxmlformats-officedocument.drawing+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53.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54.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55.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56.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57.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drawings/drawing58.xml" ContentType="application/vnd.openxmlformats-officedocument.drawing+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59.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60.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61.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drawings/drawing62.xml" ContentType="application/vnd.openxmlformats-officedocument.drawing+xml"/>
  <Override PartName="/xl/queryTables/queryTable178.xml" ContentType="application/vnd.openxmlformats-officedocument.spreadsheetml.queryTable+xml"/>
  <Override PartName="/xl/queryTables/queryTable179.xml" ContentType="application/vnd.openxmlformats-officedocument.spreadsheetml.queryTable+xml"/>
  <Override PartName="/xl/drawings/drawing63.xml" ContentType="application/vnd.openxmlformats-officedocument.drawing+xml"/>
  <Override PartName="/xl/queryTables/queryTable180.xml" ContentType="application/vnd.openxmlformats-officedocument.spreadsheetml.queryTable+xml"/>
  <Override PartName="/xl/queryTables/queryTable181.xml" ContentType="application/vnd.openxmlformats-officedocument.spreadsheetml.queryTable+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64.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drawings/drawing65.xml" ContentType="application/vnd.openxmlformats-officedocument.drawing+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queryTables/queryTable189.xml" ContentType="application/vnd.openxmlformats-officedocument.spreadsheetml.queryTable+xml"/>
  <Override PartName="/xl/queryTables/queryTable190.xml" ContentType="application/vnd.openxmlformats-officedocument.spreadsheetml.queryTable+xml"/>
  <Override PartName="/xl/drawings/drawing66.xml" ContentType="application/vnd.openxmlformats-officedocument.drawing+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queryTables/queryTable19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Product\General\Z - Fact Sheet\2025-2026\February 2026\Data from Raja\Monthly Portfolio\"/>
    </mc:Choice>
  </mc:AlternateContent>
  <xr:revisionPtr revIDLastSave="0" documentId="13_ncr:1_{36DAAA54-FB88-4C34-B489-37DD9A7DBBD6}" xr6:coauthVersionLast="47" xr6:coauthVersionMax="47" xr10:uidLastSave="{00000000-0000-0000-0000-000000000000}"/>
  <bookViews>
    <workbookView xWindow="-120" yWindow="-120" windowWidth="20730" windowHeight="11040" xr2:uid="{41156876-2934-449F-9C92-7689835DFB5D}"/>
  </bookViews>
  <sheets>
    <sheet name="Index" sheetId="259" r:id="rId1"/>
    <sheet name="Dividend History" sheetId="260" r:id="rId2"/>
    <sheet name="Tata Scheme Risk-o-Meter" sheetId="290" r:id="rId3"/>
    <sheet name="Debt Index Replication Factor" sheetId="261" r:id="rId4"/>
    <sheet name="TSLVFOF" sheetId="258" r:id="rId5"/>
    <sheet name="TGLDFOF" sheetId="257" r:id="rId6"/>
    <sheet name="TIPAAFOF" sheetId="256" r:id="rId7"/>
    <sheet name="TSLVETF" sheetId="254" r:id="rId8"/>
    <sheet name="TGLDETF" sheetId="253" r:id="rId9"/>
    <sheet name="TEQPEF" sheetId="252" r:id="rId10"/>
    <sheet name="TSCAPF" sheetId="251" r:id="rId11"/>
    <sheet name="TRSFP" sheetId="250" r:id="rId12"/>
    <sheet name="TRSFM" sheetId="249" r:id="rId13"/>
    <sheet name="TREF" sheetId="248" r:id="rId14"/>
    <sheet name="TNMIIF" sheetId="247" r:id="rId15"/>
    <sheet name="TNMIMIF" sheetId="246" r:id="rId16"/>
    <sheet name="TNA30IF" sheetId="245" r:id="rId17"/>
    <sheet name="TNRIF" sheetId="244" r:id="rId18"/>
    <sheet name="TNPBETF" sheetId="243" r:id="rId19"/>
    <sheet name="TNNIF" sheetId="242" r:id="rId20"/>
    <sheet name="TNMSHIF" sheetId="241" r:id="rId21"/>
    <sheet name="TNMMIF" sheetId="240" r:id="rId22"/>
    <sheet name="TNMIF150" sheetId="239" r:id="rId23"/>
    <sheet name="TNITIF" sheetId="238" r:id="rId24"/>
    <sheet name="TNIDETF" sheetId="237" r:id="rId25"/>
    <sheet name="TNIDFOF" sheetId="236" r:id="rId26"/>
    <sheet name="TNFSIF" sheetId="235" r:id="rId27"/>
    <sheet name="TNCMIF" sheetId="234" r:id="rId28"/>
    <sheet name="TNAIF" sheetId="233" r:id="rId29"/>
    <sheet name="TIFNA" sheetId="232" r:id="rId30"/>
    <sheet name="TNETF" sheetId="231" r:id="rId31"/>
    <sheet name="TMULTICF" sheetId="230" r:id="rId32"/>
    <sheet name="TMAOF" sheetId="229" r:id="rId33"/>
    <sheet name="TINR" sheetId="228" r:id="rId34"/>
    <sheet name="TTOFE" sheetId="227" r:id="rId35"/>
    <sheet name="TEOF" sheetId="226" r:id="rId36"/>
    <sheet name="TISF" sheetId="225" r:id="rId37"/>
    <sheet name="TIPHF" sheetId="224" r:id="rId38"/>
    <sheet name="TIIF" sheetId="223" r:id="rId39"/>
    <sheet name="TICF" sheetId="222" r:id="rId40"/>
    <sheet name="THOF" sheetId="221" r:id="rId41"/>
    <sheet name="TFEF" sheetId="220" r:id="rId42"/>
    <sheet name="TMCAPF" sheetId="219" r:id="rId43"/>
    <sheet name="TCS" sheetId="218" r:id="rId44"/>
    <sheet name="TTSF96" sheetId="217" r:id="rId45"/>
    <sheet name="TDIVYF" sheetId="216" r:id="rId46"/>
    <sheet name="TDIF" sheetId="215" r:id="rId47"/>
    <sheet name="TYCF" sheetId="214" r:id="rId48"/>
    <sheet name="TBCF" sheetId="213" r:id="rId49"/>
    <sheet name="TIFSA" sheetId="212" r:id="rId50"/>
    <sheet name="TBSBGIF" sheetId="211" r:id="rId51"/>
    <sheet name="TBSEQIF" sheetId="210" r:id="rId52"/>
    <sheet name="TBMCIF" sheetId="209" r:id="rId53"/>
    <sheet name="TBFSF" sheetId="208" r:id="rId54"/>
    <sheet name="TBAF" sheetId="207" r:id="rId55"/>
    <sheet name="TAF" sheetId="206" r:id="rId56"/>
    <sheet name="TEGF" sheetId="205" r:id="rId57"/>
    <sheet name="TFRSTF" sheetId="277" r:id="rId58"/>
    <sheet name="TUSTF" sheetId="278" r:id="rId59"/>
    <sheet name="TFF" sheetId="279" r:id="rId60"/>
    <sheet name="TSTBF" sheetId="280" r:id="rId61"/>
    <sheet name="TRSFC" sheetId="281" r:id="rId62"/>
    <sheet name="TOF" sheetId="282" r:id="rId63"/>
    <sheet name="TNSIFDEC27" sheetId="283" r:id="rId64"/>
    <sheet name="TNGIF1229" sheetId="284" r:id="rId65"/>
    <sheet name="TNGIF1226" sheetId="285" r:id="rId66"/>
    <sheet name="TLF" sheetId="286" r:id="rId67"/>
    <sheet name="TGSFR" sheetId="287" r:id="rId68"/>
    <sheet name="TFRF" sheetId="288" r:id="rId69"/>
    <sheet name="TCORPBF" sheetId="289" r:id="rId70"/>
  </sheets>
  <definedNames>
    <definedName name="_IEF1">#REF!</definedName>
    <definedName name="_IEF2">#REF!</definedName>
    <definedName name="AAA">#REF!</definedName>
    <definedName name="h">#REF!</definedName>
    <definedName name="IEF">#REF!</definedName>
    <definedName name="Main_Sheet_1" localSheetId="0">Index!$A$2:$C$67</definedName>
    <definedName name="raja">#REF!</definedName>
    <definedName name="TAF">TAF!$B$1</definedName>
    <definedName name="TAF_Debt_Related" localSheetId="55">TAF!$B$323:$H$347</definedName>
    <definedName name="TAF_EQ" localSheetId="55">TAF!$B$12:$I$164</definedName>
    <definedName name="TAF_EQ_Related" localSheetId="55">TAF!$B$165:$I$318</definedName>
    <definedName name="TAF_MM" localSheetId="55">TAF!$B$349:$H$357</definedName>
    <definedName name="TAF_Mutual_F_Units" localSheetId="55">TAF!$B$320:$H$321</definedName>
    <definedName name="TAFNAV" localSheetId="55">TAF!$B$370:$B$377</definedName>
    <definedName name="TBAF">TBAF!$B$1</definedName>
    <definedName name="TBAF_Debt_Related" localSheetId="54">TBAF!$B$164:$H$185</definedName>
    <definedName name="TBAF_EQ" localSheetId="54">TBAF!$B$12:$I$92</definedName>
    <definedName name="TBAF_EQ_FU_Related" localSheetId="54">TBAF!$B$120:$I$126</definedName>
    <definedName name="TBAF_EQ_Related" localSheetId="54">TBAF!$B$93:$I$118</definedName>
    <definedName name="TBAF_GOV_SEC" localSheetId="54">TBAF!$B$131:$H$162</definedName>
    <definedName name="TBAF_MM" localSheetId="54">TBAF!$B$195:$H$197</definedName>
    <definedName name="TBAF_Mutual_F_Units" localSheetId="54">TBAF!$B$128:$H$129</definedName>
    <definedName name="TBAF_Securitied_Debt" localSheetId="54">TBAF!$B$187:$H$193</definedName>
    <definedName name="TBAFNAV" localSheetId="54">TBAF!$B$209:$B$216</definedName>
    <definedName name="TBCF">TBCF!$B$1</definedName>
    <definedName name="TBCF_EQ" localSheetId="48">TBCF!$B$12:$I$67</definedName>
    <definedName name="TBCF_Mutual_F_Units" localSheetId="48">TBCF!$B$69:$H$70</definedName>
    <definedName name="TBCFNAV" localSheetId="48">TBCF!$B$82:$B$89</definedName>
    <definedName name="TBFSF">TBFSF!$B$1</definedName>
    <definedName name="TBFSF_EQ" localSheetId="53">TBFSF!$B$12:$I$42</definedName>
    <definedName name="TBFSFNAV" localSheetId="53">TBFSF!$B$54:$B$61</definedName>
    <definedName name="TBMCIF">TBMCIF!$B$1</definedName>
    <definedName name="TBMCIF_EQ" localSheetId="52">TBMCIF!$B$13:$I$115</definedName>
    <definedName name="TBMCIFNAV" localSheetId="52">TBMCIF!$B$126:$B$129</definedName>
    <definedName name="TBPSUF">#REF!</definedName>
    <definedName name="TBSBGIF">TBSBGIF!$B$1</definedName>
    <definedName name="TBSBGIF_EQ" localSheetId="50">TBSBGIF!$B$13:$I$45</definedName>
    <definedName name="TBSBGIFNAV" localSheetId="50">TBSBGIF!$B$56:$B$63</definedName>
    <definedName name="TBSEQIF">TBSEQIF!$B$1</definedName>
    <definedName name="TBSEQIF_EQ" localSheetId="51">TBSEQIF!$B$13:$I$45</definedName>
    <definedName name="TBSEQIFNAV" localSheetId="51">TBSEQIF!$B$57:$B$64</definedName>
    <definedName name="TCF">#REF!</definedName>
    <definedName name="TCF_EQDetails">#REF!</definedName>
    <definedName name="TCIGIF0426">#REF!</definedName>
    <definedName name="TCORPBF">#REF!</definedName>
    <definedName name="TCORPBF_Aif_cat" localSheetId="69">TCORPBF!$B$134:$H$135</definedName>
    <definedName name="TCORPBF_Debt_Related" localSheetId="69">TCORPBF!$B$54:$H$124</definedName>
    <definedName name="TCORPBF_GOV_SEC" localSheetId="69">TCORPBF!$B$22:$H$52</definedName>
    <definedName name="TCORPBF_Securitied_Debt" localSheetId="69">TCORPBF!$B$126:$H$132</definedName>
    <definedName name="TCORPBFNAV" localSheetId="69">TCORPBF!$B$149:$B$164</definedName>
    <definedName name="TCPF1">#REF!</definedName>
    <definedName name="TCPF2">#REF!</definedName>
    <definedName name="TCS">TCS!$B$1</definedName>
    <definedName name="TCS_EQ" localSheetId="43">TCS!$B$12:$I$76</definedName>
    <definedName name="TCSNAV" localSheetId="43">TCS!$B$87:$B$94</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TDIF!$B$12:$I$59</definedName>
    <definedName name="TDIFNAV" localSheetId="46">TDIF!$B$71:$B$78</definedName>
    <definedName name="TDIVYF">TDIVYF!$B$1</definedName>
    <definedName name="TDIVYF_EQ" localSheetId="45">TDIVYF!$B$12:$I$86</definedName>
    <definedName name="TDIVYF_EQ_FU_Related" localSheetId="45">TDIVYF!$B$88:$I$92</definedName>
    <definedName name="TDIVYF_Mutual_F_Units" localSheetId="45">TDIVYF!$B$94:$H$95</definedName>
    <definedName name="TDIVYFNAV" localSheetId="45">TDIVYF!$B$107:$B$114</definedName>
    <definedName name="TDYF">#REF!</definedName>
    <definedName name="TEGF">TEGF!$B$1</definedName>
    <definedName name="TEGF_Debt_Related" localSheetId="56">TEGF!$B$99:$H$112</definedName>
    <definedName name="TEGF_EQ" localSheetId="56">TEGF!$B$12:$I$54</definedName>
    <definedName name="TEGF_EQ_Related" localSheetId="56">TEGF!$B$55:$I$55</definedName>
    <definedName name="TEGF_GOV_SEC" localSheetId="56">TEGF!$B$60:$H$97</definedName>
    <definedName name="TEGF_Mutual_F_Units" localSheetId="56">TEGF!$B$57:$H$58</definedName>
    <definedName name="TEGF_Securitied_Debt" localSheetId="56">TEGF!$B$114:$H$116</definedName>
    <definedName name="TEGFNAV" localSheetId="56">TEGF!$B$128:$B$139</definedName>
    <definedName name="TEMF">#REF!</definedName>
    <definedName name="TEOF">TEOF!$B$1</definedName>
    <definedName name="TEOF_EQ" localSheetId="35">TEOF!$B$12:$I$67</definedName>
    <definedName name="TEOFNAV" localSheetId="35">TEOF!$B$79:$B$86</definedName>
    <definedName name="TEQPEF">TEQPEF!$B$1</definedName>
    <definedName name="TEQPEF_EQ" localSheetId="9">TEQPEF!$B$12:$I$49</definedName>
    <definedName name="TEQPEFNAV" localSheetId="9">TEQPEF!$B$61:$B$72</definedName>
    <definedName name="TFEF">TFEF!$B$1</definedName>
    <definedName name="TFEF_EQ" localSheetId="41">TFEF!$B$12:$I$40</definedName>
    <definedName name="TFEFNAV" localSheetId="41">TFEF!$B$52:$B$59</definedName>
    <definedName name="TFF">#REF!</definedName>
    <definedName name="TFF_Aif_cat" localSheetId="59">TFF!$B$110:$H$111</definedName>
    <definedName name="TFF_Debt_Related" localSheetId="59">TFF!$B$51:$H$78</definedName>
    <definedName name="TFF_GOV_SEC" localSheetId="59">TFF!$B$22:$H$49</definedName>
    <definedName name="TFF_MM" localSheetId="59">TFF!$B$86:$H$108</definedName>
    <definedName name="TFF_Securitied_Debt" localSheetId="59">TFF!$B$80:$H$84</definedName>
    <definedName name="TFFNAV" localSheetId="59">TFF!$B$125:$B$140</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8">TFRF!$B$49:$H$50</definedName>
    <definedName name="TFRF_Debt_Related" localSheetId="68">TFRF!$B$30:$H$44</definedName>
    <definedName name="TFRF_GOV_SEC" localSheetId="68">TFRF!$B$22:$H$28</definedName>
    <definedName name="TFRF_Securitied_Debt" localSheetId="68">TFRF!$B$46:$H$47</definedName>
    <definedName name="TFRFNAV" localSheetId="68">TFRF!$B$64:$B$79</definedName>
    <definedName name="TFRLTF">#REF!</definedName>
    <definedName name="TFRSTF">#REF!</definedName>
    <definedName name="TFRSTF_Aif_cat" localSheetId="57">TFRSTF!$B$107:$H$108</definedName>
    <definedName name="TFRSTF_Debt_Related" localSheetId="57">TFRSTF!$B$29:$H$32</definedName>
    <definedName name="TFRSTF_GOV_SEC" localSheetId="57">TFRSTF!$B$22:$H$27</definedName>
    <definedName name="TFRSTF_MM" localSheetId="57">TFRSTF!$B$34:$H$105</definedName>
    <definedName name="TFRSTFNAV" localSheetId="57">TFRSTF!$B$123:$B$134</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TGLDETF!$B$26:$B$27</definedName>
    <definedName name="TGLDFOF">TGLDFOF!$B$1</definedName>
    <definedName name="TGLDFOF_EQ" localSheetId="5">TGLDFOF!$B$12:$I$15</definedName>
    <definedName name="TGLDFOFNAV" localSheetId="5">TGLDFOF!$B$29:$B$36</definedName>
    <definedName name="TGMTF">#REF!</definedName>
    <definedName name="TGSFR">#REF!</definedName>
    <definedName name="TGSFR_GOV_SEC" localSheetId="67">TGSFR!$B$22:$H$34</definedName>
    <definedName name="TGSFRNAV" localSheetId="67">TGSFR!$B$48:$B$55</definedName>
    <definedName name="TGSMF">#REF!</definedName>
    <definedName name="THLSFSIF">#REF!</definedName>
    <definedName name="THOF">THOF!$B$1</definedName>
    <definedName name="THOF_EQ" localSheetId="40">THOF!$B$12:$I$44</definedName>
    <definedName name="THOFNAV" localSheetId="40">THOF!$B$56:$B$63</definedName>
    <definedName name="TICF">TICF!$B$1</definedName>
    <definedName name="TICF_EQ" localSheetId="39">TICF!$B$12:$I$50</definedName>
    <definedName name="TICFNAV" localSheetId="39">TICF!$B$62:$B$69</definedName>
    <definedName name="TIFA">#REF!</definedName>
    <definedName name="TIFNA">TIFNA!$B$1</definedName>
    <definedName name="TIFNA_EQ" localSheetId="29">TIFNA!$B$13:$I$65</definedName>
    <definedName name="TIFNANAV" localSheetId="29">TIFNA!$B$77:$B$80</definedName>
    <definedName name="TIFSA">TIFSA!$B$1</definedName>
    <definedName name="TIFSA_EQ" localSheetId="49">TIFSA!$B$13:$I$45</definedName>
    <definedName name="TIFSANAV" localSheetId="49">TIFSA!$B$57:$B$60</definedName>
    <definedName name="TIGIF">#REF!</definedName>
    <definedName name="TIIF">TIIF!$B$1</definedName>
    <definedName name="TIIF_EQ" localSheetId="38">TIIF!$B$12:$I$72</definedName>
    <definedName name="TIIFNAV" localSheetId="38">TIIF!$B$84:$B$91</definedName>
    <definedName name="TINR">TINR!$B$1</definedName>
    <definedName name="TINR_EQ" localSheetId="33">TINR!$B$12:$I$80</definedName>
    <definedName name="TINRNAV" localSheetId="33">TINR!$B$92:$B$99</definedName>
    <definedName name="TIPAAFOF">TIPAAFOF!$B$1</definedName>
    <definedName name="TIPAAFOF_Mutual_F_Units" localSheetId="6">TIPAAFOF!$B$14:$H$16</definedName>
    <definedName name="TIPAAFOFNAV" localSheetId="6">TIPAAFOF!$B$31:$B$38</definedName>
    <definedName name="TIPF">#REF!</definedName>
    <definedName name="TIPFSP1">#REF!</definedName>
    <definedName name="TIPHF">TIPHF!$B$1</definedName>
    <definedName name="TIPHF_EQ" localSheetId="37">TIPHF!$B$12:$I$48</definedName>
    <definedName name="TIPHFNAV" localSheetId="37">TIPHF!$B$60:$B$67</definedName>
    <definedName name="TISF">TISF!$B$1</definedName>
    <definedName name="TISF_EQ" localSheetId="36">TISF!$B$12:$I$74</definedName>
    <definedName name="TISF_EQ_FU_Related" localSheetId="36">TISF!$B$76:$I$77</definedName>
    <definedName name="TISFNAV" localSheetId="36">TISF!$B$89:$B$96</definedName>
    <definedName name="TITSF">#REF!</definedName>
    <definedName name="TLF">#REF!</definedName>
    <definedName name="TLF_Aif_cat" localSheetId="66">TLF!$B$114:$H$115</definedName>
    <definedName name="TLF_GOV_SEC" localSheetId="66">TLF!$B$22:$H$27</definedName>
    <definedName name="TLF_MM" localSheetId="66">TLF!$B$29:$H$112</definedName>
    <definedName name="TLFNAV" localSheetId="66">TLF!$B$130:$B$137</definedName>
    <definedName name="TLMF">#REF!</definedName>
    <definedName name="TMAOF">TMAOF!$B$1</definedName>
    <definedName name="TMAOF_Debt_Related" localSheetId="32">TMAOF!$B$136:$H$141</definedName>
    <definedName name="TMAOF_EQ" localSheetId="32">TMAOF!$B$12:$I$86</definedName>
    <definedName name="TMAOF_EQ_Related" localSheetId="32">TMAOF!$B$87:$I$111</definedName>
    <definedName name="TMAOF_GOV_SEC" localSheetId="32">TMAOF!$B$113:$H$134</definedName>
    <definedName name="TMAOF_Mutual_F_Units" localSheetId="32">TMAOF!$B$147:$H$148</definedName>
    <definedName name="TMAOF_Securitied_Debt" localSheetId="32">TMAOF!$B$143:$H$144</definedName>
    <definedName name="TMAOFNAV" localSheetId="32">TMAOF!$B$159:$B$166</definedName>
    <definedName name="TMCAPF">TMCAPF!$B$1</definedName>
    <definedName name="TMCAPF_EQ" localSheetId="42">TMCAPF!$B$12:$I$71</definedName>
    <definedName name="TMCAPF_EQ_FU_Related" localSheetId="42">TMCAPF!$B$73:$I$74</definedName>
    <definedName name="TMCAPFNAV" localSheetId="42">TMCAPF!$B$86:$B$93</definedName>
    <definedName name="TMIF">#REF!</definedName>
    <definedName name="TMPF">#REF!</definedName>
    <definedName name="TMULTICF">TMULTICF!$B$1</definedName>
    <definedName name="TMULTICF_EQ" localSheetId="31">TMULTICF!$B$12:$I$86</definedName>
    <definedName name="TMULTICFNAV" localSheetId="31">TMULTICF!$B$98:$B$105</definedName>
    <definedName name="TNA30IF">TNA30IF!$B$1</definedName>
    <definedName name="TNA30IF_EQ" localSheetId="16">TNA30IF!$B$12:$I$44</definedName>
    <definedName name="TNA30IFNAV" localSheetId="16">TNA30IF!$B$56:$B$63</definedName>
    <definedName name="TNAIF">TNAIF!$B$1</definedName>
    <definedName name="TNAIF_EQ" localSheetId="28">TNAIF!$B$12:$I$29</definedName>
    <definedName name="TNAIF_EQ_FU_Related" localSheetId="28">TNAIF!$B$31:$I$32</definedName>
    <definedName name="TNAIFNAV" localSheetId="28">TNAIF!$B$43:$B$50</definedName>
    <definedName name="TNCMIF">TNCMIF!$B$1</definedName>
    <definedName name="TNCMIF_EQ" localSheetId="27">TNCMIF!$B$12:$I$29</definedName>
    <definedName name="TNCMIFNAV" localSheetId="27">TNCMIF!$B$41:$B$48</definedName>
    <definedName name="TNETF">TNETF!$B$1</definedName>
    <definedName name="TNETF_EQ" localSheetId="30">TNETF!$B$12:$I$64</definedName>
    <definedName name="TNETFNAV" localSheetId="30">TNETF!$B$76:$B$77</definedName>
    <definedName name="TNFSIF">TNFSIF!$B$1</definedName>
    <definedName name="TNFSIF_EQ" localSheetId="26">TNFSIF!$B$12:$I$34</definedName>
    <definedName name="TNFSIFNAV" localSheetId="26">TNFSIF!$B$46:$B$53</definedName>
    <definedName name="TNGIF1226">#REF!</definedName>
    <definedName name="TNGIF1226_GOV_SEC" localSheetId="65">TNGIF1226!$B$22:$H$28</definedName>
    <definedName name="TNGIF1226NAV" localSheetId="65">TNGIF1226!$B$42:$B$49</definedName>
    <definedName name="TNGIF1229">#REF!</definedName>
    <definedName name="TNGIF1229_GOV_SEC" localSheetId="64">TNGIF1229!$B$22:$H$27</definedName>
    <definedName name="TNGIF1229NAV" localSheetId="64">TNGIF1229!$B$41:$B$48</definedName>
    <definedName name="TNIDETF">TNIDETF!$B$1</definedName>
    <definedName name="TNIDETF_EQ" localSheetId="24">TNIDETF!$B$12:$I$44</definedName>
    <definedName name="TNIDETFNAV" localSheetId="24">TNIDETF!$B$55:$B$56</definedName>
    <definedName name="TNIDFOF">TNIDFOF!$B$1</definedName>
    <definedName name="TNIDFOF_Mutual_F_Units" localSheetId="25">TNIDFOF!$B$13:$H$14</definedName>
    <definedName name="TNIDFOFNAV" localSheetId="25">TNIDFOF!$B$25:$B$32</definedName>
    <definedName name="TNITIF">TNITIF!$B$1</definedName>
    <definedName name="TNITIF_EQ" localSheetId="23">TNITIF!$B$12:$I$30</definedName>
    <definedName name="TNITIFNAV" localSheetId="23">TNITIF!$B$42:$B$49</definedName>
    <definedName name="TNMIF150">TNMIF150!$B$1</definedName>
    <definedName name="TNMIF150_EQ" localSheetId="22">TNMIF150!$B$12:$I$164</definedName>
    <definedName name="TNMIF150NAV" localSheetId="22">TNMIF150!$B$176:$B$183</definedName>
    <definedName name="TNMIIF">TNMIIF!$B$1</definedName>
    <definedName name="TNMIIF_EQ" localSheetId="14">TNMIIF!$B$12:$I$89</definedName>
    <definedName name="TNMIIFNAV" localSheetId="14">TNMIIF!$B$101:$B$108</definedName>
    <definedName name="TNMIMIF">TNMIMIF!$B$1</definedName>
    <definedName name="TNMIMIF_EQ" localSheetId="15">TNMIMIF!$B$12:$I$89</definedName>
    <definedName name="TNMIMIFNAV" localSheetId="15">TNMIMIF!$B$100:$B$107</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TNNIF!$B$13:$I$65</definedName>
    <definedName name="TNNIFNAV" localSheetId="19">TNNIF!$B$77:$B$80</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TNRIF!$B$36:$B$43</definedName>
    <definedName name="TNSIFDEC27">#REF!</definedName>
    <definedName name="TNSIFDEC27_Debt_Related" localSheetId="63">TNSIFDEC27!$B$50:$H$56</definedName>
    <definedName name="TNSIFDEC27_GOV_SEC" localSheetId="63">TNSIFDEC27!$B$22:$H$48</definedName>
    <definedName name="TNSIFDEC27NAV" localSheetId="63">TNSIFDEC27!$B$70:$B$77</definedName>
    <definedName name="TOF">#REF!</definedName>
    <definedName name="TOF_MM" localSheetId="62">TOF!$B$22:$H$26</definedName>
    <definedName name="TOFNAV" localSheetId="62">TOF!$B$41:$B$48</definedName>
    <definedName name="TOIIS">#REF!</definedName>
    <definedName name="TOIOS">#REF!</definedName>
    <definedName name="TOISS">#REF!</definedName>
    <definedName name="TQNTF">#REF!</definedName>
    <definedName name="TREF">TREF!$B$1</definedName>
    <definedName name="TREF_EQ" localSheetId="13">TREF!$B$12:$I$58</definedName>
    <definedName name="TREFNAV" localSheetId="13">TREF!$B$70:$B$77</definedName>
    <definedName name="TRSFC">#REF!</definedName>
    <definedName name="TRSFC_Debt_Related" localSheetId="61">TRSFC!$B$72:$H$73</definedName>
    <definedName name="TRSFC_EQ" localSheetId="61">TRSFC!$B$12:$I$58</definedName>
    <definedName name="TRSFC_GOV_SEC" localSheetId="61">TRSFC!$B$60:$H$70</definedName>
    <definedName name="TRSFC_Securitied_Debt" localSheetId="61">TRSFC!$B$75:$H$76</definedName>
    <definedName name="TRSFCNAV" localSheetId="61">TRSFC!$B$90:$B$93</definedName>
    <definedName name="TRSFM">TRSFM!$B$1</definedName>
    <definedName name="TRSFM_Debt_Related" localSheetId="12">TRSFM!$B$74:$H$77</definedName>
    <definedName name="TRSFM_EQ" localSheetId="12">TRSFM!$B$12:$I$59</definedName>
    <definedName name="TRSFM_GOV_SEC" localSheetId="12">TRSFM!$B$61:$H$72</definedName>
    <definedName name="TRSFM_Securitied_Debt" localSheetId="12">TRSFM!$B$79:$H$80</definedName>
    <definedName name="TRSFMNAV" localSheetId="12">TRSFM!$B$92:$B$95</definedName>
    <definedName name="TRSFP">TRSFP!$B$1</definedName>
    <definedName name="TRSFP_EQ" localSheetId="11">TRSFP!$B$12:$I$59</definedName>
    <definedName name="TRSFPNAV" localSheetId="11">TRSFP!$B$71:$B$74</definedName>
    <definedName name="TSCAPF">TSCAPF!$B$1</definedName>
    <definedName name="TSCAPF_EQ" localSheetId="10">TSCAPF!$B$12:$I$77</definedName>
    <definedName name="TSCAPF_EQ_FU_Related" localSheetId="10">TSCAPF!$B$79:$I$80</definedName>
    <definedName name="TSCAPFNAV" localSheetId="10">TSCAPF!$B$92:$B$99</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TSLVFOF!$B$29:$B$36</definedName>
    <definedName name="TSTBF">#REF!</definedName>
    <definedName name="TSTBF_Aif_cat" localSheetId="60">TSTBF!$B$91:$H$92</definedName>
    <definedName name="TSTBF_Debt_Related" localSheetId="60">TSTBF!$B$46:$H$77</definedName>
    <definedName name="TSTBF_EQ_FU_Related" localSheetId="60">TSTBF!$B$22:$I$96</definedName>
    <definedName name="TSTBF_GOV_SEC" localSheetId="60">TSTBF!$B$22:$H$44</definedName>
    <definedName name="TSTBF_MM" localSheetId="60">TSTBF!$B$86:$H$89</definedName>
    <definedName name="TSTBF_Mutual_F_Units" localSheetId="60">TSTBF!$B$98:$H$99</definedName>
    <definedName name="TSTBF_Securitied_Debt" localSheetId="60">TSTBF!$B$79:$H$84</definedName>
    <definedName name="TSTBFNAV" localSheetId="60">TSTBF!$B$112:$B$123</definedName>
    <definedName name="TTAF1">#REF!</definedName>
    <definedName name="TTMF">#REF!</definedName>
    <definedName name="TTMFSP1">#REF!</definedName>
    <definedName name="TTOFE">TTOFE!$B$1</definedName>
    <definedName name="TTOFE_EQ" localSheetId="34">TTOFE!$B$12:$I$57</definedName>
    <definedName name="TTOFE_EQ_Related" localSheetId="34">TTOFE!$B$58:$I$58</definedName>
    <definedName name="TTOFENAV" localSheetId="34">TTOFE!$B$70:$B$77</definedName>
    <definedName name="TTSF96">TTSF96!$B$1</definedName>
    <definedName name="TTSF96_EQ" localSheetId="44">TTSF96!$B$12:$I$77</definedName>
    <definedName name="TTSF96NAV" localSheetId="44">TTSF96!$B$89:$B$96</definedName>
    <definedName name="TUDG3S">#REF!</definedName>
    <definedName name="TUDS">#REF!</definedName>
    <definedName name="TURG3S">#REF!</definedName>
    <definedName name="TURS">#REF!</definedName>
    <definedName name="TUSTF">#REF!</definedName>
    <definedName name="TUSTF_Aif_cat" localSheetId="58">TUSTF!$B$67:$H$68</definedName>
    <definedName name="TUSTF_Debt_Related" localSheetId="58">TUSTF!$B$29:$H$48</definedName>
    <definedName name="TUSTF_GOV_SEC" localSheetId="58">TUSTF!$B$22:$H$27</definedName>
    <definedName name="TUSTF_MM" localSheetId="58">TUSTF!$B$53:$H$65</definedName>
    <definedName name="TUSTF_Securitied_Debt" localSheetId="58">TUSTF!$B$50:$H$51</definedName>
    <definedName name="TUSTFNAV" localSheetId="58">TUSTF!$B$83:$B$94</definedName>
    <definedName name="TVFS1">#REF!</definedName>
    <definedName name="TVFS2">#REF!</definedName>
    <definedName name="TYCF">TYCF!$B$1</definedName>
    <definedName name="TYCF_EQ" localSheetId="47">TYCF!$B$12:$I$66</definedName>
    <definedName name="TYCF_EQ_FU_Related" localSheetId="47">TYCF!$B$68:$I$69</definedName>
    <definedName name="TYCFNAV" localSheetId="47">TYCF!$B$80:$B$83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2" i="206" l="1"/>
  <c r="H362" i="206"/>
  <c r="G361" i="206"/>
  <c r="H361" i="206"/>
  <c r="G319" i="206"/>
  <c r="H319" i="206"/>
  <c r="C359" i="229"/>
  <c r="C357" i="229"/>
  <c r="C345" i="229"/>
  <c r="C300" i="229" l="1"/>
  <c r="C290" i="229"/>
  <c r="C302" i="229" l="1"/>
  <c r="F189" i="229" l="1"/>
  <c r="F99" i="227"/>
  <c r="F162" i="205"/>
  <c r="F239" i="207"/>
  <c r="F400" i="206"/>
  <c r="G33" i="233"/>
  <c r="H33" i="233"/>
  <c r="G30" i="233"/>
  <c r="H30" i="233"/>
  <c r="G70" i="214"/>
  <c r="H70" i="214"/>
  <c r="G67" i="214"/>
  <c r="H67" i="214"/>
  <c r="G81" i="251"/>
  <c r="H81" i="251"/>
  <c r="G78" i="251"/>
  <c r="H78" i="251"/>
  <c r="G75" i="219"/>
  <c r="H75" i="219"/>
  <c r="G72" i="219"/>
  <c r="H72" i="219"/>
  <c r="H78" i="225"/>
  <c r="G78" i="225"/>
  <c r="G75" i="225"/>
  <c r="H75" i="225"/>
  <c r="G87" i="216"/>
  <c r="H87" i="216"/>
  <c r="G90" i="216"/>
  <c r="H90" i="216"/>
  <c r="G93" i="216"/>
  <c r="H93" i="216"/>
  <c r="G127" i="207"/>
  <c r="H127" i="207"/>
  <c r="G124" i="207"/>
  <c r="H124" i="207"/>
  <c r="G119" i="207"/>
  <c r="H119" i="207"/>
  <c r="H136" i="289" l="1"/>
  <c r="G136" i="289"/>
  <c r="H133" i="289"/>
  <c r="G133" i="289"/>
  <c r="H125" i="289"/>
  <c r="G125" i="289"/>
  <c r="H53" i="289"/>
  <c r="G53" i="289"/>
  <c r="H51" i="288"/>
  <c r="H53" i="288" s="1"/>
  <c r="H54" i="288" s="1"/>
  <c r="G51" i="288"/>
  <c r="H48" i="288"/>
  <c r="G48" i="288"/>
  <c r="G53" i="288" s="1"/>
  <c r="G54" i="288" s="1"/>
  <c r="H45" i="288"/>
  <c r="G45" i="288"/>
  <c r="H29" i="288"/>
  <c r="G29" i="288"/>
  <c r="H35" i="287"/>
  <c r="G35" i="287"/>
  <c r="H116" i="286"/>
  <c r="G116" i="286"/>
  <c r="H113" i="286"/>
  <c r="G113" i="286"/>
  <c r="H28" i="286"/>
  <c r="G28" i="286"/>
  <c r="H29" i="285"/>
  <c r="G29" i="285"/>
  <c r="H28" i="284"/>
  <c r="G28" i="284"/>
  <c r="H57" i="283"/>
  <c r="G57" i="283"/>
  <c r="H49" i="283"/>
  <c r="G49" i="283"/>
  <c r="H27" i="282"/>
  <c r="G27" i="282"/>
  <c r="H77" i="281"/>
  <c r="G77" i="281"/>
  <c r="H74" i="281"/>
  <c r="G74" i="281"/>
  <c r="H71" i="281"/>
  <c r="G71" i="281"/>
  <c r="H59" i="281"/>
  <c r="G59" i="281"/>
  <c r="H100" i="280"/>
  <c r="G100" i="280"/>
  <c r="G101" i="280" s="1"/>
  <c r="G102" i="280" s="1"/>
  <c r="H97" i="280"/>
  <c r="H101" i="280" s="1"/>
  <c r="H102" i="280" s="1"/>
  <c r="G97" i="280"/>
  <c r="H93" i="280"/>
  <c r="G93" i="280"/>
  <c r="H90" i="280"/>
  <c r="G90" i="280"/>
  <c r="H85" i="280"/>
  <c r="G85" i="280"/>
  <c r="H78" i="280"/>
  <c r="G78" i="280"/>
  <c r="H45" i="280"/>
  <c r="G45" i="280"/>
  <c r="H112" i="279"/>
  <c r="H114" i="279" s="1"/>
  <c r="H115" i="279" s="1"/>
  <c r="G112" i="279"/>
  <c r="H109" i="279"/>
  <c r="G109" i="279"/>
  <c r="H85" i="279"/>
  <c r="G85" i="279"/>
  <c r="H79" i="279"/>
  <c r="G79" i="279"/>
  <c r="G114" i="279" s="1"/>
  <c r="G115" i="279" s="1"/>
  <c r="H50" i="279"/>
  <c r="G50" i="279"/>
  <c r="H69" i="278"/>
  <c r="H72" i="278" s="1"/>
  <c r="H73" i="278" s="1"/>
  <c r="G69" i="278"/>
  <c r="G72" i="278" s="1"/>
  <c r="G73" i="278" s="1"/>
  <c r="H66" i="278"/>
  <c r="G66" i="278"/>
  <c r="H52" i="278"/>
  <c r="G52" i="278"/>
  <c r="H49" i="278"/>
  <c r="G49" i="278"/>
  <c r="H28" i="278"/>
  <c r="G28" i="278"/>
  <c r="H109" i="277"/>
  <c r="G109" i="277"/>
  <c r="H106" i="277"/>
  <c r="G106" i="277"/>
  <c r="H33" i="277"/>
  <c r="G33" i="277"/>
  <c r="H28" i="277"/>
  <c r="G28" i="277"/>
  <c r="G151" i="229" l="1"/>
  <c r="G149" i="229"/>
  <c r="H149" i="229"/>
  <c r="G96" i="229"/>
  <c r="H96" i="229"/>
  <c r="G112" i="229"/>
  <c r="H112" i="229"/>
  <c r="G16" i="258" l="1"/>
  <c r="H16" i="258"/>
  <c r="G16" i="257"/>
  <c r="H16" i="257"/>
  <c r="G17" i="256"/>
  <c r="H17" i="256"/>
  <c r="G16" i="254"/>
  <c r="H16" i="254"/>
  <c r="G16" i="253"/>
  <c r="H16" i="253"/>
  <c r="G50" i="252"/>
  <c r="H50" i="252"/>
  <c r="G60" i="250"/>
  <c r="H60" i="250"/>
  <c r="G81" i="249"/>
  <c r="H81" i="249"/>
  <c r="G78" i="249"/>
  <c r="H78" i="249"/>
  <c r="G73" i="249"/>
  <c r="H73" i="249"/>
  <c r="G60" i="249"/>
  <c r="H60" i="249"/>
  <c r="G59" i="248"/>
  <c r="H59" i="248"/>
  <c r="G90" i="247"/>
  <c r="H90" i="247"/>
  <c r="G90" i="246"/>
  <c r="H90" i="246"/>
  <c r="G45" i="245"/>
  <c r="H45" i="245"/>
  <c r="G25" i="244"/>
  <c r="H25" i="244"/>
  <c r="G25" i="243"/>
  <c r="H25" i="243"/>
  <c r="G66" i="242"/>
  <c r="H66" i="242"/>
  <c r="G45" i="241"/>
  <c r="H45" i="241"/>
  <c r="G65" i="240"/>
  <c r="H65" i="240"/>
  <c r="G165" i="239"/>
  <c r="H165" i="239"/>
  <c r="G31" i="238"/>
  <c r="H31" i="238"/>
  <c r="G45" i="237"/>
  <c r="H45" i="237"/>
  <c r="G15" i="236"/>
  <c r="H15" i="236"/>
  <c r="G35" i="235"/>
  <c r="H35" i="235"/>
  <c r="G30" i="234"/>
  <c r="H30" i="234"/>
  <c r="G66" i="232"/>
  <c r="H66" i="232"/>
  <c r="G65" i="231"/>
  <c r="H65" i="231"/>
  <c r="G87" i="230"/>
  <c r="H87" i="230"/>
  <c r="C248" i="229"/>
  <c r="C236" i="229"/>
  <c r="G145" i="229"/>
  <c r="H145" i="229"/>
  <c r="G142" i="229"/>
  <c r="H142" i="229"/>
  <c r="G135" i="229"/>
  <c r="H135" i="229"/>
  <c r="C140" i="228"/>
  <c r="C136" i="228"/>
  <c r="G81" i="228"/>
  <c r="H81" i="228"/>
  <c r="C118" i="227"/>
  <c r="C114" i="227"/>
  <c r="G59" i="227"/>
  <c r="H59" i="227"/>
  <c r="G68" i="226"/>
  <c r="H68" i="226"/>
  <c r="G49" i="224"/>
  <c r="H49" i="224"/>
  <c r="G73" i="223"/>
  <c r="H73" i="223"/>
  <c r="G51" i="222"/>
  <c r="H51" i="222"/>
  <c r="G45" i="221"/>
  <c r="H45" i="221"/>
  <c r="G41" i="220"/>
  <c r="H41" i="220"/>
  <c r="C142" i="219"/>
  <c r="C136" i="219"/>
  <c r="G77" i="218"/>
  <c r="H77" i="218"/>
  <c r="G78" i="217"/>
  <c r="H78" i="217"/>
  <c r="G96" i="216"/>
  <c r="H96" i="216"/>
  <c r="G60" i="215"/>
  <c r="H60" i="215"/>
  <c r="G71" i="213"/>
  <c r="H71" i="213"/>
  <c r="G68" i="213"/>
  <c r="H68" i="213"/>
  <c r="G46" i="212"/>
  <c r="H46" i="212"/>
  <c r="G46" i="211"/>
  <c r="H46" i="211"/>
  <c r="G46" i="210"/>
  <c r="H46" i="210"/>
  <c r="G116" i="209"/>
  <c r="H116" i="209"/>
  <c r="G43" i="208"/>
  <c r="H43" i="208"/>
  <c r="C420" i="207"/>
  <c r="C415" i="207"/>
  <c r="C390" i="207"/>
  <c r="C359" i="207"/>
  <c r="G198" i="207"/>
  <c r="H198" i="207"/>
  <c r="G194" i="207"/>
  <c r="H194" i="207"/>
  <c r="G186" i="207"/>
  <c r="H186" i="207"/>
  <c r="G163" i="207"/>
  <c r="H163" i="207"/>
  <c r="G130" i="207"/>
  <c r="H130" i="207"/>
  <c r="C1696" i="206"/>
  <c r="C1411" i="206"/>
  <c r="G358" i="206"/>
  <c r="H358" i="206"/>
  <c r="G348" i="206"/>
  <c r="H348" i="206"/>
  <c r="G322" i="206"/>
  <c r="H322" i="206"/>
  <c r="C181" i="205"/>
  <c r="C177" i="205"/>
  <c r="G117" i="205"/>
  <c r="H117" i="205"/>
  <c r="G113" i="205"/>
  <c r="H113" i="205"/>
  <c r="G98" i="205"/>
  <c r="H98" i="205"/>
  <c r="G59" i="205"/>
  <c r="H59" i="205"/>
  <c r="G56" i="205"/>
  <c r="H56" i="205"/>
  <c r="H200" i="207" l="1"/>
  <c r="H201" i="207" s="1"/>
  <c r="G200" i="207"/>
  <c r="G201" i="207" s="1"/>
  <c r="H150" i="229"/>
  <c r="H151" i="229" s="1"/>
  <c r="C251" i="229"/>
  <c r="C143" i="228"/>
  <c r="C121" i="227"/>
  <c r="C145" i="219"/>
  <c r="C423" i="207"/>
  <c r="C393" i="207"/>
  <c r="C1699" i="206"/>
  <c r="C184" i="20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931DCA10-243F-4721-8527-03843F8085E0}" name="Connection1" type="1" refreshedVersion="0" background="1">
    <dbPr connection="DRIVER={Microsoft ODBC for Oracle};UID=TATADB;pwd=TATADB9$;SERVER=MPLUSLIV;"/>
  </connection>
  <connection id="3" xr16:uid="{7A1C53E3-A51C-49F2-B4F8-C08B7379C6B1}" name="Connection10" type="1" refreshedVersion="0" background="1">
    <dbPr connection="DRIVER={Microsoft ODBC for Oracle};UID=TATADB;pwd=TATADB9$;SERVER=MPLUSLIV;"/>
  </connection>
  <connection id="4" xr16:uid="{48916A17-E9E6-437E-9259-A3015EA2825A}" name="Connection100" type="1" refreshedVersion="0" background="1">
    <dbPr connection="DRIVER={Microsoft ODBC for Oracle};UID=TATADB;pwd=TATADB9$;SERVER=MPLUSLIV;"/>
  </connection>
  <connection id="5" xr16:uid="{DD9CB10D-000D-475E-B84E-E309B376CA84}" name="Connection1000" type="1" refreshedVersion="0" background="1">
    <dbPr connection="DRIVER={Microsoft ODBC for Oracle};UID=TATADB;pwd=TATADB9$;SERVER=MPLUSLIV;"/>
  </connection>
  <connection id="6" xr16:uid="{EB743240-CAED-4CAD-AA2A-1FDD7266E69A}" name="Connection1001" type="1" refreshedVersion="0" background="1">
    <dbPr connection="DRIVER={Microsoft ODBC for Oracle};UID=TATADB;pwd=TATADB9$;SERVER=MPLUSLIV;"/>
  </connection>
  <connection id="7" xr16:uid="{73B77F86-5E1B-4D6A-B076-8E11D6216D3F}" name="Connection1002" type="1" refreshedVersion="0" background="1">
    <dbPr connection="DRIVER={Microsoft ODBC for Oracle};UID=TATADB;pwd=TATADB9$;SERVER=MPLUSLIV;"/>
  </connection>
  <connection id="8" xr16:uid="{5DA65729-62B1-44D0-A369-99BF38D5E586}" name="Connection1003" type="1" refreshedVersion="0" background="1">
    <dbPr connection="DRIVER={Microsoft ODBC for Oracle};UID=TATADB;pwd=TATADB9$;SERVER=MPLUSLIV;"/>
  </connection>
  <connection id="9" xr16:uid="{5C2A8B38-6EDC-4A3C-B729-A0E5F3C39415}" name="Connection1004" type="1" refreshedVersion="0" background="1">
    <dbPr connection="DRIVER={Microsoft ODBC for Oracle};UID=TATADB;pwd=TATADB9$;SERVER=MPLUSLIV;"/>
  </connection>
  <connection id="10" xr16:uid="{B1B1B719-C5EB-4D6E-8FFD-7CDB2CD98069}" name="Connection1005" type="1" refreshedVersion="0" background="1">
    <dbPr connection="DRIVER={Microsoft ODBC for Oracle};UID=TATADB;pwd=TATADB9$;SERVER=MPLUSLIV;"/>
  </connection>
  <connection id="11" xr16:uid="{420FB655-F43B-4069-9823-7CC3332A2D35}" name="Connection1006" type="1" refreshedVersion="0" background="1">
    <dbPr connection="DRIVER={Microsoft ODBC for Oracle};UID=TATADB;pwd=TATADB9$;SERVER=MPLUSLIV;"/>
  </connection>
  <connection id="12" xr16:uid="{5217AF52-4AD4-4740-BF94-AE47D8CBA741}" name="Connection1007" type="1" refreshedVersion="0" background="1">
    <dbPr connection="DRIVER={Microsoft ODBC for Oracle};UID=TATADB;pwd=TATADB9$;SERVER=MPLUSLIV;"/>
  </connection>
  <connection id="13" xr16:uid="{BC55F6FD-0387-486C-9229-BBFBDD0F9B21}" name="Connection1008" type="1" refreshedVersion="0" background="1">
    <dbPr connection="DRIVER={Microsoft ODBC for Oracle};UID=TATADB;pwd=TATADB9$;SERVER=MPLUSLIV;"/>
  </connection>
  <connection id="14" xr16:uid="{55E0A601-F2E3-4181-8F0E-B41D23CD430E}" name="Connection1009" type="1" refreshedVersion="0" background="1">
    <dbPr connection="DRIVER={Microsoft ODBC for Oracle};UID=TATADB;pwd=TATADB9$;SERVER=MPLUSLIV;"/>
  </connection>
  <connection id="15" xr16:uid="{4344558C-0D5E-4374-980B-E0A670F71D4A}" name="Connection101" type="1" refreshedVersion="0" background="1">
    <dbPr connection="DRIVER={Microsoft ODBC for Oracle};UID=TATADB;pwd=TATADB9$;SERVER=MPLUSLIV;"/>
  </connection>
  <connection id="16" xr16:uid="{4FA7804F-1438-4F29-AEFF-71F95204FBAB}" name="Connection1010" type="1" refreshedVersion="0" background="1">
    <dbPr connection="DRIVER={Microsoft ODBC for Oracle};UID=TATADB;pwd=TATADB9$;SERVER=MPLUSLIV;"/>
  </connection>
  <connection id="17" xr16:uid="{A461A0AF-A790-46E3-A4C3-55D45D7AB391}" name="Connection1011" type="1" refreshedVersion="0" background="1">
    <dbPr connection="DRIVER={Microsoft ODBC for Oracle};UID=TATADB;pwd=TATADB9$;SERVER=MPLUSLIV;"/>
  </connection>
  <connection id="18" xr16:uid="{DD111722-5FF5-4BBB-B265-BCFA58B90916}" name="Connection1012" type="1" refreshedVersion="0" background="1">
    <dbPr connection="DRIVER={Microsoft ODBC for Oracle};UID=TATADB;pwd=TATADB9$;SERVER=MPLUSLIV;"/>
  </connection>
  <connection id="19" xr16:uid="{05282DB5-CBE7-4C64-8AAE-A1D5147C2AB9}" name="Connection1013" type="1" refreshedVersion="0" background="1">
    <dbPr connection="DRIVER={Microsoft ODBC for Oracle};UID=TATADB;pwd=TATADB9$;SERVER=MPLUSLIV;"/>
  </connection>
  <connection id="20" xr16:uid="{A942ABF8-5022-4576-9180-FF4C7ECCCACA}" name="Connection1014" type="1" refreshedVersion="0" background="1">
    <dbPr connection="DRIVER={Microsoft ODBC for Oracle};UID=TATADB;pwd=TATADB9$;SERVER=MPLUSLIV;"/>
  </connection>
  <connection id="21" xr16:uid="{50824D45-A767-4BFE-A461-75675E443667}" name="Connection1016" type="1" refreshedVersion="0" background="1">
    <dbPr connection="DRIVER={Microsoft ODBC for Oracle};UID=TATADB;pwd=TATADB9$;SERVER=MPLUSLIV;"/>
  </connection>
  <connection id="22" xr16:uid="{22CC482A-F2CF-4A43-A27F-48F87CC7D47A}" name="Connection1017" type="1" refreshedVersion="0" background="1">
    <dbPr connection="DRIVER={Microsoft ODBC for Oracle};UID=TATADB;pwd=TATADB9$;SERVER=MPLUSLIV;"/>
  </connection>
  <connection id="23" xr16:uid="{DCB4B289-3AA5-4402-A8FB-A7D1EA6233DF}" name="Connection1018" type="1" refreshedVersion="0" background="1">
    <dbPr connection="DRIVER={Microsoft ODBC for Oracle};UID=TATADB;pwd=TATADB9$;SERVER=MPLUSLIV;"/>
  </connection>
  <connection id="24" xr16:uid="{AC015E17-A447-4DB6-B0C8-7C843496E961}" name="Connection1019" type="1" refreshedVersion="0" background="1">
    <dbPr connection="DRIVER={Microsoft ODBC for Oracle};UID=TATADB;pwd=TATADB9$;SERVER=MPLUSLIV;"/>
  </connection>
  <connection id="25" xr16:uid="{7CD70532-83AD-4A7F-B491-976F8FE03166}" name="Connection102" type="1" refreshedVersion="0" background="1">
    <dbPr connection="DRIVER={Microsoft ODBC for Oracle};UID=TATADB;pwd=TATADB9$;SERVER=MPLUSLIV;"/>
  </connection>
  <connection id="26" xr16:uid="{FFD32BCE-7E56-4B67-B229-4308FA57A902}" name="Connection1020" type="1" refreshedVersion="0" background="1">
    <dbPr connection="DRIVER={Microsoft ODBC for Oracle};UID=TATADB;pwd=TATADB9$;SERVER=MPLUSLIV;"/>
  </connection>
  <connection id="27" xr16:uid="{D0C5A1AD-E3EC-44A3-8581-0DADDA1359AF}" name="Connection1021" type="1" refreshedVersion="0" background="1">
    <dbPr connection="DRIVER={Microsoft ODBC for Oracle};UID=TATADB;pwd=TATADB9$;SERVER=MPLUSLIV;"/>
  </connection>
  <connection id="28" xr16:uid="{E8FFD368-5294-45BA-B8F2-8F638D572320}" name="Connection1022" type="1" refreshedVersion="0" background="1">
    <dbPr connection="DRIVER={Microsoft ODBC for Oracle};UID=TATADB;pwd=TATADB9$;SERVER=MPLUSLIV;"/>
  </connection>
  <connection id="29" xr16:uid="{89C448F6-1E03-4610-A87E-0D67F2752847}" name="Connection1023" type="1" refreshedVersion="0" background="1">
    <dbPr connection="DRIVER={Microsoft ODBC for Oracle};UID=TATADB;pwd=TATADB9$;SERVER=MPLUSLIV;"/>
  </connection>
  <connection id="30" xr16:uid="{FE08FA72-C26C-4902-81CF-B4A952B89E0A}" name="Connection1024" type="1" refreshedVersion="0" background="1">
    <dbPr connection="DRIVER={Microsoft ODBC for Oracle};UID=TATADB;pwd=TATADB9$;SERVER=MPLUSLIV;"/>
  </connection>
  <connection id="31" xr16:uid="{6B71A263-E18D-4BAC-AE8E-6D3BEB0E445F}" name="Connection1025" type="1" refreshedVersion="0" background="1">
    <dbPr connection="DRIVER={Microsoft ODBC for Oracle};UID=TATADB;pwd=TATADB9$;SERVER=MPLUSLIV;"/>
  </connection>
  <connection id="32" xr16:uid="{5AFDBB19-46C6-400F-A162-6E067AEBD4AE}" name="Connection1026" type="1" refreshedVersion="0" background="1">
    <dbPr connection="DRIVER={Microsoft ODBC for Oracle};UID=TATADB;pwd=TATADB9$;SERVER=MPLUSLIV;"/>
  </connection>
  <connection id="33" xr16:uid="{81BF4893-201D-4A60-BE15-80A2A80AA2E2}" name="Connection1027" type="1" refreshedVersion="0" background="1">
    <dbPr connection="DRIVER={Microsoft ODBC for Oracle};UID=TATADB;pwd=TATADB9$;SERVER=MPLUSLIV;"/>
  </connection>
  <connection id="34" xr16:uid="{18981629-3A56-4304-9461-F768E96FF281}" name="Connection1028" type="1" refreshedVersion="0" background="1">
    <dbPr connection="DRIVER={Microsoft ODBC for Oracle};UID=TATADB;pwd=TATADB9$;SERVER=MPLUSLIV;"/>
  </connection>
  <connection id="35" xr16:uid="{332AAB95-9B9F-40A6-A32F-8FCAAA6AAB55}" name="Connection1029" type="1" refreshedVersion="0" background="1">
    <dbPr connection="DRIVER={Microsoft ODBC for Oracle};UID=TATADB;pwd=TATADB9$;SERVER=MPLUSLIV;"/>
  </connection>
  <connection id="36" xr16:uid="{AF7A2FCB-5239-4C61-ABAA-9AEAA3B75C2B}" name="Connection103" type="1" refreshedVersion="0" background="1">
    <dbPr connection="DRIVER={Microsoft ODBC for Oracle};UID=TATADB;pwd=TATADB9$;SERVER=MPLUSLIV;"/>
  </connection>
  <connection id="37" xr16:uid="{8A9EE3AF-3F56-458B-924C-53304B350AB6}" name="Connection1030" type="1" refreshedVersion="0" background="1">
    <dbPr connection="DRIVER={Microsoft ODBC for Oracle};UID=TATADB;pwd=TATADB9$;SERVER=MPLUSLIV;"/>
  </connection>
  <connection id="38" xr16:uid="{5CE52F35-6842-4A0F-B72B-33C82FBB637A}" name="Connection1031" type="1" refreshedVersion="0" background="1">
    <dbPr connection="DRIVER={Microsoft ODBC for Oracle};UID=TATADB;pwd=TATADB9$;SERVER=MPLUSLIV;"/>
  </connection>
  <connection id="39" xr16:uid="{BCB5B521-95E5-44CC-8AF4-C8D4726DCA63}" name="Connection1032" type="1" refreshedVersion="0" background="1">
    <dbPr connection="DRIVER={Microsoft ODBC for Oracle};UID=TATADB;pwd=TATADB9$;SERVER=MPLUSLIV;"/>
  </connection>
  <connection id="40" xr16:uid="{22912745-EA23-494A-9B49-96CE71B7FF57}" name="Connection1033" type="1" refreshedVersion="0" background="1">
    <dbPr connection="DRIVER={Microsoft ODBC for Oracle};UID=TATADB;pwd=TATADB9$;SERVER=MPLUSLIV;"/>
  </connection>
  <connection id="41" xr16:uid="{82D8B6C1-48D9-4C12-8E6A-C049BB2C8BC9}" name="Connection1034" type="1" refreshedVersion="0" background="1">
    <dbPr connection="DRIVER={Microsoft ODBC for Oracle};UID=TATADB;pwd=TATADB9$;SERVER=MPLUSLIV;"/>
  </connection>
  <connection id="42" xr16:uid="{D784E2D2-D91D-4F25-9571-96C2318467EA}" name="Connection1035" type="1" refreshedVersion="0" background="1">
    <dbPr connection="DRIVER={Microsoft ODBC for Oracle};UID=TATADB;pwd=TATADB9$;SERVER=MPLUSLIV;"/>
  </connection>
  <connection id="43" xr16:uid="{B44EC17C-13F0-4352-B56C-D4793B3E5F18}" name="Connection1036" type="1" refreshedVersion="0" background="1">
    <dbPr connection="DRIVER={Microsoft ODBC for Oracle};UID=TATADB;pwd=TATADB9$;SERVER=MPLUSLIV;"/>
  </connection>
  <connection id="44" xr16:uid="{23703648-A67D-44A3-B361-95BBF1C88D55}" name="Connection1037" type="1" refreshedVersion="0" background="1">
    <dbPr connection="DRIVER={Microsoft ODBC for Oracle};UID=TATADB;pwd=TATADB9$;SERVER=MPLUSLIV;"/>
  </connection>
  <connection id="45" xr16:uid="{545C0C1C-5B5F-4599-B72B-158B43F75DB1}" name="Connection1038" type="1" refreshedVersion="0" background="1">
    <dbPr connection="DRIVER={Microsoft ODBC for Oracle};UID=TATADB;pwd=TATADB9$;SERVER=MPLUSLIV;"/>
  </connection>
  <connection id="46" xr16:uid="{4C2D3563-50A6-48A1-97DC-84A4112EDB86}" name="Connection1039" type="1" refreshedVersion="0" background="1">
    <dbPr connection="DRIVER={Microsoft ODBC for Oracle};UID=TATADB;pwd=TATADB9$;SERVER=MPLUSLIV;"/>
  </connection>
  <connection id="47" xr16:uid="{9DA8736F-5503-4520-9E0F-A08929A59AAB}" name="Connection104" type="1" refreshedVersion="0" background="1">
    <dbPr connection="DRIVER={Microsoft ODBC for Oracle};UID=TATADB;pwd=TATADB9$;SERVER=MPLUSLIV;"/>
  </connection>
  <connection id="48" xr16:uid="{0D984519-4C05-4BF3-967A-F38BD32811C9}" name="Connection1040" type="1" refreshedVersion="0" background="1">
    <dbPr connection="DRIVER={Microsoft ODBC for Oracle};UID=TATADB;pwd=TATADB9$;SERVER=MPLUSLIV;"/>
  </connection>
  <connection id="49" xr16:uid="{576C885F-BAF6-49AA-8D98-B9843445F7A8}" name="Connection1041" type="1" refreshedVersion="0" background="1">
    <dbPr connection="DRIVER={Microsoft ODBC for Oracle};UID=TATADB;pwd=TATADB9$;SERVER=MPLUSLIV;"/>
  </connection>
  <connection id="50" xr16:uid="{45DE0E70-BA40-4562-83A3-D5A3467503F4}" name="Connection1042" type="1" refreshedVersion="0" background="1">
    <dbPr connection="DRIVER={Microsoft ODBC for Oracle};UID=TATADB;pwd=TATADB9$;SERVER=MPLUSLIV;"/>
  </connection>
  <connection id="51" xr16:uid="{3A200897-E302-4EEA-B509-70BEDEAF3FF9}" name="Connection1043" type="1" refreshedVersion="0" background="1">
    <dbPr connection="DRIVER={Microsoft ODBC for Oracle};UID=TATADB;pwd=TATADB9$;SERVER=MPLUSLIV;"/>
  </connection>
  <connection id="52" xr16:uid="{9B6CD405-FE86-41C9-AF44-B7AA26C0B9F4}" name="Connection1044" type="1" refreshedVersion="0" background="1">
    <dbPr connection="DRIVER={Microsoft ODBC for Oracle};UID=TATADB;pwd=TATADB9$;SERVER=MPLUSLIV;"/>
  </connection>
  <connection id="53" xr16:uid="{119CB29D-76D8-4E79-B4B4-284E276CBCDE}" name="Connection1045" type="1" refreshedVersion="0" background="1">
    <dbPr connection="DRIVER={Microsoft ODBC for Oracle};UID=TATADB;pwd=TATADB9$;SERVER=MPLUSLIV;"/>
  </connection>
  <connection id="54" xr16:uid="{13EE4484-1BE7-47E4-B435-4C4B007EFF1A}" name="Connection1046" type="1" refreshedVersion="0" background="1">
    <dbPr connection="DRIVER={Microsoft ODBC for Oracle};UID=TATADB;pwd=TATADB9$;SERVER=MPLUSLIV;"/>
  </connection>
  <connection id="55" xr16:uid="{DCB1AD6C-618E-4AEA-AC7B-6E81FD2E9DBA}" name="Connection1047" type="1" refreshedVersion="0" background="1">
    <dbPr connection="DRIVER={Microsoft ODBC for Oracle};UID=TATADB;pwd=TATADB9$;SERVER=MPLUSLIV;"/>
  </connection>
  <connection id="56" xr16:uid="{5B360400-67BA-4933-89B8-6C844FFC077B}" name="Connection1048" type="1" refreshedVersion="0" background="1">
    <dbPr connection="DRIVER={Microsoft ODBC for Oracle};UID=TATADB;pwd=TATADB9$;SERVER=MPLUSLIV;"/>
  </connection>
  <connection id="57" xr16:uid="{3A9EDD1C-ECD4-4B0D-91E1-90300C5CA0D9}" name="Connection1049" type="1" refreshedVersion="0" background="1">
    <dbPr connection="DRIVER={Microsoft ODBC for Oracle};UID=TATADB;pwd=TATADB9$;SERVER=MPLUSLIV;"/>
  </connection>
  <connection id="58" xr16:uid="{F302369F-611D-4FAD-B5EA-0758BAF7F79B}" name="Connection105" type="1" refreshedVersion="0" background="1">
    <dbPr connection="DRIVER={Microsoft ODBC for Oracle};UID=TATADB;pwd=TATADB9$;SERVER=MPLUSLIV;"/>
  </connection>
  <connection id="59" xr16:uid="{409EFA95-AE11-4E89-87FB-BAD8692A0937}" name="Connection1050" type="1" refreshedVersion="0" background="1">
    <dbPr connection="DRIVER={Microsoft ODBC for Oracle};UID=TATADB;pwd=TATADB9$;SERVER=MPLUSLIV;"/>
  </connection>
  <connection id="60" xr16:uid="{186784B6-E075-44FD-B0A8-5DD7B6F2E200}" name="Connection1051" type="1" refreshedVersion="0" background="1">
    <dbPr connection="DRIVER={Microsoft ODBC for Oracle};UID=TATADB;pwd=TATADB9$;SERVER=MPLUSLIV;"/>
  </connection>
  <connection id="61" xr16:uid="{B2197970-03F5-4263-AFE9-CDE5ACA13C95}" name="Connection1052" type="1" refreshedVersion="0" background="1">
    <dbPr connection="DRIVER={Microsoft ODBC for Oracle};UID=TATADB;pwd=TATADB9$;SERVER=MPLUSLIV;"/>
  </connection>
  <connection id="62" xr16:uid="{7F645C59-8729-4EDD-9A0C-88491B02F8C7}" name="Connection1053" type="1" refreshedVersion="0" background="1">
    <dbPr connection="DRIVER={Microsoft ODBC for Oracle};UID=TATADB;pwd=TATADB9$;SERVER=MPLUSLIV;"/>
  </connection>
  <connection id="63" xr16:uid="{313452B5-573F-4229-9242-3655AF4A05BE}" name="Connection1054" type="1" refreshedVersion="0" background="1">
    <dbPr connection="DRIVER={Microsoft ODBC for Oracle};UID=TATADB;pwd=TATADB9$;SERVER=MPLUSLIV;"/>
  </connection>
  <connection id="64" xr16:uid="{33AEA8E5-8D6A-4D8F-A0FC-F28E3E1583B9}" name="Connection1055" type="1" refreshedVersion="0" background="1">
    <dbPr connection="DRIVER={Microsoft ODBC for Oracle};UID=TATADB;pwd=TATADB9$;SERVER=MPLUSLIV;"/>
  </connection>
  <connection id="65" xr16:uid="{70C3E247-624C-494F-83C2-EE919293CE82}" name="Connection1056" type="1" refreshedVersion="0" background="1">
    <dbPr connection="DRIVER={Microsoft ODBC for Oracle};UID=TATADB;pwd=TATADB9$;SERVER=MPLUSLIV;"/>
  </connection>
  <connection id="66" xr16:uid="{D1C0DA46-E3A0-4D77-9772-D6C42E8333AE}" name="Connection1057" type="1" refreshedVersion="0" background="1">
    <dbPr connection="DRIVER={Microsoft ODBC for Oracle};UID=TATADB;pwd=TATADB9$;SERVER=MPLUSLIV;"/>
  </connection>
  <connection id="67" xr16:uid="{52D94F37-BF10-4FAB-A0AF-159ABA6BFF2B}" name="Connection1058" type="1" refreshedVersion="0" background="1">
    <dbPr connection="DRIVER={Microsoft ODBC for Oracle};UID=TATADB;pwd=TATADB9$;SERVER=MPLUSLIV;"/>
  </connection>
  <connection id="68" xr16:uid="{FB0B0E30-D31D-495B-B87E-47D54D01A004}" name="Connection1059" type="1" refreshedVersion="0" background="1">
    <dbPr connection="DRIVER={Microsoft ODBC for Oracle};UID=TATADB;pwd=TATADB9$;SERVER=MPLUSLIV;"/>
  </connection>
  <connection id="69" xr16:uid="{D3ED4835-2127-4CD0-BAF7-193E94DD2DA9}" name="Connection106" type="1" refreshedVersion="0" background="1">
    <dbPr connection="DRIVER={Microsoft ODBC for Oracle};UID=TATADB;pwd=TATADB9$;SERVER=MPLUSLIV;"/>
  </connection>
  <connection id="70" xr16:uid="{82A926E5-BB15-4FAF-89B6-9E8CBEBB8AF6}" name="Connection1060" type="1" refreshedVersion="0" background="1">
    <dbPr connection="DRIVER={Microsoft ODBC for Oracle};UID=TATADB;pwd=TATADB9$;SERVER=MPLUSLIV;"/>
  </connection>
  <connection id="71" xr16:uid="{7433E350-FB78-45D0-982D-7B035522F23F}" name="Connection1061" type="1" refreshedVersion="0" background="1">
    <dbPr connection="DRIVER={Microsoft ODBC for Oracle};UID=TATADB;pwd=TATADB9$;SERVER=MPLUSLIV;"/>
  </connection>
  <connection id="72" xr16:uid="{26AC01D6-6786-4F53-B8E4-67A2D2069FBC}" name="Connection1062" type="1" refreshedVersion="0" background="1">
    <dbPr connection="DRIVER={Microsoft ODBC for Oracle};UID=TATADB;pwd=TATADB9$;SERVER=MPLUSLIV;"/>
  </connection>
  <connection id="73" xr16:uid="{D66DC9D9-F28D-4DBE-AD79-28B2075A57E9}" name="Connection1063" type="1" refreshedVersion="0" background="1">
    <dbPr connection="DRIVER={Microsoft ODBC for Oracle};UID=TATADB;pwd=TATADB9$;SERVER=MPLUSLIV;"/>
  </connection>
  <connection id="74" xr16:uid="{D78C799F-C3DE-496B-B6CB-28991FB305E6}" name="Connection1064" type="1" refreshedVersion="0" background="1">
    <dbPr connection="DRIVER={Microsoft ODBC for Oracle};UID=TATADB;pwd=TATADB9$;SERVER=MPLUSLIV;"/>
  </connection>
  <connection id="75" xr16:uid="{E4CF47B8-7E26-43CD-8D09-C79659DC590B}" name="Connection1065" type="1" refreshedVersion="0" background="1">
    <dbPr connection="DRIVER={Microsoft ODBC for Oracle};UID=TATADB;pwd=TATADB9$;SERVER=MPLUSLIV;"/>
  </connection>
  <connection id="76" xr16:uid="{E1FC128D-B3E8-40AC-952F-09E23246BE61}" name="Connection1066" type="1" refreshedVersion="0" background="1">
    <dbPr connection="DRIVER={Microsoft ODBC for Oracle};UID=TATADB;pwd=TATADB9$;SERVER=MPLUSLIV;"/>
  </connection>
  <connection id="77" xr16:uid="{E1110949-010B-4FFC-A241-D7608BE9810B}" name="Connection1067" type="1" refreshedVersion="0" background="1">
    <dbPr connection="DRIVER={Microsoft ODBC for Oracle};UID=TATADB;pwd=TATADB9$;SERVER=MPLUSLIV;"/>
  </connection>
  <connection id="78" xr16:uid="{ED101F9D-38B7-48B7-B8BE-206181E10323}" name="Connection1068" type="1" refreshedVersion="0" background="1">
    <dbPr connection="DRIVER={Microsoft ODBC for Oracle};UID=TATADB;pwd=TATADB9$;SERVER=MPLUSLIV;"/>
  </connection>
  <connection id="79" xr16:uid="{883828CD-A8C3-48AB-B38B-D92F9B25D25E}" name="Connection1069" type="1" refreshedVersion="0" background="1">
    <dbPr connection="DRIVER={Microsoft ODBC for Oracle};UID=TATADB;pwd=TATADB9$;SERVER=MPLUSLIV;"/>
  </connection>
  <connection id="80" xr16:uid="{1935A9C7-5C44-47D7-B367-3FD0DDBD7750}" name="Connection107" type="1" refreshedVersion="0" background="1">
    <dbPr connection="DRIVER={Microsoft ODBC for Oracle};UID=TATADB;pwd=TATADB9$;SERVER=MPLUSLIV;"/>
  </connection>
  <connection id="81" xr16:uid="{4AD2753B-83DD-4F0B-AC97-910A3A435D3B}" name="Connection1070" type="1" refreshedVersion="0" background="1">
    <dbPr connection="DRIVER={Microsoft ODBC for Oracle};UID=TATADB;pwd=TATADB9$;SERVER=MPLUSLIV;"/>
  </connection>
  <connection id="82" xr16:uid="{C1C28D3C-0663-42EE-8EA7-390CE0C59D87}" name="Connection1071" type="1" refreshedVersion="0" background="1">
    <dbPr connection="DRIVER={Microsoft ODBC for Oracle};UID=TATADB;pwd=TATADB9$;SERVER=MPLUSLIV;"/>
  </connection>
  <connection id="83" xr16:uid="{B75A574E-5616-4854-887B-C53EF29E96B6}" name="Connection1072" type="1" refreshedVersion="0" background="1">
    <dbPr connection="DRIVER={Microsoft ODBC for Oracle};UID=TATADB;pwd=TATADB9$;SERVER=MPLUSLIV;"/>
  </connection>
  <connection id="84" xr16:uid="{3662B740-BE7F-41A8-BFBE-BC7FA32CB338}" name="Connection1073" type="1" refreshedVersion="0" background="1">
    <dbPr connection="DRIVER={Microsoft ODBC for Oracle};UID=TATADB;pwd=TATADB9$;SERVER=MPLUSLIV;"/>
  </connection>
  <connection id="85" xr16:uid="{3E4E2B49-342B-4CD3-9364-BB582928BF46}" name="Connection1074" type="1" refreshedVersion="0" background="1">
    <dbPr connection="DRIVER={Microsoft ODBC for Oracle};UID=TATADB;pwd=TATADB9$;SERVER=MPLUSLIV;"/>
  </connection>
  <connection id="86" xr16:uid="{72977041-5507-47FB-994F-E0D37868E776}" name="Connection1075" type="1" refreshedVersion="0" background="1">
    <dbPr connection="DRIVER={Microsoft ODBC for Oracle};UID=TATADB;pwd=TATADB9$;SERVER=MPLUSLIV;"/>
  </connection>
  <connection id="87" xr16:uid="{A498BB64-23D3-473A-A0DE-158E360CF306}" name="Connection1076" type="1" refreshedVersion="0" background="1">
    <dbPr connection="DRIVER={Microsoft ODBC for Oracle};UID=TATADB;pwd=TATADB9$;SERVER=MPLUSLIV;"/>
  </connection>
  <connection id="88" xr16:uid="{56E4A404-1C5F-4F19-A335-A568F0476D51}" name="Connection1077" type="1" refreshedVersion="0" background="1">
    <dbPr connection="DRIVER={Microsoft ODBC for Oracle};UID=TATADB;pwd=TATADB9$;SERVER=MPLUSLIV;"/>
  </connection>
  <connection id="89" xr16:uid="{54BEB3E9-6E56-40FC-BF95-F2B219998FF5}" name="Connection1078" type="1" refreshedVersion="0" background="1">
    <dbPr connection="DRIVER={Microsoft ODBC for Oracle};UID=TATADB;pwd=TATADB9$;SERVER=MPLUSLIV;"/>
  </connection>
  <connection id="90" xr16:uid="{F1858207-5FA3-48DA-85DD-DD87D1CE2A0B}" name="Connection1079" type="1" refreshedVersion="0" background="1">
    <dbPr connection="DRIVER={Microsoft ODBC for Oracle};UID=TATADB;pwd=TATADB9$;SERVER=MPLUSLIV;"/>
  </connection>
  <connection id="91" xr16:uid="{71E34C3A-94C5-4C39-8891-1DAAB1A05144}" name="Connection108" type="1" refreshedVersion="0" background="1">
    <dbPr connection="DRIVER={Microsoft ODBC for Oracle};UID=TATADB;pwd=TATADB9$;SERVER=MPLUSLIV;"/>
  </connection>
  <connection id="92" xr16:uid="{0D43C90A-1B82-4888-8A1F-95AE34C62CC7}" name="Connection1080" type="1" refreshedVersion="0" background="1">
    <dbPr connection="DRIVER={Microsoft ODBC for Oracle};UID=TATADB;pwd=TATADB9$;SERVER=MPLUSLIV;"/>
  </connection>
  <connection id="93" xr16:uid="{89FC5BD6-D535-4689-A397-FECF6BB465D6}" name="Connection1081" type="1" refreshedVersion="0" background="1">
    <dbPr connection="DRIVER={Microsoft ODBC for Oracle};UID=TATADB;pwd=TATADB9$;SERVER=MPLUSLIV;"/>
  </connection>
  <connection id="94" xr16:uid="{2AA002C9-0ADA-467C-B075-0C108D9385D7}" name="Connection1082" type="1" refreshedVersion="0" background="1">
    <dbPr connection="DRIVER={Microsoft ODBC for Oracle};UID=TATADB;pwd=TATADB9$;SERVER=MPLUSLIV;"/>
  </connection>
  <connection id="95" xr16:uid="{46FC245B-7EAA-4ED2-896D-1B71C895A866}" name="Connection1083" type="1" refreshedVersion="0" background="1">
    <dbPr connection="DRIVER={Microsoft ODBC for Oracle};UID=TATADB;pwd=TATADB9$;SERVER=MPLUSLIV;"/>
  </connection>
  <connection id="96" xr16:uid="{CD9D1386-ECD3-44F1-B96D-2480D765AA83}" name="Connection1084" type="1" refreshedVersion="0" background="1">
    <dbPr connection="DRIVER={Microsoft ODBC for Oracle};UID=TATADB;pwd=TATADB9$;SERVER=MPLUSLIV;"/>
  </connection>
  <connection id="97" xr16:uid="{9502CC40-9A46-4859-B9EC-36DECD9F256A}" name="Connection10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7CA220E1-BF11-4122-A906-D24D63E7B109}" name="Connection1086" type="1" refreshedVersion="0" background="1">
    <dbPr connection="DRIVER={Microsoft ODBC for Oracle};UID=TATADB;pwd=TATADB9$;SERVER=MPLUSLIV;"/>
  </connection>
  <connection id="99" xr16:uid="{BD555593-4CD4-48E4-9188-D6DE72BE6DB2}" name="Connection1087" type="1" refreshedVersion="0" background="1">
    <dbPr connection="DRIVER={Microsoft ODBC for Oracle};UID=TATADB;pwd=TATADB9$;SERVER=MPLUSLIV;"/>
  </connection>
  <connection id="100" xr16:uid="{E906F6B0-2004-46C8-8746-08A44A3785B1}" name="Connection1088" type="1" refreshedVersion="0" background="1">
    <dbPr connection="DRIVER={Microsoft ODBC for Oracle};UID=TATADB;pwd=TATADB9$;SERVER=MPLUSLIV;"/>
  </connection>
  <connection id="101" xr16:uid="{019C0905-297B-4C37-BA65-213D4C3E2C15}" name="Connection1089" type="1" refreshedVersion="0" background="1">
    <dbPr connection="DRIVER={Microsoft ODBC for Oracle};UID=TATADB;pwd=TATADB9$;SERVER=MPLUSLIV;"/>
  </connection>
  <connection id="102" xr16:uid="{4015450E-7691-4F9A-A4B2-F47967676096}" name="Connection109" type="1" refreshedVersion="0" background="1">
    <dbPr connection="DRIVER={Microsoft ODBC for Oracle};UID=TATADB;pwd=TATADB9$;SERVER=MPLUSLIV;"/>
  </connection>
  <connection id="103" xr16:uid="{046071AA-5CC3-41F2-97CC-F966AEE1CF7A}" name="Connection1090" type="1" refreshedVersion="0" background="1">
    <dbPr connection="DRIVER={Microsoft ODBC for Oracle};UID=TATADB;pwd=TATADB9$;SERVER=MPLUSLIV;"/>
  </connection>
  <connection id="104" xr16:uid="{F3826864-ED2E-4DC5-9065-02ED447E6065}" name="Connection1091" type="1" refreshedVersion="0" background="1">
    <dbPr connection="DRIVER={Microsoft ODBC for Oracle};UID=TATADB;pwd=TATADB9$;SERVER=MPLUSLIV;"/>
  </connection>
  <connection id="105" xr16:uid="{DE4519BF-1B3A-44E4-A854-697BE6C63F9B}" name="Connection1092" type="1" refreshedVersion="0" background="1">
    <dbPr connection="DRIVER={Microsoft ODBC for Oracle};UID=TATADB;pwd=TATADB9$;SERVER=MPLUSLIV;"/>
  </connection>
  <connection id="106" xr16:uid="{AF73B4CC-A307-4466-9F22-CFA67FE8C219}" name="Connection1093" type="1" refreshedVersion="0" background="1">
    <dbPr connection="DRIVER={Microsoft ODBC for Oracle};UID=TATADB;pwd=TATADB9$;SERVER=MPLUSLIV;"/>
  </connection>
  <connection id="107" xr16:uid="{76C3FDE5-9C8A-4ACF-BDCD-F51ECF020BF1}" name="Connection1094" type="1" refreshedVersion="0" background="1">
    <dbPr connection="DRIVER={Microsoft ODBC for Oracle};UID=TATADB;pwd=TATADB9$;SERVER=MPLUSLIV;"/>
  </connection>
  <connection id="108" xr16:uid="{A0897BDA-90A6-470F-B91E-21CFEBB8E6C0}" name="Connection1095" type="1" refreshedVersion="0" background="1">
    <dbPr connection="DRIVER={Microsoft ODBC for Oracle};UID=TATADB;pwd=TATADB9$;SERVER=MPLUSLIV;"/>
  </connection>
  <connection id="109" xr16:uid="{17D9A11A-EA82-477B-93BC-853DC77E6275}" name="Connection1096" type="1" refreshedVersion="0" background="1">
    <dbPr connection="DRIVER={Microsoft ODBC for Oracle};UID=TATADB;pwd=TATADB9$;SERVER=MPLUSLIV;"/>
  </connection>
  <connection id="110" xr16:uid="{C132EFAE-7391-4805-B1AF-C0901B23112C}" name="Connection1097" type="1" refreshedVersion="0" background="1">
    <dbPr connection="DRIVER={Microsoft ODBC for Oracle};UID=TATADB;pwd=TATADB9$;SERVER=MPLUSLIV;"/>
  </connection>
  <connection id="111" xr16:uid="{A5CEC44D-BE0D-4C61-8B10-705C4BC2BF02}" name="Connection1098" type="1" refreshedVersion="0" background="1">
    <dbPr connection="DRIVER={Microsoft ODBC for Oracle};UID=TATADB;pwd=TATADB9$;SERVER=MPLUSLIV;"/>
  </connection>
  <connection id="112" xr16:uid="{5BBC7284-C645-490C-AD7F-047C41049DD9}" name="Connection1099" type="1" refreshedVersion="0" background="1">
    <dbPr connection="DRIVER={Microsoft ODBC for Oracle};UID=TATADB;pwd=TATADB9$;SERVER=MPLUSLIV;"/>
  </connection>
  <connection id="113" xr16:uid="{2B63231D-3D3A-45AC-B10C-8C9497806E98}" name="Connection11" type="1" refreshedVersion="0" background="1">
    <dbPr connection="DRIVER={Microsoft ODBC for Oracle};UID=TATADB;pwd=TATADB9$;SERVER=MPLUSLIV;"/>
  </connection>
  <connection id="114" xr16:uid="{9D1D1E54-CD73-490B-AD93-D0D970F61067}" name="Connection110" type="1" refreshedVersion="0" background="1">
    <dbPr connection="DRIVER={Microsoft ODBC for Oracle};UID=TATADB;pwd=TATADB9$;SERVER=MPLUSLIV;"/>
  </connection>
  <connection id="115" xr16:uid="{06B77925-35D3-4A98-9734-EF5F9FBAE0B2}" name="Connection1100" type="1" refreshedVersion="0" background="1">
    <dbPr connection="DRIVER={Microsoft ODBC for Oracle};UID=TATADB;pwd=TATADB9$;SERVER=MPLUSLIV;"/>
  </connection>
  <connection id="116" xr16:uid="{6CF28319-F99F-40B0-BAA8-91CB9AC27ED3}" name="Connection1101" type="1" refreshedVersion="0" background="1">
    <dbPr connection="DRIVER={Microsoft ODBC for Oracle};UID=TATADB;pwd=TATADB9$;SERVER=MPLUSLIV;"/>
  </connection>
  <connection id="117" xr16:uid="{5774E0BB-75D2-4832-8C76-F5C73DB9698A}" name="Connection1102" type="1" refreshedVersion="0" background="1">
    <dbPr connection="DRIVER={Microsoft ODBC for Oracle};UID=TATADB;pwd=TATADB9$;SERVER=MPLUSLIV;"/>
  </connection>
  <connection id="118" xr16:uid="{65B02EDD-0928-4257-9A65-70AAD6CB18B3}" name="Connection1103" type="1" refreshedVersion="0" background="1">
    <dbPr connection="DRIVER={Microsoft ODBC for Oracle};UID=TATADB;pwd=TATADB9$;SERVER=MPLUSLIV;"/>
  </connection>
  <connection id="119" xr16:uid="{1CAB3D41-AE4F-4D75-AB43-D7F359E92864}" name="Connection1105" type="1" refreshedVersion="0" background="1">
    <dbPr connection="DRIVER={Microsoft ODBC for Oracle};UID=TATADB;pwd=TATADB9$;SERVER=MPLUSLIV;"/>
  </connection>
  <connection id="120" xr16:uid="{85512C7F-56CE-4AC0-8BBB-C7E2AB634BAC}" name="Connection1106" type="1" refreshedVersion="0" background="1">
    <dbPr connection="DRIVER={Microsoft ODBC for Oracle};UID=TATADB;pwd=TATADB9$;SERVER=MPLUSLIV;"/>
  </connection>
  <connection id="121" xr16:uid="{F556233C-84BA-4EC6-A97E-55EF436CD015}" name="Connection1107" type="1" refreshedVersion="0" background="1">
    <dbPr connection="DRIVER={Microsoft ODBC for Oracle};UID=TATADB;pwd=TATADB9$;SERVER=MPLUSLIV;"/>
  </connection>
  <connection id="122" xr16:uid="{2476B6C8-030D-4558-A324-ABE29FF0CED2}" name="Connection1108" type="1" refreshedVersion="0" background="1">
    <dbPr connection="DRIVER={Microsoft ODBC for Oracle};UID=TATADB;pwd=TATADB9$;SERVER=MPLUSLIV;"/>
  </connection>
  <connection id="123" xr16:uid="{1C631B30-ED0B-47F2-BC4F-786D5EEBBDE5}" name="Connection1109" type="1" refreshedVersion="0" background="1">
    <dbPr connection="DRIVER={Microsoft ODBC for Oracle};UID=TATADB;pwd=TATADB9$;SERVER=MPLUSLIV;"/>
  </connection>
  <connection id="124" xr16:uid="{D213CD3E-E4D9-44FB-98D8-FC5D67BA5886}" name="Connection111" type="1" refreshedVersion="0" background="1">
    <dbPr connection="DRIVER={Microsoft ODBC for Oracle};UID=TATADB;pwd=TATADB9$;SERVER=MPLUSLIV;"/>
  </connection>
  <connection id="125" xr16:uid="{748AE436-86BC-42D7-9B65-F2DB90F74ED8}" name="Connection1110" type="1" refreshedVersion="0" background="1">
    <dbPr connection="DRIVER={Microsoft ODBC for Oracle};UID=TATADB;pwd=TATADB9$;SERVER=MPLUSLIV;"/>
  </connection>
  <connection id="126" xr16:uid="{AAA2D194-D86C-4AAC-8886-8EE241F99130}" name="Connection1111" type="1" refreshedVersion="0" background="1">
    <dbPr connection="DRIVER={Microsoft ODBC for Oracle};UID=TATADB;pwd=TATADB9$;SERVER=MPLUSLIV;"/>
  </connection>
  <connection id="127" xr16:uid="{6E4043E1-6EBE-4264-A81E-33A5D060B55C}" name="Connection1112" type="1" refreshedVersion="0" background="1">
    <dbPr connection="DRIVER={Microsoft ODBC for Oracle};UID=TATADB;pwd=TATADB9$;SERVER=MPLUSLIV;"/>
  </connection>
  <connection id="128" xr16:uid="{98D0CAC6-C697-4E9A-9314-9CD972EBD6A6}" name="Connection1113" type="1" refreshedVersion="0" background="1">
    <dbPr connection="DRIVER={Microsoft ODBC for Oracle};UID=TATADB;pwd=TATADB9$;SERVER=MPLUSLIV;"/>
  </connection>
  <connection id="129" xr16:uid="{4C65DD26-543C-44CC-B10D-701751AB6E30}" name="Connection1114" type="1" refreshedVersion="0" background="1">
    <dbPr connection="DRIVER={Microsoft ODBC for Oracle};UID=TATADB;pwd=TATADB9$;SERVER=MPLUSLIV;"/>
  </connection>
  <connection id="130" xr16:uid="{171238E0-78BD-4B58-98A4-B938D2C271F6}" name="Connection1115" type="1" refreshedVersion="0" background="1">
    <dbPr connection="DRIVER={Microsoft ODBC for Oracle};UID=TATADB;pwd=TATADB9$;SERVER=MPLUSLIV;"/>
  </connection>
  <connection id="131" xr16:uid="{18BBCF6B-A00D-41F8-9BF4-36BCFE026105}" name="Connection1117" type="1" refreshedVersion="0" background="1">
    <dbPr connection="DRIVER={Microsoft ODBC for Oracle};UID=TATADB;pwd=TATADB9$;SERVER=MPLUSLIV;"/>
  </connection>
  <connection id="132" xr16:uid="{2EFB601E-99BC-4F67-861C-2A2B20B576DC}" name="Connection1118" type="1" refreshedVersion="0" background="1">
    <dbPr connection="DRIVER={Microsoft ODBC for Oracle};UID=TATADB;pwd=TATADB9$;SERVER=MPLUSLIV;"/>
  </connection>
  <connection id="133" xr16:uid="{EE0029DC-8156-4DFF-BAF0-8645AFAC6B4D}" name="Connection1119" type="1" refreshedVersion="0" background="1">
    <dbPr connection="DRIVER={Microsoft ODBC for Oracle};UID=TATADB;pwd=TATADB9$;SERVER=MPLUSLIV;"/>
  </connection>
  <connection id="134" xr16:uid="{B54C2B8A-A24C-4287-B593-54D1E74B37CE}" name="Connection112" type="1" refreshedVersion="0" background="1">
    <dbPr connection="DRIVER={Microsoft ODBC for Oracle};UID=TATADB;pwd=TATADB9$;SERVER=MPLUSLIV;"/>
  </connection>
  <connection id="135" xr16:uid="{40B938E1-53AE-442D-B11D-374260E4A18E}" name="Connection1120" type="1" refreshedVersion="0" background="1">
    <dbPr connection="DRIVER={Microsoft ODBC for Oracle};UID=TATADB;pwd=TATADB9$;SERVER=MPLUSLIV;"/>
  </connection>
  <connection id="136" xr16:uid="{03DED721-4537-48AC-ADD4-3406823CFA35}" name="Connection1121" type="1" refreshedVersion="0" background="1">
    <dbPr connection="DRIVER={Microsoft ODBC for Oracle};UID=TATADB;pwd=TATADB9$;SERVER=MPLUSLIV;"/>
  </connection>
  <connection id="137" xr16:uid="{80B7B03D-F883-46C3-A6AD-1BCF7FAA55EE}" name="Connection1122" type="1" refreshedVersion="0" background="1">
    <dbPr connection="DRIVER={Microsoft ODBC for Oracle};UID=TATADB;pwd=TATADB9$;SERVER=MPLUSLIV;"/>
  </connection>
  <connection id="138" xr16:uid="{2CFAB10E-5FD9-4D57-ADF3-19916CA15D2D}" name="Connection1123" type="1" refreshedVersion="0" background="1">
    <dbPr connection="DRIVER={Microsoft ODBC for Oracle};UID=TATADB;pwd=TATADB9$;SERVER=MPLUSLIV;"/>
  </connection>
  <connection id="139" xr16:uid="{7722E765-944C-45B2-8312-84AA9CCAA685}" name="Connection1124" type="1" refreshedVersion="0" background="1">
    <dbPr connection="DRIVER={Microsoft ODBC for Oracle};UID=TATADB;pwd=TATADB9$;SERVER=MPLUSLIV;"/>
  </connection>
  <connection id="140" xr16:uid="{253D4B3F-CB22-4275-A81A-6910FE647FF8}" name="Connection1125" type="1" refreshedVersion="0" background="1">
    <dbPr connection="DRIVER={Microsoft ODBC for Oracle};UID=TATADB;pwd=TATADB9$;SERVER=MPLUSLIV;"/>
  </connection>
  <connection id="141" xr16:uid="{BB76A729-52C2-499B-A6B1-C57A74588A34}" name="Connection1126" type="1" refreshedVersion="0" background="1">
    <dbPr connection="DRIVER={Microsoft ODBC for Oracle};UID=TATADB;pwd=TATADB9$;SERVER=MPLUSLIV;"/>
  </connection>
  <connection id="142" xr16:uid="{9D63386B-3D22-4040-97E8-5FFEB7B89EFC}" name="Connection1127" type="1" refreshedVersion="0" background="1">
    <dbPr connection="DRIVER={Microsoft ODBC for Oracle};UID=TATADB;pwd=TATADB9$;SERVER=MPLUSLIV;"/>
  </connection>
  <connection id="143" xr16:uid="{5FAC2E88-4748-4E18-A7F2-E1B34A380A85}" name="Connection1128" type="1" refreshedVersion="0" background="1">
    <dbPr connection="DRIVER={Microsoft ODBC for Oracle};UID=TATADB;pwd=TATADB9$;SERVER=MPLUSLIV;"/>
  </connection>
  <connection id="144" xr16:uid="{A9A0BCD1-6A23-488A-B016-068F169B0FDB}" name="Connection1129" type="1" refreshedVersion="0" background="1">
    <dbPr connection="DRIVER={Microsoft ODBC for Oracle};UID=TATADB;pwd=TATADB9$;SERVER=MPLUSLIV;"/>
  </connection>
  <connection id="145" xr16:uid="{DB26E8BD-EDAE-4C23-8913-3101067B152B}" name="Connection113" type="1" refreshedVersion="0" background="1">
    <dbPr connection="DRIVER={Microsoft ODBC for Oracle};UID=TATADB;pwd=TATADB9$;SERVER=MPLUSLIV;"/>
  </connection>
  <connection id="146" xr16:uid="{F11A0B8E-4B5A-4EB2-B510-C831C362D170}" name="Connection1130" type="1" refreshedVersion="0" background="1">
    <dbPr connection="DRIVER={Microsoft ODBC for Oracle};UID=TATADB;pwd=TATADB9$;SERVER=MPLUSLIV;"/>
  </connection>
  <connection id="147" xr16:uid="{1B192F10-6593-4B1C-A320-03EEC723ABAC}" name="Connection1131" type="1" refreshedVersion="0" background="1">
    <dbPr connection="DRIVER={Microsoft ODBC for Oracle};UID=TATADB;pwd=TATADB9$;SERVER=MPLUSLIV;"/>
  </connection>
  <connection id="148" xr16:uid="{C7F0591A-AA2B-46AA-AFDB-86A4EC610B02}" name="Connection1132" type="1" refreshedVersion="0" background="1">
    <dbPr connection="DRIVER={Microsoft ODBC for Oracle};UID=TATADB;pwd=TATADB9$;SERVER=MPLUSLIV;"/>
  </connection>
  <connection id="149" xr16:uid="{C260BC7A-7B39-413D-B2E1-23BC6641A077}" name="Connection1133" type="1" refreshedVersion="0" background="1">
    <dbPr connection="DRIVER={Microsoft ODBC for Oracle};UID=TATADB;pwd=TATADB9$;SERVER=MPLUSLIV;"/>
  </connection>
  <connection id="150" xr16:uid="{568D7135-FB88-4334-9FFB-E8AE8E2DAD1E}" name="Connection1134" type="1" refreshedVersion="0" background="1">
    <dbPr connection="DRIVER={Microsoft ODBC for Oracle};UID=TATADB;pwd=TATADB9$;SERVER=MPLUSLIV;"/>
  </connection>
  <connection id="151" xr16:uid="{3FA15E1E-AA8D-4644-9A42-597B1C515102}" name="Connection1135" type="1" refreshedVersion="0" background="1">
    <dbPr connection="DRIVER={Microsoft ODBC for Oracle};UID=TATADB;pwd=TATADB9$;SERVER=MPLUSLIV;"/>
  </connection>
  <connection id="152" xr16:uid="{A5FEF59C-3691-4383-A823-B6B1003004DE}" name="Connection1136" type="1" refreshedVersion="0" background="1">
    <dbPr connection="DRIVER={Microsoft ODBC for Oracle};UID=TATADB;pwd=TATADB9$;SERVER=MPLUSLIV;"/>
  </connection>
  <connection id="153" xr16:uid="{70EA81C6-1B39-4498-8CAE-1A08D803C461}" name="Connection1137" type="1" refreshedVersion="0" background="1">
    <dbPr connection="DRIVER={Microsoft ODBC for Oracle};UID=TATADB;pwd=TATADB9$;SERVER=MPLUSLIV;"/>
  </connection>
  <connection id="154" xr16:uid="{F38E4A50-D855-4F44-BA41-BB80EDC9EB63}" name="Connection1138" type="1" refreshedVersion="0" background="1">
    <dbPr connection="DRIVER={Microsoft ODBC for Oracle};UID=TATADB;pwd=TATADB9$;SERVER=MPLUSLIV;"/>
  </connection>
  <connection id="155" xr16:uid="{19386572-94D9-4221-B7B4-2DF29F141C50}" name="Connection1139" type="1" refreshedVersion="0" background="1">
    <dbPr connection="DRIVER={Microsoft ODBC for Oracle};UID=TATADB;pwd=TATADB9$;SERVER=MPLUSLIV;"/>
  </connection>
  <connection id="156" xr16:uid="{89C213B2-5C66-4B3F-B740-E19A8B76F0EC}" name="Connection114" type="1" refreshedVersion="0" background="1">
    <dbPr connection="DRIVER={Microsoft ODBC for Oracle};UID=TATADB;pwd=TATADB9$;SERVER=MPLUSLIV;"/>
  </connection>
  <connection id="157" xr16:uid="{5EE8BCEB-8FDB-4583-BF45-9A047E434605}" name="Connection1140" type="1" refreshedVersion="0" background="1">
    <dbPr connection="DRIVER={Microsoft ODBC for Oracle};UID=TATADB;pwd=TATADB9$;SERVER=MPLUSLIV;"/>
  </connection>
  <connection id="158" xr16:uid="{3DEF44DA-E197-44DF-98A7-3591567DAD23}" name="Connection1141" type="1" refreshedVersion="0" background="1">
    <dbPr connection="DRIVER={Microsoft ODBC for Oracle};UID=TATADB;pwd=TATADB9$;SERVER=MPLUSLIV;"/>
  </connection>
  <connection id="159" xr16:uid="{14C0421B-A215-428F-BC9B-439F8416C2F8}" name="Connection1142" type="1" refreshedVersion="0" background="1">
    <dbPr connection="DRIVER={Microsoft ODBC for Oracle};UID=TATADB;pwd=TATADB9$;SERVER=MPLUSLIV;"/>
  </connection>
  <connection id="160" xr16:uid="{55024089-E6A3-43DA-86A0-6A844974562B}" name="Connection1143" type="1" refreshedVersion="0" background="1">
    <dbPr connection="DRIVER={Microsoft ODBC for Oracle};UID=TATADB;pwd=TATADB9$;SERVER=MPLUSLIV;"/>
  </connection>
  <connection id="161" xr16:uid="{8DB1A97A-7A12-473A-B08F-250F742C87DB}" name="Connection1144" type="1" refreshedVersion="0" background="1">
    <dbPr connection="DRIVER={Microsoft ODBC for Oracle};UID=TATADB;pwd=TATADB9$;SERVER=MPLUSLIV;"/>
  </connection>
  <connection id="162" xr16:uid="{B542C29F-58ED-44B8-A5EA-09F4E07A7E5B}" name="Connection1145" type="1" refreshedVersion="0" background="1">
    <dbPr connection="DRIVER={Microsoft ODBC for Oracle};UID=TATADB;pwd=TATADB9$;SERVER=MPLUSLIV;"/>
  </connection>
  <connection id="163" xr16:uid="{E6314F7B-7A60-46E9-8C45-11DDA51211AB}" name="Connection1146" type="1" refreshedVersion="0" background="1">
    <dbPr connection="DRIVER={Microsoft ODBC for Oracle};UID=TATADB;pwd=TATADB9$;SERVER=MPLUSLIV;"/>
  </connection>
  <connection id="164" xr16:uid="{5F19BBE1-3AEE-4459-828F-1595DAE23DC7}" name="Connection1147" type="1" refreshedVersion="0" background="1">
    <dbPr connection="DRIVER={Microsoft ODBC for Oracle};UID=TATADB;pwd=TATADB9$;SERVER=MPLUSLIV;"/>
  </connection>
  <connection id="165" xr16:uid="{E8A0AAF9-E7EF-4927-BD8D-128208C98C29}" name="Connection1148" type="1" refreshedVersion="0" background="1">
    <dbPr connection="DRIVER={Microsoft ODBC for Oracle};UID=TATADB;pwd=TATADB9$;SERVER=MPLUSLIV;"/>
  </connection>
  <connection id="166" xr16:uid="{FBD8DD4E-C320-4023-BD81-ECFBF7498A21}" name="Connection1149" type="1" refreshedVersion="0" background="1">
    <dbPr connection="DRIVER={Microsoft ODBC for Oracle};UID=TATADB;pwd=TATADB9$;SERVER=MPLUSLIV;"/>
  </connection>
  <connection id="167" xr16:uid="{F6884647-60C9-45BB-AF88-59F0A4F84B4B}" name="Connection115" type="1" refreshedVersion="0" background="1">
    <dbPr connection="DRIVER={Microsoft ODBC for Oracle};UID=TATADB;pwd=TATADB9$;SERVER=MPLUSLIV;"/>
  </connection>
  <connection id="168" xr16:uid="{4DC9742D-789A-43C1-B46C-3A827AAD1568}" name="Connection1150" type="1" refreshedVersion="0" background="1">
    <dbPr connection="DRIVER={Microsoft ODBC for Oracle};UID=TATADB;pwd=TATADB9$;SERVER=MPLUSLIV;"/>
  </connection>
  <connection id="169" xr16:uid="{11CEA0CA-B75E-41B9-9104-C249F3E39600}" name="Connection1151" type="1" refreshedVersion="0" background="1">
    <dbPr connection="DRIVER={Microsoft ODBC for Oracle};UID=TATADB;pwd=TATADB9$;SERVER=MPLUSLIV;"/>
  </connection>
  <connection id="170" xr16:uid="{76988148-DCC1-483E-AD28-0CAED3AFAC86}" name="Connection1152" type="1" refreshedVersion="0" background="1">
    <dbPr connection="DRIVER={Microsoft ODBC for Oracle};UID=TATADB;pwd=TATADB9$;SERVER=MPLUSLIV;"/>
  </connection>
  <connection id="171" xr16:uid="{DD7A4F41-C53D-4629-8BA3-6EF8394A6B66}" name="Connection1153" type="1" refreshedVersion="0" background="1">
    <dbPr connection="DRIVER={Microsoft ODBC for Oracle};UID=TATADB;pwd=TATADB9$;SERVER=MPLUSLIV;"/>
  </connection>
  <connection id="172" xr16:uid="{BB8128CA-513A-44D6-B662-55135451D49E}" name="Connection1154" type="1" refreshedVersion="0" background="1">
    <dbPr connection="DRIVER={Microsoft ODBC for Oracle};UID=TATADB;pwd=TATADB9$;SERVER=MPLUSLIV;"/>
  </connection>
  <connection id="173" xr16:uid="{5D707776-5E95-4556-9D82-FF98258199BE}" name="Connection1155" type="1" refreshedVersion="0" background="1">
    <dbPr connection="DRIVER={Microsoft ODBC for Oracle};UID=TATADB;pwd=TATADB9$;SERVER=MPLUSLIV;"/>
  </connection>
  <connection id="174" xr16:uid="{4C13BEEC-51AE-4B6B-A076-679A7A7064FC}" name="Connection1156" type="1" refreshedVersion="0" background="1">
    <dbPr connection="DRIVER={Microsoft ODBC for Oracle};UID=TATADB;pwd=TATADB9$;SERVER=MPLUSLIV;"/>
  </connection>
  <connection id="175" xr16:uid="{83D0CE3C-5D43-4127-BA89-EDBA827519A6}" name="Connection1157" type="1" refreshedVersion="0" background="1">
    <dbPr connection="DRIVER={Microsoft ODBC for Oracle};UID=TATADB;pwd=TATADB9$;SERVER=MPLUSLIV;"/>
  </connection>
  <connection id="176" xr16:uid="{19BDAC32-97A7-40E1-81F6-22D0F8012D81}" name="Connection1158" type="1" refreshedVersion="0" background="1">
    <dbPr connection="DRIVER={Microsoft ODBC for Oracle};UID=TATADB;pwd=TATADB9$;SERVER=MPLUSLIV;"/>
  </connection>
  <connection id="177" xr16:uid="{1BD00880-AADF-4212-B15C-1BD10D4981FA}" name="Connection1159" type="1" refreshedVersion="0" background="1">
    <dbPr connection="DRIVER={Microsoft ODBC for Oracle};UID=TATADB;pwd=TATADB9$;SERVER=MPLUSLIV;"/>
  </connection>
  <connection id="178" xr16:uid="{EA17D202-890E-49E3-94C5-F02F94CFBA7A}" name="Connection116" type="1" refreshedVersion="0" background="1">
    <dbPr connection="DRIVER={Microsoft ODBC for Oracle};UID=TATADB;pwd=TATADB9$;SERVER=MPLUSLIV;"/>
  </connection>
  <connection id="179" xr16:uid="{4025A613-762D-407D-B2AC-AC3D77B0F539}" name="Connection1160" type="1" refreshedVersion="0" background="1">
    <dbPr connection="DRIVER={Microsoft ODBC for Oracle};UID=TATADB;pwd=TATADB9$;SERVER=MPLUSLIV;"/>
  </connection>
  <connection id="180" xr16:uid="{B0ADF9B7-B287-455A-8AD6-D12727E97D4A}" name="Connection1161" type="1" refreshedVersion="0" background="1">
    <dbPr connection="DRIVER={Microsoft ODBC for Oracle};UID=TATADB;pwd=TATADB9$;SERVER=MPLUSLIV;"/>
  </connection>
  <connection id="181" xr16:uid="{249DDFDE-52AB-413B-BA2E-C933228EB868}" name="Connection1162" type="1" refreshedVersion="0" background="1">
    <dbPr connection="DRIVER={Microsoft ODBC for Oracle};UID=TATADB;pwd=TATADB9$;SERVER=MPLUSLIV;"/>
  </connection>
  <connection id="182" xr16:uid="{DAA1FCD6-FDB2-4BD1-B63A-CFF27BF1A410}" name="Connection1163" type="1" refreshedVersion="0" background="1">
    <dbPr connection="DRIVER={Microsoft ODBC for Oracle};UID=TATADB;pwd=TATADB9$;SERVER=MPLUSLIV;"/>
  </connection>
  <connection id="183" xr16:uid="{EE4D6639-F0F4-405F-B742-48F3138AD609}" name="Connection1164" type="1" refreshedVersion="0" background="1">
    <dbPr connection="DRIVER={Microsoft ODBC for Oracle};UID=TATADB;pwd=TATADB9$;SERVER=MPLUSLIV;"/>
  </connection>
  <connection id="184" xr16:uid="{B6484833-E3A0-4D18-AFC0-BDA99EBB0F6A}" name="Connection1165" type="1" refreshedVersion="0" background="1">
    <dbPr connection="DRIVER={Microsoft ODBC for Oracle};UID=TATADB;pwd=TATADB9$;SERVER=MPLUSLIV;"/>
  </connection>
  <connection id="185" xr16:uid="{7210755F-1C3C-4F35-9F66-7F7F9B9AB943}" name="Connection1166" type="1" refreshedVersion="0" background="1">
    <dbPr connection="DRIVER={Microsoft ODBC for Oracle};UID=TATADB;pwd=TATADB9$;SERVER=MPLUSLIV;"/>
  </connection>
  <connection id="186" xr16:uid="{01EF797A-DF0E-49EE-823B-8106D64C2932}" name="Connection1167" type="1" refreshedVersion="0" background="1">
    <dbPr connection="DRIVER={Microsoft ODBC for Oracle};UID=TATADB;pwd=TATADB9$;SERVER=MPLUSLIV;"/>
  </connection>
  <connection id="187" xr16:uid="{6B18B76A-8005-4FC6-858C-F06F630BB3A8}" name="Connection1168" type="1" refreshedVersion="0" background="1">
    <dbPr connection="DRIVER={Microsoft ODBC for Oracle};UID=TATADB;pwd=TATADB9$;SERVER=MPLUSLIV;"/>
  </connection>
  <connection id="188" xr16:uid="{03D1C133-B86E-4C35-AEA3-C5B40C5C8DD1}" name="Connection1169" type="1" refreshedVersion="0" background="1">
    <dbPr connection="DRIVER={Microsoft ODBC for Oracle};UID=TATADB;pwd=TATADB9$;SERVER=MPLUSLIV;"/>
  </connection>
  <connection id="189" xr16:uid="{BE63D7D5-66CF-455B-95C0-9555CC3086B6}" name="Connection117" type="1" refreshedVersion="0" background="1">
    <dbPr connection="DRIVER={Microsoft ODBC for Oracle};UID=TATADB;pwd=TATADB9$;SERVER=MPLUSLIV;"/>
  </connection>
  <connection id="190" xr16:uid="{21E3B45C-EC7E-472B-AE03-F6C2AA965F25}" name="Connection1171" type="1" refreshedVersion="0" background="1">
    <dbPr connection="DRIVER={Microsoft ODBC for Oracle};UID=TATADB;pwd=TATADB9$;SERVER=MPLUSLIV;"/>
  </connection>
  <connection id="191" xr16:uid="{7DDE4F30-5C70-4455-912C-34E201E5D1B6}" name="Connection1173" type="1" refreshedVersion="0" background="1">
    <dbPr connection="DRIVER={Microsoft ODBC for Oracle};UID=TATADB;pwd=TATADB9$;SERVER=MPLUSLIV;"/>
  </connection>
  <connection id="192" xr16:uid="{A83360B8-5BC0-4F83-8CD0-BAB0A600BCE9}" name="Connection1175" type="1" refreshedVersion="0" background="1">
    <dbPr connection="DRIVER={Microsoft ODBC for Oracle};UID=TATADB;pwd=TATADB9$;SERVER=MPLUSLIV;"/>
  </connection>
  <connection id="193" xr16:uid="{0F653D06-C602-498A-AE24-B84C5BEDD43C}" name="Connection1176" type="1" refreshedVersion="0" background="1">
    <dbPr connection="DRIVER={Microsoft ODBC for Oracle};UID=TATADB;pwd=TATADB9$;SERVER=MPLUSLIV;"/>
  </connection>
  <connection id="194" xr16:uid="{9F907A64-5427-4DE8-83CF-3619C71E3952}" name="Connection1177" type="1" refreshedVersion="0" background="1">
    <dbPr connection="DRIVER={Microsoft ODBC for Oracle};UID=TATADB;pwd=TATADB9$;SERVER=MPLUSLIV;"/>
  </connection>
  <connection id="195" xr16:uid="{200AC239-ED7E-4D79-B8AC-5CBC37B32440}" name="Connection1178" type="1" refreshedVersion="0" background="1">
    <dbPr connection="DRIVER={Microsoft ODBC for Oracle};UID=TATADB;pwd=TATADB9$;SERVER=MPLUSLIV;"/>
  </connection>
  <connection id="196" xr16:uid="{D432E7E7-70EA-4AB8-9B89-3819BCB164EE}" name="Connection1179" type="1" refreshedVersion="0" background="1">
    <dbPr connection="DRIVER={Microsoft ODBC for Oracle};UID=TATADB;pwd=TATADB9$;SERVER=MPLUSLIV;"/>
  </connection>
  <connection id="197" xr16:uid="{AAA1F8F4-4239-4A68-95FA-4D89141FF6EA}" name="Connection118" type="1" refreshedVersion="0" background="1">
    <dbPr connection="DRIVER={Microsoft ODBC for Oracle};UID=TATADB;pwd=TATADB9$;SERVER=MPLUSLIV;"/>
  </connection>
  <connection id="198" xr16:uid="{12277A7D-78A6-4445-AA7B-B4180BE9F2F4}" name="Connection1180" type="1" refreshedVersion="0" background="1">
    <dbPr connection="DRIVER={Microsoft ODBC for Oracle};UID=TATADB;pwd=TATADB9$;SERVER=MPLUSLIV;"/>
  </connection>
  <connection id="199" xr16:uid="{3F624C27-5AFB-47F2-B4C3-65CE607DB915}" name="Connection1181" type="1" refreshedVersion="0" background="1">
    <dbPr connection="DRIVER={Microsoft ODBC for Oracle};UID=TATADB;pwd=TATADB9$;SERVER=MPLUSLIV;"/>
  </connection>
  <connection id="200" xr16:uid="{97F3B1D9-A4EE-499F-8CF9-458680BECD9B}" name="Connection1182" type="1" refreshedVersion="0" background="1">
    <dbPr connection="DRIVER={Microsoft ODBC for Oracle};UID=TATADB;pwd=TATADB9$;SERVER=MPLUSLIV;"/>
  </connection>
  <connection id="201" xr16:uid="{C8BC6142-4EBF-4334-8E45-0D1B78B6C55A}" name="Connection1183" type="1" refreshedVersion="0" background="1">
    <dbPr connection="DRIVER={Microsoft ODBC for Oracle};UID=TATADB;pwd=TATADB9$;SERVER=MPLUSLIV;"/>
  </connection>
  <connection id="202" xr16:uid="{2631CA7D-9BF0-4482-87F8-06CFAE4B0B4F}" name="Connection1184" type="1" refreshedVersion="0" background="1">
    <dbPr connection="DRIVER={Microsoft ODBC for Oracle};UID=TATADB;pwd=TATADB9$;SERVER=MPLUSLIV;"/>
  </connection>
  <connection id="203" xr16:uid="{215EC565-8496-4EC3-8EED-4F2EA2EF82B7}" name="Connection1185" type="1" refreshedVersion="0" background="1">
    <dbPr connection="DRIVER={Microsoft ODBC for Oracle};UID=TATADB;pwd=TATADB9$;SERVER=MPLUSLIV;"/>
  </connection>
  <connection id="204" xr16:uid="{09625660-8F7C-4AD6-B38C-3C157ECABB3F}" name="Connection1186" type="1" refreshedVersion="0" background="1">
    <dbPr connection="DRIVER={Microsoft ODBC for Oracle};UID=TATADB;pwd=TATADB9$;SERVER=MPLUSLIV;"/>
  </connection>
  <connection id="205" xr16:uid="{E15C2595-FDCD-4EB3-A861-6EB59803BDEB}" name="Connection1187" type="1" refreshedVersion="0" background="1">
    <dbPr connection="DRIVER={Microsoft ODBC for Oracle};UID=TATADB;pwd=TATADB9$;SERVER=MPLUSLIV;"/>
  </connection>
  <connection id="206" xr16:uid="{15E0036E-3D87-4ADE-8793-F7251A4104FB}" name="Connection1188" type="1" refreshedVersion="0" background="1">
    <dbPr connection="DRIVER={Microsoft ODBC for Oracle};UID=TATADB;pwd=TATADB9$;SERVER=MPLUSLIV;"/>
  </connection>
  <connection id="207" xr16:uid="{B5801039-C0F9-47CE-9E79-55DCAB56B2BA}" name="Connection1189" type="1" refreshedVersion="0" background="1">
    <dbPr connection="DRIVER={Microsoft ODBC for Oracle};UID=TATADB;pwd=TATADB9$;SERVER=MPLUSLIV;"/>
  </connection>
  <connection id="208" xr16:uid="{E9CFC549-257F-40DE-9E27-B57F4D46168A}" name="Connection119" type="1" refreshedVersion="0" background="1">
    <dbPr connection="DRIVER={Microsoft ODBC for Oracle};UID=TATADB;pwd=TATADB9$;SERVER=MPLUSLIV;"/>
  </connection>
  <connection id="209" xr16:uid="{1C46618E-2145-4624-B1DF-CC82F421760E}" name="Connection1190" type="1" refreshedVersion="0" background="1">
    <dbPr connection="DRIVER={Microsoft ODBC for Oracle};UID=TATADB;pwd=TATADB9$;SERVER=MPLUSLIV;"/>
  </connection>
  <connection id="210" xr16:uid="{63255D4E-BA73-4B88-9055-A4BBD1177A0D}" name="Connection1191" type="1" refreshedVersion="0" background="1">
    <dbPr connection="DRIVER={Microsoft ODBC for Oracle};UID=TATADB;pwd=TATADB9$;SERVER=MPLUSLIV;"/>
  </connection>
  <connection id="211" xr16:uid="{403A6AA3-3B80-4E55-B23E-927B13B73C2C}" name="Connection1192" type="1" refreshedVersion="0" background="1">
    <dbPr connection="DRIVER={Microsoft ODBC for Oracle};UID=TATADB;pwd=TATADB9$;SERVER=MPLUSLIV;"/>
  </connection>
  <connection id="212" xr16:uid="{92168046-89B1-4028-BF52-5AC885C21B22}" name="Connection1193" type="1" refreshedVersion="0" background="1">
    <dbPr connection="DRIVER={Microsoft ODBC for Oracle};UID=TATADB;pwd=TATADB9$;SERVER=MPLUSLIV;"/>
  </connection>
  <connection id="213" xr16:uid="{431DDBC9-2F98-44D6-AB83-18876B5E1066}" name="Connection1194" type="1" refreshedVersion="0" background="1">
    <dbPr connection="DRIVER={Microsoft ODBC for Oracle};UID=TATADB;pwd=TATADB9$;SERVER=MPLUSLIV;"/>
  </connection>
  <connection id="214" xr16:uid="{60957D5C-62B2-4D80-98F6-4495297ECDD1}" name="Connection1195" type="1" refreshedVersion="0" background="1">
    <dbPr connection="DRIVER={Microsoft ODBC for Oracle};UID=TATADB;pwd=TATADB9$;SERVER=MPLUSLIV;"/>
  </connection>
  <connection id="215" xr16:uid="{E87ADA0A-2127-4F44-9A48-BF6F6336FA76}" name="Connection1196" type="1" refreshedVersion="0" background="1">
    <dbPr connection="DRIVER={Microsoft ODBC for Oracle};UID=TATADB;pwd=TATADB9$;SERVER=MPLUSLIV;"/>
  </connection>
  <connection id="216" xr16:uid="{7BD6D77A-B4CF-412D-A217-8DBDDBE26BE2}" name="Connection1197" type="1" refreshedVersion="0" background="1">
    <dbPr connection="DRIVER={Microsoft ODBC for Oracle};UID=TATADB;pwd=TATADB9$;SERVER=MPLUSLIV;"/>
  </connection>
  <connection id="217" xr16:uid="{13BD7B07-C69B-4D8F-862C-BA40363892D3}" name="Connection1198" type="1" refreshedVersion="0" background="1">
    <dbPr connection="DRIVER={Microsoft ODBC for Oracle};UID=TATADB;pwd=TATADB9$;SERVER=MPLUSLIV;"/>
  </connection>
  <connection id="218" xr16:uid="{AF4EC517-0993-475E-9B6A-71026EDEE333}" name="Connection1199" type="1" refreshedVersion="0" background="1">
    <dbPr connection="DRIVER={Microsoft ODBC for Oracle};UID=TATADB;pwd=TATADB9$;SERVER=MPLUSLIV;"/>
  </connection>
  <connection id="219" xr16:uid="{CEABBF3A-568A-473F-9769-2400F60606EA}" name="Connection12" type="1" refreshedVersion="0" background="1">
    <dbPr connection="DRIVER={Microsoft ODBC for Oracle};UID=TATADB;pwd=TATADB9$;SERVER=MPLUSLIV;"/>
  </connection>
  <connection id="220" xr16:uid="{ECD61F7F-18E2-47CF-8992-38DF166720F9}" name="Connection120" type="1" refreshedVersion="0" background="1">
    <dbPr connection="DRIVER={Microsoft ODBC for Oracle};UID=TATADB;pwd=TATADB9$;SERVER=MPLUSLIV;"/>
  </connection>
  <connection id="221" xr16:uid="{581E5A49-5065-44AA-B258-2F93439D204A}" name="Connection1200" type="1" refreshedVersion="0" background="1">
    <dbPr connection="DRIVER={Microsoft ODBC for Oracle};UID=TATADB;pwd=TATADB9$;SERVER=MPLUSLIV;"/>
  </connection>
  <connection id="222" xr16:uid="{AF317277-9E72-4C33-9147-EDD8CCB1797A}" name="Connection1201" type="1" refreshedVersion="0" background="1">
    <dbPr connection="DRIVER={Microsoft ODBC for Oracle};UID=TATADB;pwd=TATADB9$;SERVER=MPLUSLIV;"/>
  </connection>
  <connection id="223" xr16:uid="{9A8E0439-488B-429D-809F-313B8A370D74}" name="Connection1202" type="1" refreshedVersion="0" background="1">
    <dbPr connection="DRIVER={Microsoft ODBC for Oracle};UID=TATADB;pwd=TATADB9$;SERVER=MPLUSLIV;"/>
  </connection>
  <connection id="224" xr16:uid="{0C4FB981-E776-43F9-901A-A25A16A344AB}" name="Connection1203" type="1" refreshedVersion="0" background="1">
    <dbPr connection="DRIVER={Microsoft ODBC for Oracle};UID=TATADB;pwd=TATADB9$;SERVER=MPLUSLIV;"/>
  </connection>
  <connection id="225" xr16:uid="{55FA40B4-7475-44B9-A0D6-3C7C0D11A778}" name="Connection1204" type="1" refreshedVersion="0" background="1">
    <dbPr connection="DRIVER={Microsoft ODBC for Oracle};UID=TATADB;pwd=TATADB9$;SERVER=MPLUSLIV;"/>
  </connection>
  <connection id="226" xr16:uid="{2A0C4649-7950-44D9-B0FE-260C8A9F1115}" name="Connection1205" type="1" refreshedVersion="0" background="1">
    <dbPr connection="DRIVER={Microsoft ODBC for Oracle};UID=TATADB;pwd=TATADB9$;SERVER=MPLUSLIV;"/>
  </connection>
  <connection id="227" xr16:uid="{DEE3B85D-1604-4C5D-91F3-24EB72856E66}" name="Connection1206" type="1" refreshedVersion="0" background="1">
    <dbPr connection="DRIVER={Microsoft ODBC for Oracle};UID=TATADB;pwd=TATADB9$;SERVER=MPLUSLIV;"/>
  </connection>
  <connection id="228" xr16:uid="{92519515-A5FC-4C47-A5B5-5F15C84E44AE}" name="Connection1207" type="1" refreshedVersion="0" background="1">
    <dbPr connection="DRIVER={Microsoft ODBC for Oracle};UID=TATADB;pwd=TATADB9$;SERVER=MPLUSLIV;"/>
  </connection>
  <connection id="229" xr16:uid="{7BA0472A-0AC8-4240-959D-1ED3F778D4AF}" name="Connection1208" type="1" refreshedVersion="0" background="1">
    <dbPr connection="DRIVER={Microsoft ODBC for Oracle};UID=TATADB;pwd=TATADB9$;SERVER=MPLUSLIV;"/>
  </connection>
  <connection id="230" xr16:uid="{A59B74B5-1BF4-431B-B1EF-6351FF1D6D0D}" name="Connection1209" type="1" refreshedVersion="0" background="1">
    <dbPr connection="DRIVER={Microsoft ODBC for Oracle};UID=TATADB;pwd=TATADB9$;SERVER=MPLUSLIV;"/>
  </connection>
  <connection id="231" xr16:uid="{4C7945EC-501F-43BD-9F19-25F5DB652B68}" name="Connection121" type="1" refreshedVersion="0" background="1">
    <dbPr connection="DRIVER={Microsoft ODBC for Oracle};UID=TATADB;pwd=TATADB9$;SERVER=MPLUSLIV;"/>
  </connection>
  <connection id="232" xr16:uid="{F58D1FF5-E088-4EEB-AC24-F94C77EFE430}" name="Connection1210" type="1" refreshedVersion="0" background="1">
    <dbPr connection="DRIVER={Microsoft ODBC for Oracle};UID=TATADB;pwd=TATADB9$;SERVER=MPLUSLIV;"/>
  </connection>
  <connection id="233" xr16:uid="{E4602024-4397-45FC-91AF-58359B10EE2F}" name="Connection1211" type="1" refreshedVersion="0" background="1">
    <dbPr connection="DRIVER={Microsoft ODBC for Oracle};UID=TATADB;pwd=TATADB9$;SERVER=MPLUSLIV;"/>
  </connection>
  <connection id="234" xr16:uid="{B0D1CA7F-7A6E-4472-B0B0-F7180E6A4907}" name="Connection1212" type="1" refreshedVersion="0" background="1">
    <dbPr connection="DRIVER={Microsoft ODBC for Oracle};UID=TATADB;pwd=TATADB9$;SERVER=MPLUSLIV;"/>
  </connection>
  <connection id="235" xr16:uid="{42F0DA97-4951-4780-9550-61CCB2390660}" name="Connection1213" type="1" refreshedVersion="0" background="1">
    <dbPr connection="DRIVER={Microsoft ODBC for Oracle};UID=TATADB;pwd=TATADB9$;SERVER=MPLUSLIV;"/>
  </connection>
  <connection id="236" xr16:uid="{DC0F3CE3-560F-4C13-A2B8-897E5AE3842E}" name="Connection1214" type="1" refreshedVersion="0" background="1">
    <dbPr connection="DRIVER={Microsoft ODBC for Oracle};UID=TATADB;pwd=TATADB9$;SERVER=MPLUSLIV;"/>
  </connection>
  <connection id="237" xr16:uid="{AC6A77AC-FE71-4FBD-99DA-5376AE1AFBA6}" name="Connection1215" type="1" refreshedVersion="0" background="1">
    <dbPr connection="DRIVER={Microsoft ODBC for Oracle};UID=TATADB;pwd=TATADB9$;SERVER=MPLUSLIV;"/>
  </connection>
  <connection id="238" xr16:uid="{AA9E6390-EA9F-4A69-ABF1-B198C34458C2}" name="Connection1216" type="1" refreshedVersion="0" background="1">
    <dbPr connection="DRIVER={Microsoft ODBC for Oracle};UID=TATADB;pwd=TATADB9$;SERVER=MPLUSLIV;"/>
  </connection>
  <connection id="239" xr16:uid="{F27A81DE-FE2E-49F6-8AB4-329C1F8C36FB}" name="Connection1217" type="1" refreshedVersion="0" background="1">
    <dbPr connection="DRIVER={Microsoft ODBC for Oracle};UID=TATADB;pwd=TATADB9$;SERVER=MPLUSLIV;"/>
  </connection>
  <connection id="240" xr16:uid="{DE875FFD-87A6-4379-852A-D9CC5F65FC01}" name="Connection1218" type="1" refreshedVersion="0" background="1">
    <dbPr connection="DRIVER={Microsoft ODBC for Oracle};UID=TATADB;pwd=TATADB9$;SERVER=MPLUSLIV;"/>
  </connection>
  <connection id="241" xr16:uid="{E4FD552A-A62D-4F45-AA97-7D47E9B65C43}" name="Connection1219" type="1" refreshedVersion="0" background="1">
    <dbPr connection="DRIVER={Microsoft ODBC for Oracle};UID=TATADB;pwd=TATADB9$;SERVER=MPLUSLIV;"/>
  </connection>
  <connection id="242" xr16:uid="{A4DD4EDB-48E1-4B19-8E80-93B1467CCEE2}" name="Connection122" type="1" refreshedVersion="0" background="1">
    <dbPr connection="DRIVER={Microsoft ODBC for Oracle};UID=TATADB;pwd=TATADB9$;SERVER=MPLUSLIV;"/>
  </connection>
  <connection id="243" xr16:uid="{3B931804-717C-4AA7-AD1B-90026C9CBA40}" name="Connection1220" type="1" refreshedVersion="0" background="1">
    <dbPr connection="DRIVER={Microsoft ODBC for Oracle};UID=TATADB;pwd=TATADB9$;SERVER=MPLUSLIV;"/>
  </connection>
  <connection id="244" xr16:uid="{4ABBA5D6-6B00-4C4E-B9EA-8BF74EE9E602}" name="Connection1221" type="1" refreshedVersion="0" background="1">
    <dbPr connection="DRIVER={Microsoft ODBC for Oracle};UID=TATADB;pwd=TATADB9$;SERVER=MPLUSLIV;"/>
  </connection>
  <connection id="245" xr16:uid="{FBCD110B-0706-47B6-AEDC-62553911DCE9}" name="Connection1222" type="1" refreshedVersion="0" background="1">
    <dbPr connection="DRIVER={Microsoft ODBC for Oracle};UID=TATADB;pwd=TATADB9$;SERVER=MPLUSLIV;"/>
  </connection>
  <connection id="246" xr16:uid="{1EA72F25-5CDC-4148-95D8-CF6DCA1047B5}" name="Connection1223" type="1" refreshedVersion="0" background="1">
    <dbPr connection="DRIVER={Microsoft ODBC for Oracle};UID=TATADB;pwd=TATADB9$;SERVER=MPLUSLIV;"/>
  </connection>
  <connection id="247" xr16:uid="{501928E2-1914-4D32-9652-DE9EBBF33E0D}" name="Connection1224" type="1" refreshedVersion="0" background="1">
    <dbPr connection="DRIVER={Microsoft ODBC for Oracle};UID=TATADB;pwd=TATADB9$;SERVER=MPLUSLIV;"/>
  </connection>
  <connection id="248" xr16:uid="{FD66D992-8448-4E00-8D36-99482CF7BE24}" name="Connection1225" type="1" refreshedVersion="0" background="1">
    <dbPr connection="DRIVER={Microsoft ODBC for Oracle};UID=TATADB;pwd=TATADB9$;SERVER=MPLUSLIV;"/>
  </connection>
  <connection id="249" xr16:uid="{1220DF30-E699-4179-A223-DCAF1FC43466}" name="Connection1226" type="1" refreshedVersion="0" background="1">
    <dbPr connection="DRIVER={Microsoft ODBC for Oracle};UID=TATADB;pwd=TATADB9$;SERVER=MPLUSLIV;"/>
  </connection>
  <connection id="250" xr16:uid="{6D0BDA24-A6F9-4234-ABFD-DACD8976A751}" name="Connection1227" type="1" refreshedVersion="0" background="1">
    <dbPr connection="DRIVER={Microsoft ODBC for Oracle};UID=TATADB;pwd=TATADB9$;SERVER=MPLUSLIV;"/>
  </connection>
  <connection id="251" xr16:uid="{CBAF5201-3FB9-4EA5-9DF7-F1098B89832F}" name="Connection1228" type="1" refreshedVersion="0" background="1">
    <dbPr connection="DRIVER={Microsoft ODBC for Oracle};UID=TATADB;pwd=TATADB9$;SERVER=MPLUSLIV;"/>
  </connection>
  <connection id="252" xr16:uid="{675687ED-F63B-4B66-A83F-81931FB6993B}" name="Connection1229" type="1" refreshedVersion="0" background="1">
    <dbPr connection="DRIVER={Microsoft ODBC for Oracle};UID=TATADB;pwd=TATADB9$;SERVER=MPLUSLIV;"/>
  </connection>
  <connection id="253" xr16:uid="{D4ED955A-3095-486D-9C75-CA279EE7348E}" name="Connection123" type="1" refreshedVersion="0" background="1">
    <dbPr connection="DRIVER={Microsoft ODBC for Oracle};UID=TATADB;pwd=TATADB9$;SERVER=MPLUSLIV;"/>
  </connection>
  <connection id="254" xr16:uid="{A88A9240-70D3-4B77-8959-582DC5010F7F}" name="Connection1230" type="1" refreshedVersion="0" background="1">
    <dbPr connection="DRIVER={Microsoft ODBC for Oracle};UID=TATADB;pwd=TATADB9$;SERVER=MPLUSLIV;"/>
  </connection>
  <connection id="255" xr16:uid="{07272F10-7B9E-4DA6-A54E-69BB5E54087A}" name="Connection1231" type="1" refreshedVersion="0" background="1">
    <dbPr connection="DRIVER={Microsoft ODBC for Oracle};UID=TATADB;pwd=TATADB9$;SERVER=MPLUSLIV;"/>
  </connection>
  <connection id="256" xr16:uid="{E7958536-634F-432A-A05F-99FD3255613E}" name="Connection1232" type="1" refreshedVersion="0" background="1">
    <dbPr connection="DRIVER={Microsoft ODBC for Oracle};UID=TATADB;pwd=TATADB9$;SERVER=MPLUSLIV;"/>
  </connection>
  <connection id="257" xr16:uid="{01F14382-1B47-4DBA-A4F7-4E83E4AAFD71}" name="Connection1233" type="1" refreshedVersion="0" background="1">
    <dbPr connection="DRIVER={Microsoft ODBC for Oracle};UID=TATADB;pwd=TATADB9$;SERVER=MPLUSLIV;"/>
  </connection>
  <connection id="258" xr16:uid="{7AD8DC8E-C2D1-49B5-9103-E4F24E2857FF}" name="Connection1234" type="1" refreshedVersion="0" background="1">
    <dbPr connection="DRIVER={Microsoft ODBC for Oracle};UID=TATADB;pwd=TATADB9$;SERVER=MPLUSLIV;"/>
  </connection>
  <connection id="259" xr16:uid="{CB2E971E-A4AD-43D2-8506-571C0957D73A}" name="Connection1235" type="1" refreshedVersion="0" background="1">
    <dbPr connection="DRIVER={Microsoft ODBC for Oracle};UID=TATADB;pwd=TATADB9$;SERVER=MPLUSLIV;"/>
  </connection>
  <connection id="260" xr16:uid="{37E39867-3EB7-43C1-8D1C-1FFAB0A008FA}" name="Connection1236" type="1" refreshedVersion="0" background="1">
    <dbPr connection="DRIVER={Microsoft ODBC for Oracle};UID=TATADB;pwd=TATADB9$;SERVER=MPLUSLIV;"/>
  </connection>
  <connection id="261" xr16:uid="{C86A879E-2212-46E5-BF92-191B73AEADE2}" name="Connection1237" type="1" refreshedVersion="0" background="1">
    <dbPr connection="DRIVER={Microsoft ODBC for Oracle};UID=TATADB;pwd=TATADB9$;SERVER=MPLUSLIV;"/>
  </connection>
  <connection id="262" xr16:uid="{B7E4BD73-B255-4AAD-860A-40C27CB59B04}" name="Connection1238" type="1" refreshedVersion="0" background="1">
    <dbPr connection="DRIVER={Microsoft ODBC for Oracle};UID=TATADB;pwd=TATADB9$;SERVER=MPLUSLIV;"/>
  </connection>
  <connection id="263" xr16:uid="{7C682869-06B5-4FFD-91FD-227DDC46D4E2}" name="Connection1239" type="1" refreshedVersion="0" background="1">
    <dbPr connection="DRIVER={Microsoft ODBC for Oracle};UID=TATADB;pwd=TATADB9$;SERVER=MPLUSLIV;"/>
  </connection>
  <connection id="264" xr16:uid="{6AEBC6B1-5FAF-40E8-867D-C9F684D3E94F}" name="Connection124" type="1" refreshedVersion="0" background="1">
    <dbPr connection="DRIVER={Microsoft ODBC for Oracle};UID=TATADB;pwd=TATADB9$;SERVER=MPLUSLIV;"/>
  </connection>
  <connection id="265" xr16:uid="{8878AECA-557B-40CD-8C84-DD9D1D3EDAA1}" name="Connection1240" type="1" refreshedVersion="0" background="1">
    <dbPr connection="DRIVER={Microsoft ODBC for Oracle};UID=TATADB;pwd=TATADB9$;SERVER=MPLUSLIV;"/>
  </connection>
  <connection id="266" xr16:uid="{B74D036F-537A-4BC0-90F0-DB2732829419}" name="Connection1241" type="1" refreshedVersion="0" background="1">
    <dbPr connection="DRIVER={Microsoft ODBC for Oracle};UID=TATADB;pwd=TATADB9$;SERVER=MPLUSLIV;"/>
  </connection>
  <connection id="267" xr16:uid="{93E1EC23-7CB3-4E15-BD56-A453BB840D2A}" name="Connection1242" type="1" refreshedVersion="0" background="1">
    <dbPr connection="DRIVER={Microsoft ODBC for Oracle};UID=TATADB;pwd=TATADB9$;SERVER=MPLUSLIV;"/>
  </connection>
  <connection id="268" xr16:uid="{E0694DF5-4361-48D7-86BE-2D92BC47197A}" name="Connection1243" type="1" refreshedVersion="0" background="1">
    <dbPr connection="DRIVER={Microsoft ODBC for Oracle};UID=TATADB;pwd=TATADB9$;SERVER=MPLUSLIV;"/>
  </connection>
  <connection id="269" xr16:uid="{ADCA0E5D-A103-4937-B06E-76A779F0465B}" name="Connection1244" type="1" refreshedVersion="0" background="1">
    <dbPr connection="DRIVER={Microsoft ODBC for Oracle};UID=TATADB;pwd=TATADB9$;SERVER=MPLUSLIV;"/>
  </connection>
  <connection id="270" xr16:uid="{2C0CCE1F-657E-42A9-907E-7DF6FB23690C}" name="Connection1245" type="1" refreshedVersion="0" background="1">
    <dbPr connection="DRIVER={Microsoft ODBC for Oracle};UID=TATADB;pwd=TATADB9$;SERVER=MPLUSLIV;"/>
  </connection>
  <connection id="271" xr16:uid="{0D19C569-7B76-4A7A-B427-D26164CC4131}" name="Connection1246" type="1" refreshedVersion="0" background="1">
    <dbPr connection="DRIVER={Microsoft ODBC for Oracle};UID=TATADB;pwd=TATADB9$;SERVER=MPLUSLIV;"/>
  </connection>
  <connection id="272" xr16:uid="{B597817F-3CB1-4C11-A426-0D65EB8EA26C}" name="Connection1247" type="1" refreshedVersion="0" background="1">
    <dbPr connection="DRIVER={Microsoft ODBC for Oracle};UID=TATADB;pwd=TATADB9$;SERVER=MPLUSLIV;"/>
  </connection>
  <connection id="273" xr16:uid="{761AF402-0F40-476D-91EA-2F1949FA258E}" name="Connection124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GSFR'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GSFR' group by app_refer,value_date _x000d_) f  on f.app_refer=a.deal_ID _x000d_WHERE del_date&lt;='28 Feb 2026' AND mat_date &gt;'28 Feb 2026' and  deal_stat &lt;&gt; 'MAT' and a.rectype='L'  and a.scheme='TGSFR')_x000d_order by 6 desc"/>
  </connection>
  <connection id="274" xr16:uid="{F7D4EDC6-A665-458E-9884-7668BBB595DD}" name="Connection1249" type="1" refreshedVersion="0" background="1">
    <dbPr connection="DRIVER={Microsoft ODBC for Oracle};UID=TATADB;pwd=TATADB9$;SERVER=MPLUSLIV;"/>
  </connection>
  <connection id="275" xr16:uid="{A25E04BE-BBB8-4722-AC2A-972102BBAA2B}" name="Connection125" type="1" refreshedVersion="0" background="1">
    <dbPr connection="DRIVER={Microsoft ODBC for Oracle};UID=TATADB;pwd=TATADB9$;SERVER=MPLUSLIV;"/>
  </connection>
  <connection id="276" xr16:uid="{CDC9C5A3-36D3-4811-8506-FDCEA7BEE6BD}" name="Connection1250" type="1" refreshedVersion="0" background="1">
    <dbPr connection="DRIVER={Microsoft ODBC for Oracle};UID=TATADB;pwd=TATADB9$;SERVER=MPLUSLIV;"/>
  </connection>
  <connection id="277" xr16:uid="{08C1C973-AF2C-4EE2-8D09-7539E27E75A0}" name="Connection1252" type="1" refreshedVersion="0" background="1">
    <dbPr connection="DRIVER={Microsoft ODBC for Oracle};UID=TATADB;pwd=TATADB9$;SERVER=MPLUSLIV;"/>
  </connection>
  <connection id="278" xr16:uid="{40D41FC4-71EF-488E-920D-10134CF304D3}" name="Connection1253" type="1" refreshedVersion="0" background="1">
    <dbPr connection="DRIVER={Microsoft ODBC for Oracle};UID=TATADB;pwd=TATADB9$;SERVER=MPLUSLIV;"/>
  </connection>
  <connection id="279" xr16:uid="{020E320E-6FF1-4844-ADAD-2CB3106FD1F3}" name="Connection1254" type="1" refreshedVersion="0" background="1">
    <dbPr connection="DRIVER={Microsoft ODBC for Oracle};UID=TATADB;pwd=TATADB9$;SERVER=MPLUSLIV;"/>
  </connection>
  <connection id="280" xr16:uid="{6464153D-871C-4EA8-8C3E-311562F6638B}" name="Connection1255" type="1" refreshedVersion="0" background="1">
    <dbPr connection="DRIVER={Microsoft ODBC for Oracle};UID=TATADB;pwd=TATADB9$;SERVER=MPLUSLIV;"/>
  </connection>
  <connection id="281" xr16:uid="{608684D4-5441-4350-9CCB-6F351F9219F0}" name="Connection1256" type="1" refreshedVersion="0" background="1">
    <dbPr connection="DRIVER={Microsoft ODBC for Oracle};UID=TATADB;pwd=TATADB9$;SERVER=MPLUSLIV;"/>
  </connection>
  <connection id="282" xr16:uid="{B6DF96F9-3902-4088-88B1-F71AC3283826}" name="Connection1257" type="1" refreshedVersion="0" background="1">
    <dbPr connection="DRIVER={Microsoft ODBC for Oracle};UID=TATADB;pwd=TATADB9$;SERVER=MPLUSLIV;"/>
  </connection>
  <connection id="283" xr16:uid="{478BACCF-E29D-4F37-A8D2-1945E280CE0B}" name="Connection1258" type="1" refreshedVersion="0" background="1">
    <dbPr connection="DRIVER={Microsoft ODBC for Oracle};UID=TATADB;pwd=TATADB9$;SERVER=MPLUSLIV;"/>
  </connection>
  <connection id="284" xr16:uid="{ACE6CF27-D492-4A22-98A6-BAC66936679C}" name="Connection1259" type="1" refreshedVersion="0" background="1">
    <dbPr connection="DRIVER={Microsoft ODBC for Oracle};UID=TATADB;pwd=TATADB9$;SERVER=MPLUSLIV;"/>
  </connection>
  <connection id="285" xr16:uid="{62F34D8B-B73C-40C1-8B1B-2307B2BF340F}" name="Connection126" type="1" refreshedVersion="0" background="1">
    <dbPr connection="DRIVER={Microsoft ODBC for Oracle};UID=TATADB;pwd=TATADB9$;SERVER=MPLUSLIV;"/>
  </connection>
  <connection id="286" xr16:uid="{A2C5BAA7-262C-4ED2-80C2-0317AAEBD197}" name="Connection1260" type="1" refreshedVersion="0" background="1">
    <dbPr connection="DRIVER={Microsoft ODBC for Oracle};UID=TATADB;pwd=TATADB9$;SERVER=MPLUSLIV;"/>
  </connection>
  <connection id="287" xr16:uid="{36E64AD8-3526-45A2-9BC2-27503EAEB8A9}" name="Connection1262" type="1" refreshedVersion="0" background="1">
    <dbPr connection="DRIVER={Microsoft ODBC for Oracle};UID=TATADB;pwd=TATADB9$;SERVER=MPLUSLIV;"/>
  </connection>
  <connection id="288" xr16:uid="{A8A156A3-E26B-4D7D-9938-4A4E0697CA0E}" name="Connection1263" type="1" refreshedVersion="0" background="1">
    <dbPr connection="DRIVER={Microsoft ODBC for Oracle};UID=TATADB;pwd=TATADB9$;SERVER=MPLUSLIV;"/>
  </connection>
  <connection id="289" xr16:uid="{19377C98-7A16-4A78-B771-9A8A8DBDC9E8}" name="Connection1265" type="1" refreshedVersion="0" background="1">
    <dbPr connection="DRIVER={Microsoft ODBC for Oracle};UID=TATADB;pwd=TATADB9$;SERVER=MPLUSLIV;"/>
  </connection>
  <connection id="290" xr16:uid="{A19CC086-3860-4236-8226-64C20BDCA537}" name="Connection1266" type="1" refreshedVersion="0" background="1">
    <dbPr connection="DRIVER={Microsoft ODBC for Oracle};UID=TATADB;pwd=TATADB9$;SERVER=MPLUSLIV;"/>
  </connection>
  <connection id="291" xr16:uid="{A92BD18E-1AB0-4379-B87B-CBAF42C0E158}" name="Connection1267" type="1" refreshedVersion="0" background="1">
    <dbPr connection="DRIVER={Microsoft ODBC for Oracle};UID=TATADB;pwd=TATADB9$;SERVER=MPLUSLIV;"/>
  </connection>
  <connection id="292" xr16:uid="{8C23AF24-CEF6-419F-8BF9-E65E5D58795F}" name="Connection1268" type="1" refreshedVersion="0" background="1">
    <dbPr connection="DRIVER={Microsoft ODBC for Oracle};UID=TATADB;pwd=TATADB9$;SERVER=MPLUSLIV;"/>
  </connection>
  <connection id="293" xr16:uid="{4B3715E1-DF37-4368-98DC-B7C94DF5C781}" name="Connection1269" type="1" refreshedVersion="0" background="1">
    <dbPr connection="DRIVER={Microsoft ODBC for Oracle};UID=TATADB;pwd=TATADB9$;SERVER=MPLUSLIV;"/>
  </connection>
  <connection id="294" xr16:uid="{4AD877A8-FCCE-499E-949D-444033FABFB7}" name="Connection127" type="1" refreshedVersion="0" background="1">
    <dbPr connection="DRIVER={Microsoft ODBC for Oracle};UID=TATADB;pwd=TATADB9$;SERVER=MPLUSLIV;"/>
  </connection>
  <connection id="295" xr16:uid="{2A65EB8C-5B41-4F2F-88CA-674807655F6A}" name="Connection1270" type="1" refreshedVersion="0" background="1">
    <dbPr connection="DRIVER={Microsoft ODBC for Oracle};UID=TATADB;pwd=TATADB9$;SERVER=MPLUSLIV;"/>
  </connection>
  <connection id="296" xr16:uid="{F8718215-0D42-4B50-A3B6-D2A45D104A2B}" name="Connection1271" type="1" refreshedVersion="0" background="1">
    <dbPr connection="DRIVER={Microsoft ODBC for Oracle};UID=TATADB;pwd=TATADB9$;SERVER=MPLUSLIV;"/>
  </connection>
  <connection id="297" xr16:uid="{FFD1E89B-A563-4647-9D09-FF1D102FE3B8}" name="Connection1272" type="1" refreshedVersion="0" background="1">
    <dbPr connection="DRIVER={Microsoft ODBC for Oracle};UID=TATADB;pwd=TATADB9$;SERVER=MPLUSLIV;"/>
  </connection>
  <connection id="298" xr16:uid="{485E9512-A3A1-4687-B825-7F7A8571AF90}" name="Connection1273" type="1" refreshedVersion="0" background="1">
    <dbPr connection="DRIVER={Microsoft ODBC for Oracle};UID=TATADB;pwd=TATADB9$;SERVER=MPLUSLIV;"/>
  </connection>
  <connection id="299" xr16:uid="{A93CEEE8-F3E9-4AE0-AFF4-04CAFF578411}" name="Connection1274" type="1" refreshedVersion="0" background="1">
    <dbPr connection="DRIVER={Microsoft ODBC for Oracle};UID=TATADB;pwd=TATADB9$;SERVER=MPLUSLIV;"/>
  </connection>
  <connection id="300" xr16:uid="{B7C380FA-2664-4680-8644-87BE6A17D4A5}" name="Connection1275" type="1" refreshedVersion="0" background="1">
    <dbPr connection="DRIVER={Microsoft ODBC for Oracle};UID=TATADB;pwd=TATADB9$;SERVER=MPLUSLIV;"/>
  </connection>
  <connection id="301" xr16:uid="{84258FA3-FF2C-4694-B6DB-70B3E1F6FF9B}" name="Connection1277" type="1" refreshedVersion="0" background="1">
    <dbPr connection="DRIVER={Microsoft ODBC for Oracle};UID=TATADB;pwd=TATADB9$;SERVER=MPLUSLIV;"/>
  </connection>
  <connection id="302" xr16:uid="{5926DA6B-1013-4B16-9B3E-CFAA40DF4487}" name="Connection1278" type="1" refreshedVersion="0" background="1">
    <dbPr connection="DRIVER={Microsoft ODBC for Oracle};UID=TATADB;pwd=TATADB9$;SERVER=MPLUSLIV;"/>
  </connection>
  <connection id="303" xr16:uid="{E224E0C8-608A-4793-ADDC-77A93EF0951C}" name="Connection1279" type="1" refreshedVersion="0" background="1">
    <dbPr connection="DRIVER={Microsoft ODBC for Oracle};UID=TATADB;pwd=TATADB9$;SERVER=MPLUSLIV;"/>
  </connection>
  <connection id="304" xr16:uid="{47914953-CA00-4867-B3E0-6B867DF6121F}" name="Connection128" type="1" refreshedVersion="0" background="1">
    <dbPr connection="DRIVER={Microsoft ODBC for Oracle};UID=TATADB;pwd=TATADB9$;SERVER=MPLUSLIV;"/>
  </connection>
  <connection id="305" xr16:uid="{98E1DB17-2770-403F-A03A-BD8EA90D2386}" name="Connection1280" type="1" refreshedVersion="0" background="1">
    <dbPr connection="DRIVER={Microsoft ODBC for Oracle};UID=TATADB;pwd=TATADB9$;SERVER=MPLUSLIV;"/>
  </connection>
  <connection id="306" xr16:uid="{A264C386-088B-4F77-AC71-C5727C224AFC}" name="Connection1281" type="1" refreshedVersion="0" background="1">
    <dbPr connection="DRIVER={Microsoft ODBC for Oracle};UID=TATADB;pwd=TATADB9$;SERVER=MPLUSLIV;"/>
  </connection>
  <connection id="307" xr16:uid="{3EED75AF-D98F-4710-80E8-853F138C8B87}" name="Connection1282" type="1" refreshedVersion="0" background="1">
    <dbPr connection="DRIVER={Microsoft ODBC for Oracle};UID=TATADB;pwd=TATADB9$;SERVER=MPLUSLIV;"/>
  </connection>
  <connection id="308" xr16:uid="{617698E1-99AE-4EC9-86AA-BDC2C389A1F9}" name="Connection1283" type="1" refreshedVersion="0" background="1">
    <dbPr connection="DRIVER={Microsoft ODBC for Oracle};UID=TATADB;pwd=TATADB9$;SERVER=MPLUSLIV;"/>
  </connection>
  <connection id="309" xr16:uid="{F3A763F1-C44E-49FA-ADC6-02AE3931E59F}" name="Connection1284" type="1" refreshedVersion="0" background="1">
    <dbPr connection="DRIVER={Microsoft ODBC for Oracle};UID=TATADB;pwd=TATADB9$;SERVER=MPLUSLIV;"/>
  </connection>
  <connection id="310" xr16:uid="{64D847EC-98FB-4197-96D7-D3DBD1829723}" name="Connection1285" type="1" refreshedVersion="0" background="1">
    <dbPr connection="DRIVER={Microsoft ODBC for Oracle};UID=TATADB;pwd=TATADB9$;SERVER=MPLUSLIV;"/>
  </connection>
  <connection id="311" xr16:uid="{C4EF9DCC-9DF3-49D8-926B-75041BE83E2A}" name="Connection1286" type="1" refreshedVersion="0" background="1">
    <dbPr connection="DRIVER={Microsoft ODBC for Oracle};UID=TATADB;pwd=TATADB9$;SERVER=MPLUSLIV;"/>
  </connection>
  <connection id="312" xr16:uid="{CB8EE0BD-0E94-4A94-BE1E-209E458B9EE4}" name="Connection1287" type="1" refreshedVersion="0" background="1">
    <dbPr connection="DRIVER={Microsoft ODBC for Oracle};UID=TATADB;pwd=TATADB9$;SERVER=MPLUSLIV;"/>
  </connection>
  <connection id="313" xr16:uid="{25C5F2B7-8B6C-404D-930F-2FB7053D2252}" name="Connection1288" type="1" refreshedVersion="0" background="1">
    <dbPr connection="DRIVER={Microsoft ODBC for Oracle};UID=TATADB;pwd=TATADB9$;SERVER=MPLUSLIV;"/>
  </connection>
  <connection id="314" xr16:uid="{C079A2C4-EC67-4D4D-93ED-C42761CEC166}" name="Connection129" type="1" refreshedVersion="0" background="1">
    <dbPr connection="DRIVER={Microsoft ODBC for Oracle};UID=TATADB;pwd=TATADB9$;SERVER=MPLUSLIV;"/>
  </connection>
  <connection id="315" xr16:uid="{C06157CE-6A73-42C3-9D87-56807028B2FC}" name="Connection1290" type="1" refreshedVersion="0" background="1">
    <dbPr connection="DRIVER={Microsoft ODBC for Oracle};UID=TATADB;pwd=TATADB9$;SERVER=MPLUSLIV;"/>
  </connection>
  <connection id="316" xr16:uid="{B2D5E085-0AB5-4900-BFD8-0A8D0F9F23CD}" name="Connection1291" type="1" refreshedVersion="0" background="1">
    <dbPr connection="DRIVER={Microsoft ODBC for Oracle};UID=TATADB;pwd=TATADB9$;SERVER=MPLUSLIV;"/>
  </connection>
  <connection id="317" xr16:uid="{28BB4C89-74C5-4652-BEF0-B37E97826379}" name="Connection1292" type="1" refreshedVersion="0" background="1">
    <dbPr connection="DRIVER={Microsoft ODBC for Oracle};UID=TATADB;pwd=TATADB9$;SERVER=MPLUSLIV;"/>
  </connection>
  <connection id="318" xr16:uid="{EBB06532-073D-4733-AFE6-C2EDD60423AD}" name="Connection1293" type="1" refreshedVersion="0" background="1">
    <dbPr connection="DRIVER={Microsoft ODBC for Oracle};UID=TATADB;pwd=TATADB9$;SERVER=MPLUSLIV;"/>
  </connection>
  <connection id="319" xr16:uid="{FA9EB08E-D728-4AC5-BB29-043FCCA5EA8B}" name="Connection1294" type="1" refreshedVersion="0" background="1">
    <dbPr connection="DRIVER={Microsoft ODBC for Oracle};UID=TATADB;pwd=TATADB9$;SERVER=MPLUSLIV;"/>
  </connection>
  <connection id="320" xr16:uid="{E1E68E01-106C-42CF-A472-8B9CED08638C}" name="Connection1295" type="1" refreshedVersion="0" background="1">
    <dbPr connection="DRIVER={Microsoft ODBC for Oracle};UID=TATADB;pwd=TATADB9$;SERVER=MPLUSLIV;"/>
  </connection>
  <connection id="321" xr16:uid="{FBECF0F6-9B09-4D7A-8632-0AAD8B073AF6}" name="Connection1296" type="1" refreshedVersion="0" background="1">
    <dbPr connection="DRIVER={Microsoft ODBC for Oracle};UID=TATADB;pwd=TATADB9$;SERVER=MPLUSLIV;"/>
  </connection>
  <connection id="322" xr16:uid="{D54808DE-B42D-4446-B61F-60E7F6BA90E9}" name="Connection1297" type="1" refreshedVersion="0" background="1">
    <dbPr connection="DRIVER={Microsoft ODBC for Oracle};UID=TATADB;pwd=TATADB9$;SERVER=MPLUSLIV;"/>
  </connection>
  <connection id="323" xr16:uid="{D2B8EC93-A145-49C0-AE77-4B9E8B88E1DB}" name="Connection1298" type="1" refreshedVersion="0" background="1">
    <dbPr connection="DRIVER={Microsoft ODBC for Oracle};UID=TATADB;pwd=TATADB9$;SERVER=MPLUSLIV;"/>
  </connection>
  <connection id="324" xr16:uid="{7489DEA3-ED8B-4591-B766-3548BFEB6F3C}" name="Connection1299" type="1" refreshedVersion="0" background="1">
    <dbPr connection="DRIVER={Microsoft ODBC for Oracle};UID=TATADB;pwd=TATADB9$;SERVER=MPLUSLIV;"/>
  </connection>
  <connection id="325" xr16:uid="{AFDF1529-80FC-4859-8C8C-423E9EB6DCB0}" name="Connection13" type="1" refreshedVersion="0" background="1">
    <dbPr connection="DRIVER={Microsoft ODBC for Oracle};UID=TATADB;pwd=TATADB9$;SERVER=MPLUSLIV;"/>
  </connection>
  <connection id="326" xr16:uid="{E35F9055-AE57-44E8-86EA-D5A9C8834934}" name="Connection130" type="1" refreshedVersion="0" background="1">
    <dbPr connection="DRIVER={Microsoft ODBC for Oracle};UID=TATADB;pwd=TATADB9$;SERVER=MPLUSLIV;"/>
  </connection>
  <connection id="327" xr16:uid="{02A5E498-345F-4A08-BCC0-D40B922C3338}" name="Connection1300" type="1" refreshedVersion="0" background="1">
    <dbPr connection="DRIVER={Microsoft ODBC for Oracle};UID=TATADB;pwd=TATADB9$;SERVER=MPLUSLIV;"/>
  </connection>
  <connection id="328" xr16:uid="{A4256ED8-BD8B-4998-927A-184EDD90840B}" name="Connection1301" type="1" refreshedVersion="0" background="1">
    <dbPr connection="DRIVER={Microsoft ODBC for Oracle};UID=TATADB;pwd=TATADB9$;SERVER=MPLUSLIV;"/>
  </connection>
  <connection id="329" xr16:uid="{BED523AA-B58E-4D73-8EB6-B1167896C471}" name="Connection1302" type="1" refreshedVersion="0" background="1">
    <dbPr connection="DRIVER={Microsoft ODBC for Oracle};UID=TATADB;pwd=TATADB9$;SERVER=MPLUSLIV;"/>
  </connection>
  <connection id="330" xr16:uid="{1BA7B098-E593-4AA7-8F7C-E62EF77EAB16}" name="Connection1303" type="1" refreshedVersion="0" background="1">
    <dbPr connection="DRIVER={Microsoft ODBC for Oracle};UID=TATADB;pwd=TATADB9$;SERVER=MPLUSLIV;"/>
  </connection>
  <connection id="331" xr16:uid="{15C24108-78F1-4481-8159-20A19A232652}" name="Connection1304" type="1" refreshedVersion="0" background="1">
    <dbPr connection="DRIVER={Microsoft ODBC for Oracle};UID=TATADB;pwd=TATADB9$;SERVER=MPLUSLIV;"/>
  </connection>
  <connection id="332" xr16:uid="{716BC0B0-61FC-4F52-B259-AAD71F02A27F}" name="Connection1305" type="1" refreshedVersion="0" background="1">
    <dbPr connection="DRIVER={Microsoft ODBC for Oracle};UID=TATADB;pwd=TATADB9$;SERVER=MPLUSLIV;"/>
  </connection>
  <connection id="333" xr16:uid="{B95C32EA-F89C-411A-ADE2-34662794C628}" name="Connection1306" type="1" refreshedVersion="0" background="1">
    <dbPr connection="DRIVER={Microsoft ODBC for Oracle};UID=TATADB;pwd=TATADB9$;SERVER=MPLUSLIV;"/>
  </connection>
  <connection id="334" xr16:uid="{DEEAEBB1-B50F-41CB-BC88-49F4D8068D93}" name="Connection1307" type="1" refreshedVersion="0" background="1">
    <dbPr connection="DRIVER={Microsoft ODBC for Oracle};UID=TATADB;pwd=TATADB9$;SERVER=MPLUSLIV;"/>
  </connection>
  <connection id="335" xr16:uid="{32054D18-793D-44C6-A0DC-90B1869F4B65}" name="Connection1308" type="1" refreshedVersion="0" background="1">
    <dbPr connection="DRIVER={Microsoft ODBC for Oracle};UID=TATADB;pwd=TATADB9$;SERVER=MPLUSLIV;"/>
  </connection>
  <connection id="336" xr16:uid="{3EB3BCD3-7D01-421F-BB89-664892377C51}" name="Connection1309" type="1" refreshedVersion="0" background="1">
    <dbPr connection="DRIVER={Microsoft ODBC for Oracle};UID=TATADB;pwd=TATADB9$;SERVER=MPLUSLIV;"/>
  </connection>
  <connection id="337" xr16:uid="{F41E918A-3E75-4241-A71E-372E4E31586A}" name="Connection131" type="1" refreshedVersion="0" background="1">
    <dbPr connection="DRIVER={Microsoft ODBC for Oracle};UID=TATADB;pwd=TATADB9$;SERVER=MPLUSLIV;"/>
  </connection>
  <connection id="338" xr16:uid="{25EFE8F7-5FC5-483B-A42F-13234EBCF98C}" name="Connection1310" type="1" refreshedVersion="0" background="1">
    <dbPr connection="DRIVER={Microsoft ODBC for Oracle};UID=TATADB;pwd=TATADB9$;SERVER=MPLUSLIV;"/>
  </connection>
  <connection id="339" xr16:uid="{9D5C38AD-FECA-45E1-A638-31CA57DDFDD5}" name="Connection1311" type="1" refreshedVersion="0" background="1">
    <dbPr connection="DRIVER={Microsoft ODBC for Oracle};UID=TATADB;pwd=TATADB9$;SERVER=MPLUSLIV;"/>
  </connection>
  <connection id="340" xr16:uid="{36B82982-17AE-4D2E-8DEA-0AB4C596F6C1}" name="Connection1312" type="1" refreshedVersion="0" background="1">
    <dbPr connection="DRIVER={Microsoft ODBC for Oracle};UID=TATADB;pwd=TATADB9$;SERVER=MPLUSLIV;"/>
  </connection>
  <connection id="341" xr16:uid="{8E0EBE2F-6390-4132-A220-BAB056C8113C}" name="Connection1313" type="1" refreshedVersion="0" background="1">
    <dbPr connection="DRIVER={Microsoft ODBC for Oracle};UID=TATADB;pwd=TATADB9$;SERVER=MPLUSLIV;"/>
  </connection>
  <connection id="342" xr16:uid="{F925AB80-CD1D-406E-9A3C-9C4D48FB917D}" name="Connection1314" type="1" refreshedVersion="0" background="1">
    <dbPr connection="DRIVER={Microsoft ODBC for Oracle};UID=TATADB;pwd=TATADB9$;SERVER=MPLUSLIV;"/>
  </connection>
  <connection id="343" xr16:uid="{2F054138-D115-4D15-A405-E5632742F8A2}" name="Connection1315" type="1" refreshedVersion="0" background="1">
    <dbPr connection="DRIVER={Microsoft ODBC for Oracle};UID=TATADB;pwd=TATADB9$;SERVER=MPLUSLIV;"/>
  </connection>
  <connection id="344" xr16:uid="{A8CA8A2F-A994-4DF1-9B99-4E1384469F88}" name="Connection1316" type="1" refreshedVersion="0" background="1">
    <dbPr connection="DRIVER={Microsoft ODBC for Oracle};UID=TATADB;pwd=TATADB9$;SERVER=MPLUSLIV;"/>
  </connection>
  <connection id="345" xr16:uid="{F1970E96-917F-49A2-B119-F17D13B77BBB}" name="Connection1317" type="1" refreshedVersion="0" background="1">
    <dbPr connection="DRIVER={Microsoft ODBC for Oracle};UID=TATADB;pwd=TATADB9$;SERVER=MPLUSLIV;"/>
  </connection>
  <connection id="346" xr16:uid="{44E2AA78-83DE-41C7-8AE6-79BC271679F5}" name="Connection132" type="1" refreshedVersion="0" background="1">
    <dbPr connection="DRIVER={Microsoft ODBC for Oracle};UID=TATADB;pwd=TATADB9$;SERVER=MPLUSLIV;"/>
  </connection>
  <connection id="347" xr16:uid="{5271C016-8881-4E5F-BD2B-7A65B029F59A}" name="Connection132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8" xr16:uid="{E091D9F7-2940-4073-A972-B57C9DAE3DD4}" name="Connection1322" type="1" refreshedVersion="0" background="1">
    <dbPr connection="DRIVER={Microsoft ODBC for Oracle};UID=TATADB;pwd=TATADB9$;SERVER=MPLUSLIV;"/>
  </connection>
  <connection id="349" xr16:uid="{EF9860D8-2961-4AC6-B858-997A68A39E0F}" name="Connection1323" type="1" refreshedVersion="0" background="1">
    <dbPr connection="DRIVER={Microsoft ODBC for Oracle};UID=TATADB;pwd=TATADB9$;SERVER=MPLUSLIV;"/>
  </connection>
  <connection id="350" xr16:uid="{0EC3195E-DE06-45DC-8FFD-C539A7815C6E}" name="Connection1324" type="1" refreshedVersion="0" background="1">
    <dbPr connection="DRIVER={Microsoft ODBC for Oracle};UID=TATADB;pwd=TATADB9$;SERVER=MPLUSLIV;"/>
  </connection>
  <connection id="351" xr16:uid="{57318FD9-5B5C-4959-BEBA-D75A71D6C747}" name="Connection1325" type="1" refreshedVersion="0" background="1">
    <dbPr connection="DRIVER={Microsoft ODBC for Oracle};UID=TATADB;pwd=TATADB9$;SERVER=MPLUSLIV;"/>
  </connection>
  <connection id="352" xr16:uid="{56A216DC-6279-416B-81BB-4628B14C553C}" name="Connection1326" type="1" refreshedVersion="0" background="1">
    <dbPr connection="DRIVER={Microsoft ODBC for Oracle};UID=TATADB;pwd=TATADB9$;SERVER=MPLUSLIV;"/>
  </connection>
  <connection id="353" xr16:uid="{F1927BDD-35CA-4BD4-9AE8-2A8E54FE8A1C}" name="Connection1327" type="1" refreshedVersion="0" background="1">
    <dbPr connection="DRIVER={Microsoft ODBC for Oracle};UID=TATADB;pwd=TATADB9$;SERVER=MPLUSLIV;"/>
  </connection>
  <connection id="354" xr16:uid="{21E46A18-44A6-4412-AD6D-89885783C9EB}" name="Connection1328" type="1" refreshedVersion="0" background="1">
    <dbPr connection="DRIVER={Microsoft ODBC for Oracle};UID=TATADB;pwd=TATADB9$;SERVER=MPLUSLIV;"/>
  </connection>
  <connection id="355" xr16:uid="{E5AF16C0-7995-4D17-96A7-E736AF5DE1FC}" name="Connection1329" type="1" refreshedVersion="0" background="1">
    <dbPr connection="DRIVER={Microsoft ODBC for Oracle};UID=TATADB;pwd=TATADB9$;SERVER=MPLUSLIV;"/>
  </connection>
  <connection id="356" xr16:uid="{51D873FA-EB8C-41FC-918A-8F56D80747CA}" name="Connection133" type="1" refreshedVersion="0" background="1">
    <dbPr connection="DRIVER={Microsoft ODBC for Oracle};UID=TATADB;pwd=TATADB9$;SERVER=MPLUSLIV;"/>
  </connection>
  <connection id="357" xr16:uid="{15129393-1AAC-4EA3-A13F-771DD507D68C}" name="Connection1330" type="1" refreshedVersion="0" background="1">
    <dbPr connection="DRIVER={Microsoft ODBC for Oracle};UID=TATADB;pwd=TATADB9$;SERVER=MPLUSLIV;"/>
  </connection>
  <connection id="358" xr16:uid="{FCE1E5E9-18E1-4A1E-A6B1-C297D6FB9751}" name="Connection1331" type="1" refreshedVersion="0" background="1">
    <dbPr connection="DRIVER={Microsoft ODBC for Oracle};UID=TATADB;pwd=TATADB9$;SERVER=MPLUSLIV;"/>
  </connection>
  <connection id="359" xr16:uid="{30745171-5A60-4EB8-AA72-71B7F452D9E3}" name="Connection1333" type="1" refreshedVersion="0" background="1">
    <dbPr connection="DRIVER={Microsoft ODBC for Oracle};UID=TATADB;pwd=TATADB9$;SERVER=MPLUSLIV;"/>
  </connection>
  <connection id="360" xr16:uid="{F97D8CA6-EED4-46AF-B726-31DD06400072}" name="Connection1334" type="1" refreshedVersion="0" background="1">
    <dbPr connection="DRIVER={Microsoft ODBC for Oracle};UID=TATADB;pwd=TATADB9$;SERVER=MPLUSLIV;"/>
  </connection>
  <connection id="361" xr16:uid="{21D0BFD7-78EC-4E43-B4D4-5A9D0590419D}" name="Connection1335" type="1" refreshedVersion="0" background="1">
    <dbPr connection="DRIVER={Microsoft ODBC for Oracle};UID=TATADB;pwd=TATADB9$;SERVER=MPLUSLIV;"/>
  </connection>
  <connection id="362" xr16:uid="{B5261B32-2317-4BEA-B7FE-3C9D6586377C}" name="Connection1336" type="1" refreshedVersion="0" background="1">
    <dbPr connection="DRIVER={Microsoft ODBC for Oracle};UID=TATADB;pwd=TATADB9$;SERVER=MPLUSLIV;"/>
  </connection>
  <connection id="363" xr16:uid="{AC0FA690-34D1-43DF-9D3C-968CCFBFF2F9}" name="Connection1337" type="1" refreshedVersion="0" background="1">
    <dbPr connection="DRIVER={Microsoft ODBC for Oracle};UID=TATADB;pwd=TATADB9$;SERVER=MPLUSLIV;"/>
  </connection>
  <connection id="364" xr16:uid="{07E71C29-D2A9-4879-BFDD-78C267DE7E33}" name="Connection1338" type="1" refreshedVersion="0" background="1">
    <dbPr connection="DRIVER={Microsoft ODBC for Oracle};UID=TATADB;pwd=TATADB9$;SERVER=MPLUSLIV;"/>
  </connection>
  <connection id="365" xr16:uid="{30DE1818-8B85-4C9C-84DE-608A3C079CC1}" name="Connection1339" type="1" refreshedVersion="0" background="1">
    <dbPr connection="DRIVER={Microsoft ODBC for Oracle};UID=TATADB;pwd=TATADB9$;SERVER=MPLUSLIV;"/>
  </connection>
  <connection id="366" xr16:uid="{91034C3E-0F8E-4AB8-AAAE-58C965872BCB}" name="Connection134" type="1" refreshedVersion="0" background="1">
    <dbPr connection="DRIVER={Microsoft ODBC for Oracle};UID=TATADB;pwd=TATADB9$;SERVER=MPLUSLIV;"/>
  </connection>
  <connection id="367" xr16:uid="{CEE4C848-37D0-4F63-840C-26D43D58D275}" name="Connection1340" type="1" refreshedVersion="0" background="1">
    <dbPr connection="DRIVER={Microsoft ODBC for Oracle};UID=TATADB;pwd=TATADB9$;SERVER=MPLUSLIV;"/>
  </connection>
  <connection id="368" xr16:uid="{4FB87A8A-93EC-4B66-A0DB-EB6CF57E4F7A}" name="Connection1341" type="1" refreshedVersion="0" background="1">
    <dbPr connection="DRIVER={Microsoft ODBC for Oracle};UID=TATADB;pwd=TATADB9$;SERVER=MPLUSLIV;"/>
  </connection>
  <connection id="369" xr16:uid="{816C0EFF-F30B-4425-82CB-4EC2FF28DA81}" name="Connection1342" type="1" refreshedVersion="0" background="1">
    <dbPr connection="DRIVER={Microsoft ODBC for Oracle};UID=TATADB;pwd=TATADB9$;SERVER=MPLUSLIV;"/>
  </connection>
  <connection id="370" xr16:uid="{35AC02C9-843B-47A7-A1A6-4BA5BF334ACB}" name="Connection1343" type="1" refreshedVersion="0" background="1">
    <dbPr connection="DRIVER={Microsoft ODBC for Oracle};UID=TATADB;pwd=TATADB9$;SERVER=MPLUSLIV;"/>
  </connection>
  <connection id="371" xr16:uid="{A112E0E7-B62C-4B3E-86DD-9BC947B27712}" name="Connection1344" type="1" refreshedVersion="0" background="1">
    <dbPr connection="DRIVER={Microsoft ODBC for Oracle};UID=TATADB;pwd=TATADB9$;SERVER=MPLUSLIV;"/>
  </connection>
  <connection id="372" xr16:uid="{AC1784BD-30AD-4372-9AE9-EEC21EFA3544}" name="Connection1346" type="1" refreshedVersion="0" background="1">
    <dbPr connection="DRIVER={Microsoft ODBC for Oracle};UID=TATADB;pwd=TATADB9$;SERVER=MPLUSLIV;"/>
  </connection>
  <connection id="373" xr16:uid="{375F31C5-79D6-4FDC-AC61-A581171C2B7D}" name="Connection1347" type="1" refreshedVersion="0" background="1">
    <dbPr connection="DRIVER={Microsoft ODBC for Oracle};UID=TATADB;pwd=TATADB9$;SERVER=MPLUSLIV;"/>
  </connection>
  <connection id="374" xr16:uid="{ED4D990B-EAB5-4946-A454-FCB88B5C19EA}" name="Connection1348" type="1" refreshedVersion="0" background="1">
    <dbPr connection="DRIVER={Microsoft ODBC for Oracle};UID=TATADB;pwd=TATADB9$;SERVER=MPLUSLIV;"/>
  </connection>
  <connection id="375" xr16:uid="{5EB70644-197B-4EE1-9279-5CEC38835B02}" name="Connection1349" type="1" refreshedVersion="0" background="1">
    <dbPr connection="DRIVER={Microsoft ODBC for Oracle};UID=TATADB;pwd=TATADB9$;SERVER=MPLUSLIV;"/>
  </connection>
  <connection id="376" xr16:uid="{1E03E39C-AA01-461E-8CE2-C59787D7D889}" name="Connection135" type="1" refreshedVersion="0" background="1">
    <dbPr connection="DRIVER={Microsoft ODBC for Oracle};UID=TATADB;pwd=TATADB9$;SERVER=MPLUSLIV;"/>
  </connection>
  <connection id="377" xr16:uid="{B52CEF0C-E5AA-4370-80AF-8A67D0BE8BC5}" name="Connection1350" type="1" refreshedVersion="0" background="1">
    <dbPr connection="DRIVER={Microsoft ODBC for Oracle};UID=TATADB;pwd=TATADB9$;SERVER=MPLUSLIV;"/>
  </connection>
  <connection id="378" xr16:uid="{BE771906-9393-4014-A5EF-A8B4E276C649}" name="Connection1351" type="1" refreshedVersion="0" background="1">
    <dbPr connection="DRIVER={Microsoft ODBC for Oracle};UID=TATADB;pwd=TATADB9$;SERVER=MPLUSLIV;"/>
  </connection>
  <connection id="379" xr16:uid="{C49039ED-4687-4072-932C-398E5931EAA8}" name="Connection1352" type="1" refreshedVersion="0" background="1">
    <dbPr connection="DRIVER={Microsoft ODBC for Oracle};UID=TATADB;pwd=TATADB9$;SERVER=MPLUSLIV;"/>
  </connection>
  <connection id="380" xr16:uid="{8BBD70ED-7AB4-407E-8EE5-E666FC6D59CF}" name="Connection1353" type="1" refreshedVersion="0" background="1">
    <dbPr connection="DRIVER={Microsoft ODBC for Oracle};UID=TATADB;pwd=TATADB9$;SERVER=MPLUSLIV;"/>
  </connection>
  <connection id="381" xr16:uid="{DF33E31F-120F-4C9C-AF22-FFE79CF84786}" name="Connection1354" type="1" refreshedVersion="0" background="1">
    <dbPr connection="DRIVER={Microsoft ODBC for Oracle};UID=TATADB;pwd=TATADB9$;SERVER=MPLUSLIV;"/>
  </connection>
  <connection id="382" xr16:uid="{08DDF0A4-D857-47CA-BEF8-DBC407EF2B32}" name="Connection1355" type="1" refreshedVersion="0" background="1">
    <dbPr connection="DRIVER={Microsoft ODBC for Oracle};UID=TATADB;pwd=TATADB9$;SERVER=MPLUSLIV;"/>
  </connection>
  <connection id="383" xr16:uid="{1C3265FF-14BE-4343-8B0E-FBAF1DF03D56}" name="Connection1356" type="1" refreshedVersion="0" background="1">
    <dbPr connection="DRIVER={Microsoft ODBC for Oracle};UID=TATADB;pwd=TATADB9$;SERVER=MPLUSLIV;"/>
  </connection>
  <connection id="384" xr16:uid="{B6E2338D-12FE-4903-85FA-6D02777718D8}" name="Connection1357" type="1" refreshedVersion="0" background="1">
    <dbPr connection="DRIVER={Microsoft ODBC for Oracle};UID=TATADB;pwd=TATADB9$;SERVER=MPLUSLIV;"/>
  </connection>
  <connection id="385" xr16:uid="{D9DC2A82-D6A8-4D1E-AEDF-929D9330F509}" name="Connection1358" type="1" refreshedVersion="0" background="1">
    <dbPr connection="DRIVER={Microsoft ODBC for Oracle};UID=TATADB;pwd=TATADB9$;SERVER=MPLUSLIV;"/>
  </connection>
  <connection id="386" xr16:uid="{7E2BFF52-AA02-4360-B474-C87A643332FB}" name="Connection1359" type="1" refreshedVersion="0" background="1">
    <dbPr connection="DRIVER={Microsoft ODBC for Oracle};UID=TATADB;pwd=TATADB9$;SERVER=MPLUSLIV;"/>
  </connection>
  <connection id="387" xr16:uid="{BE32EBBA-7CCE-4488-9B7C-E8F791BA9EE6}" name="Connection136" type="1" refreshedVersion="0" background="1">
    <dbPr connection="DRIVER={Microsoft ODBC for Oracle};UID=TATADB;pwd=TATADB9$;SERVER=MPLUSLIV;"/>
  </connection>
  <connection id="388" xr16:uid="{9D208CCB-862F-4960-9D73-1C071FA5E84E}" name="Connection1361" type="1" refreshedVersion="0" background="1">
    <dbPr connection="DRIVER={Microsoft ODBC for Oracle};UID=TATADB;pwd=TATADB9$;SERVER=MPLUSLIV;"/>
  </connection>
  <connection id="389" xr16:uid="{634C4A5A-04FD-4E00-BEDA-80EAD53E5D90}" name="Connection1362" type="1" refreshedVersion="0" background="1">
    <dbPr connection="DRIVER={Microsoft ODBC for Oracle};UID=TATADB;pwd=TATADB9$;SERVER=MPLUSLIV;"/>
  </connection>
  <connection id="390" xr16:uid="{B665E0AE-4847-4EA8-BFAE-E28C81AFF1DA}" name="Connection1363" type="1" refreshedVersion="0" background="1">
    <dbPr connection="DRIVER={Microsoft ODBC for Oracle};UID=TATADB;pwd=TATADB9$;SERVER=MPLUSLIV;"/>
  </connection>
  <connection id="391" xr16:uid="{8CE1923B-F2EB-45E5-AC17-251770C5927A}" name="Connection1364" type="1" refreshedVersion="0" background="1">
    <dbPr connection="DRIVER={Microsoft ODBC for Oracle};UID=TATADB;pwd=TATADB9$;SERVER=MPLUSLIV;"/>
  </connection>
  <connection id="392" xr16:uid="{3A4A98BC-CD33-46FC-B1DA-F781C0CD2BCA}" name="Connection1365" type="1" refreshedVersion="0" background="1">
    <dbPr connection="DRIVER={Microsoft ODBC for Oracle};UID=TATADB;pwd=TATADB9$;SERVER=MPLUSLIV;"/>
  </connection>
  <connection id="393" xr16:uid="{2AA97779-3B65-4DF0-8C22-240C09E6C0A7}" name="Connection1366" type="1" refreshedVersion="0" background="1">
    <dbPr connection="DRIVER={Microsoft ODBC for Oracle};UID=TATADB;pwd=TATADB9$;SERVER=MPLUSLIV;"/>
  </connection>
  <connection id="394" xr16:uid="{7C601826-CADE-4428-A099-F5CAD34CF21F}" name="Connection1367" type="1" refreshedVersion="0" background="1">
    <dbPr connection="DRIVER={Microsoft ODBC for Oracle};UID=TATADB;pwd=TATADB9$;SERVER=MPLUSLIV;"/>
  </connection>
  <connection id="395" xr16:uid="{2F4451F4-0005-46C3-B55F-338A0F232F71}" name="Connection1368" type="1" refreshedVersion="0" background="1">
    <dbPr connection="DRIVER={Microsoft ODBC for Oracle};UID=TATADB;pwd=TATADB9$;SERVER=MPLUSLIV;"/>
  </connection>
  <connection id="396" xr16:uid="{51858684-C2AB-4FD2-9350-4D9474001C57}" name="Connection1369" type="1" refreshedVersion="0" background="1">
    <dbPr connection="DRIVER={Microsoft ODBC for Oracle};UID=TATADB;pwd=TATADB9$;SERVER=MPLUSLIV;"/>
  </connection>
  <connection id="397" xr16:uid="{ACE3ADBD-76A0-4CE4-94F3-7DDE8B95714E}" name="Connection137" type="1" refreshedVersion="0" background="1">
    <dbPr connection="DRIVER={Microsoft ODBC for Oracle};UID=TATADB;pwd=TATADB9$;SERVER=MPLUSLIV;"/>
  </connection>
  <connection id="398" xr16:uid="{681FE4F2-321F-4945-8003-5944FDEE09F9}" name="Connection1370" type="1" refreshedVersion="0" background="1">
    <dbPr connection="DRIVER={Microsoft ODBC for Oracle};UID=TATADB;pwd=TATADB9$;SERVER=MPLUSLIV;"/>
  </connection>
  <connection id="399" xr16:uid="{A209A36B-168F-46BE-ADBE-F9A5A02DF560}" name="Connection1371" type="1" refreshedVersion="0" background="1">
    <dbPr connection="DRIVER={Microsoft ODBC for Oracle};UID=TATADB;pwd=TATADB9$;SERVER=MPLUSLIV;"/>
  </connection>
  <connection id="400" xr16:uid="{714FE804-A897-4003-AC9F-BC987D189EA8}" name="Connection1372" type="1" refreshedVersion="0" background="1">
    <dbPr connection="DRIVER={Microsoft ODBC for Oracle};UID=TATADB;pwd=TATADB9$;SERVER=MPLUSLIV;"/>
  </connection>
  <connection id="401" xr16:uid="{546C3471-2D99-4E73-9F3C-370D70C4F4E3}" name="Connection1373" type="1" refreshedVersion="0" background="1">
    <dbPr connection="DRIVER={Microsoft ODBC for Oracle};UID=TATADB;pwd=TATADB9$;SERVER=MPLUSLIV;"/>
  </connection>
  <connection id="402" xr16:uid="{D6C9E5B6-FDF7-4F32-8173-87B40631A266}" name="Connection1374" type="1" refreshedVersion="0" background="1">
    <dbPr connection="DRIVER={Microsoft ODBC for Oracle};UID=TATADB;pwd=TATADB9$;SERVER=MPLUSLIV;"/>
  </connection>
  <connection id="403" xr16:uid="{0CA4E15F-2086-400D-9430-341F92BDC1A3}" name="Connection1375" type="1" refreshedVersion="0" background="1">
    <dbPr connection="DRIVER={Microsoft ODBC for Oracle};UID=TATADB;pwd=TATADB9$;SERVER=MPLUSLIV;"/>
  </connection>
  <connection id="404" xr16:uid="{38B39031-04A7-445B-ABA9-DC334316D5A5}" name="Connection1376" type="1" refreshedVersion="0" background="1">
    <dbPr connection="DRIVER={Microsoft ODBC for Oracle};UID=TATADB;pwd=TATADB9$;SERVER=MPLUSLIV;"/>
  </connection>
  <connection id="405" xr16:uid="{38481E09-CA60-4B74-A668-B721D27B8BFC}" name="Connection1377" type="1" refreshedVersion="0" background="1">
    <dbPr connection="DRIVER={Microsoft ODBC for Oracle};UID=TATADB;pwd=TATADB9$;SERVER=MPLUSLIV;"/>
  </connection>
  <connection id="406" xr16:uid="{B149E890-02AD-44C3-89E6-79487EFF19B8}" name="Connection1378" type="1" refreshedVersion="0" background="1">
    <dbPr connection="DRIVER={Microsoft ODBC for Oracle};UID=TATADB;pwd=TATADB9$;SERVER=MPLUSLIV;"/>
  </connection>
  <connection id="407" xr16:uid="{288E4386-9E1A-42C1-8A1F-10931000A3A0}" name="Connection1379" type="1" refreshedVersion="0" background="1">
    <dbPr connection="DRIVER={Microsoft ODBC for Oracle};UID=TATADB;pwd=TATADB9$;SERVER=MPLUSLIV;"/>
  </connection>
  <connection id="408" xr16:uid="{6BAEEFEC-2D20-4637-8089-37B6022941EC}" name="Connection138" type="1" refreshedVersion="0" background="1">
    <dbPr connection="DRIVER={Microsoft ODBC for Oracle};UID=TATADB;pwd=TATADB9$;SERVER=MPLUSLIV;"/>
  </connection>
  <connection id="409" xr16:uid="{929758AB-90DE-451A-8CD0-78DB1ED0E995}" name="Connection1380" type="1" refreshedVersion="0" background="1">
    <dbPr connection="DRIVER={Microsoft ODBC for Oracle};UID=TATADB;pwd=TATADB9$;SERVER=MPLUSLIV;"/>
  </connection>
  <connection id="410" xr16:uid="{16EFB0CF-14F5-4D29-8814-B72F1C0BDCEA}" name="Connection1381" type="1" refreshedVersion="0" background="1">
    <dbPr connection="DRIVER={Microsoft ODBC for Oracle};UID=TATADB;pwd=TATADB9$;SERVER=MPLUSLIV;"/>
  </connection>
  <connection id="411" xr16:uid="{E14AB0B1-B569-4BCC-85E4-CF3DFF644EDC}" name="Connection1382" type="1" refreshedVersion="0" background="1">
    <dbPr connection="DRIVER={Microsoft ODBC for Oracle};UID=TATADB;pwd=TATADB9$;SERVER=MPLUSLIV;"/>
  </connection>
  <connection id="412" xr16:uid="{5F7DBA36-C648-4150-B960-7128E6B80970}" name="Connection1383" type="1" refreshedVersion="0" background="1">
    <dbPr connection="DRIVER={Microsoft ODBC for Oracle};UID=TATADB;pwd=TATADB9$;SERVER=MPLUSLIV;"/>
  </connection>
  <connection id="413" xr16:uid="{12204F52-A180-461F-AC59-8E4BC2392B82}" name="Connection1384" type="1" refreshedVersion="0" background="1">
    <dbPr connection="DRIVER={Microsoft ODBC for Oracle};UID=TATADB;pwd=TATADB9$;SERVER=MPLUSLIV;"/>
  </connection>
  <connection id="414" xr16:uid="{29240412-B460-4CA8-AB75-726DB8598190}" name="Connection1385" type="1" refreshedVersion="0" background="1">
    <dbPr connection="DRIVER={Microsoft ODBC for Oracle};UID=TATADB;pwd=TATADB9$;SERVER=MPLUSLIV;"/>
  </connection>
  <connection id="415" xr16:uid="{CADAF1BC-FD67-463B-A008-185C89595DD3}" name="Connection1386" type="1" refreshedVersion="0" background="1">
    <dbPr connection="DRIVER={Microsoft ODBC for Oracle};UID=TATADB;pwd=TATADB9$;SERVER=MPLUSLIV;"/>
  </connection>
  <connection id="416" xr16:uid="{2A635505-7CE4-4E3A-BE22-B404A9B42CC7}" name="Connection138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L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LF' group by app_refer,value_date _x000d_) f  on f.app_refer=a.deal_ID _x000d_WHERE del_date&lt;='28 Feb 2026' AND mat_date &gt;'28 Feb 2026' and  deal_stat &lt;&gt; 'MAT' and a.rectype='L'  and a.scheme='TLF')_x000d_order by 6 desc"/>
  </connection>
  <connection id="417" xr16:uid="{A372020E-D238-4CDB-BA74-AD8F552A4E05}" name="Connection1389" type="1" refreshedVersion="0" background="1">
    <dbPr connection="DRIVER={Microsoft ODBC for Oracle};UID=TATADB;pwd=TATADB9$;SERVER=MPLUSLIV;"/>
  </connection>
  <connection id="418" xr16:uid="{910A26BF-EFFF-4C6B-8E9E-96D410C7C191}" name="Connection139" type="1" refreshedVersion="0" background="1">
    <dbPr connection="DRIVER={Microsoft ODBC for Oracle};UID=TATADB;pwd=TATADB9$;SERVER=MPLUSLIV;"/>
  </connection>
  <connection id="419" xr16:uid="{55C6BC9B-13B0-48A0-B8C8-D12408E22D40}" name="Connection1390" type="1" refreshedVersion="0" background="1">
    <dbPr connection="DRIVER={Microsoft ODBC for Oracle};UID=TATADB;pwd=TATADB9$;SERVER=MPLUSLIV;"/>
  </connection>
  <connection id="420" xr16:uid="{C495C1BA-C732-4095-9BA8-7A0650AA73E2}" name="Connection1391" type="1" refreshedVersion="0" background="1">
    <dbPr connection="DRIVER={Microsoft ODBC for Oracle};UID=TATADB;pwd=TATADB9$;SERVER=MPLUSLIV;"/>
  </connection>
  <connection id="421" xr16:uid="{C51D5DC3-6874-41FC-B71D-9AC2539E6CBE}" name="Connection1392" type="1" refreshedVersion="0" background="1">
    <dbPr connection="DRIVER={Microsoft ODBC for Oracle};UID=TATADB;pwd=TATADB9$;SERVER=MPLUSLIV;"/>
  </connection>
  <connection id="422" xr16:uid="{8198F16F-D84B-4E36-95C5-190E7318DB25}" name="Connection1393" type="1" refreshedVersion="0" background="1">
    <dbPr connection="DRIVER={Microsoft ODBC for Oracle};UID=TATADB;pwd=TATADB9$;SERVER=MPLUSLIV;"/>
  </connection>
  <connection id="423" xr16:uid="{025DC9B5-2A03-410E-A21B-329E57092D14}" name="Connection1394" type="1" refreshedVersion="0" background="1">
    <dbPr connection="DRIVER={Microsoft ODBC for Oracle};UID=TATADB;pwd=TATADB9$;SERVER=MPLUSLIV;"/>
  </connection>
  <connection id="424" xr16:uid="{88C18958-C9EB-471A-BE64-2B8C738452C8}" name="Connection1395" type="1" refreshedVersion="0" background="1">
    <dbPr connection="DRIVER={Microsoft ODBC for Oracle};UID=TATADB;pwd=TATADB9$;SERVER=MPLUSLIV;"/>
  </connection>
  <connection id="425" xr16:uid="{025A2E6E-A8BE-4293-8D4A-6DF748473D2D}" name="Connection1396" type="1" refreshedVersion="0" background="1">
    <dbPr connection="DRIVER={Microsoft ODBC for Oracle};UID=TATADB;pwd=TATADB9$;SERVER=MPLUSLIV;"/>
  </connection>
  <connection id="426" xr16:uid="{BCC34CAD-333F-41E1-B434-9FACDC0EE175}" name="Connection1397" type="1" refreshedVersion="0" background="1">
    <dbPr connection="DRIVER={Microsoft ODBC for Oracle};UID=TATADB;pwd=TATADB9$;SERVER=MPLUSLIV;"/>
  </connection>
  <connection id="427" xr16:uid="{0F207899-B3AB-40CA-99FE-00E136DCA96B}" name="Connection1398" type="1" refreshedVersion="0" background="1">
    <dbPr connection="DRIVER={Microsoft ODBC for Oracle};UID=TATADB;pwd=TATADB9$;SERVER=MPLUSLIV;"/>
  </connection>
  <connection id="428" xr16:uid="{A00CCDBE-EC4C-46FB-B3FF-5B062B12FBDA}" name="Connection1399" type="1" refreshedVersion="0" background="1">
    <dbPr connection="DRIVER={Microsoft ODBC for Oracle};UID=TATADB;pwd=TATADB9$;SERVER=MPLUSLIV;"/>
  </connection>
  <connection id="429" xr16:uid="{47553121-FC35-4FC7-B60A-B2D715E073B9}" name="Connection14" type="1" refreshedVersion="0" background="1">
    <dbPr connection="DRIVER={Microsoft ODBC for Oracle};UID=TATADB;pwd=TATADB9$;SERVER=MPLUSLIV;"/>
  </connection>
  <connection id="430" xr16:uid="{E72C366F-9070-452E-A40E-DD66A177BB4D}" name="Connection140" type="1" refreshedVersion="0" background="1">
    <dbPr connection="DRIVER={Microsoft ODBC for Oracle};UID=TATADB;pwd=TATADB9$;SERVER=MPLUSLIV;"/>
  </connection>
  <connection id="431" xr16:uid="{4AA1A41D-57A6-456B-8DF1-E629044D0852}" name="Connection1400" type="1" refreshedVersion="0" background="1">
    <dbPr connection="DRIVER={Microsoft ODBC for Oracle};UID=TATADB;pwd=TATADB9$;SERVER=MPLUSLIV;"/>
  </connection>
  <connection id="432" xr16:uid="{6C63BBC9-A7D0-4928-B41E-2CC6BCABDEDC}" name="Connection1403" type="1" refreshedVersion="0" background="1">
    <dbPr connection="DRIVER={Microsoft ODBC for Oracle};UID=TATADB;pwd=TATADB9$;SERVER=MPLUSLIV;"/>
  </connection>
  <connection id="433" xr16:uid="{C5F61CEE-1886-401A-B93F-7EE09E66FE37}" name="Connection1404" type="1" refreshedVersion="0" background="1">
    <dbPr connection="DRIVER={Microsoft ODBC for Oracle};UID=TATADB;pwd=TATADB9$;SERVER=MPLUSLIV;"/>
  </connection>
  <connection id="434" xr16:uid="{3E12770F-B001-4785-A99C-2569E2E6AD6F}" name="Connection1405" type="1" refreshedVersion="0" background="1">
    <dbPr connection="DRIVER={Microsoft ODBC for Oracle};UID=TATADB;pwd=TATADB9$;SERVER=MPLUSLIV;"/>
  </connection>
  <connection id="435" xr16:uid="{A52AD45A-64A5-4531-ACA5-6E41ECAC00FE}" name="Connection1406" type="1" refreshedVersion="0" background="1">
    <dbPr connection="DRIVER={Microsoft ODBC for Oracle};UID=TATADB;pwd=TATADB9$;SERVER=MPLUSLIV;"/>
  </connection>
  <connection id="436" xr16:uid="{C66CA62D-7C60-4A3A-A6D2-B70DE2DEF2E8}" name="Connection1407" type="1" refreshedVersion="0" background="1">
    <dbPr connection="DRIVER={Microsoft ODBC for Oracle};UID=TATADB;pwd=TATADB9$;SERVER=MPLUSLIV;"/>
  </connection>
  <connection id="437" xr16:uid="{3117A156-B49A-4B0A-9688-03A4B374FFA7}" name="Connection1408" type="1" refreshedVersion="0" background="1">
    <dbPr connection="DRIVER={Microsoft ODBC for Oracle};UID=TATADB;pwd=TATADB9$;SERVER=MPLUSLIV;"/>
  </connection>
  <connection id="438" xr16:uid="{94CC66F1-1A1C-4F82-802A-3BE4EBF20887}" name="Connection1409" type="1" refreshedVersion="0" background="1">
    <dbPr connection="DRIVER={Microsoft ODBC for Oracle};UID=TATADB;pwd=TATADB9$;SERVER=MPLUSLIV;"/>
  </connection>
  <connection id="439" xr16:uid="{1FD128E6-4F72-47F2-BB45-8A1FA6C4DE8E}" name="Connection141" type="1" refreshedVersion="0" background="1">
    <dbPr connection="DRIVER={Microsoft ODBC for Oracle};UID=TATADB;pwd=TATADB9$;SERVER=MPLUSLIV;"/>
  </connection>
  <connection id="440" xr16:uid="{A7AF1B8E-AE52-4967-BC43-E3724B3A067D}" name="Connection1410" type="1" refreshedVersion="0" background="1">
    <dbPr connection="DRIVER={Microsoft ODBC for Oracle};UID=TATADB;pwd=TATADB9$;SERVER=MPLUSLIV;"/>
  </connection>
  <connection id="441" xr16:uid="{314BC952-EB04-4BD3-A84E-0AF132421FB0}" name="Connection1411" type="1" refreshedVersion="0" background="1">
    <dbPr connection="DRIVER={Microsoft ODBC for Oracle};UID=TATADB;pwd=TATADB9$;SERVER=MPLUSLIV;"/>
  </connection>
  <connection id="442" xr16:uid="{B08E798A-FA25-47DB-921E-B9BA41D21B81}" name="Connection1412" type="1" refreshedVersion="0" background="1">
    <dbPr connection="DRIVER={Microsoft ODBC for Oracle};UID=TATADB;pwd=TATADB9$;SERVER=MPLUSLIV;"/>
  </connection>
  <connection id="443" xr16:uid="{94984723-E5FD-4A75-A4B8-E19A05CDD2A0}" name="Connection1413" type="1" refreshedVersion="0" background="1">
    <dbPr connection="DRIVER={Microsoft ODBC for Oracle};UID=TATADB;pwd=TATADB9$;SERVER=MPLUSLIV;"/>
  </connection>
  <connection id="444" xr16:uid="{102FE3E2-547F-4488-9B98-B42E3ABD109F}" name="Connection1414" type="1" refreshedVersion="0" background="1">
    <dbPr connection="DRIVER={Microsoft ODBC for Oracle};UID=TATADB;pwd=TATADB9$;SERVER=MPLUSLIV;"/>
  </connection>
  <connection id="445" xr16:uid="{56FA25D1-2A6F-4DF8-9C8A-38E5365B4A3A}" name="Connection1417" type="1" refreshedVersion="0" background="1">
    <dbPr connection="DRIVER={Microsoft ODBC for Oracle};UID=TATADB;pwd=TATADB9$;SERVER=MPLUSLIV;"/>
  </connection>
  <connection id="446" xr16:uid="{67E6A39E-1FD8-495E-B2A9-7FBFBDB9085D}" name="Connection1418" type="1" refreshedVersion="0" background="1">
    <dbPr connection="DRIVER={Microsoft ODBC for Oracle};UID=TATADB;pwd=TATADB9$;SERVER=MPLUSLIV;"/>
  </connection>
  <connection id="447" xr16:uid="{B61A25E4-76F1-4DB8-88FB-F098E2CAA5B1}" name="Connection1419" type="1" refreshedVersion="0" background="1">
    <dbPr connection="DRIVER={Microsoft ODBC for Oracle};UID=TATADB;pwd=TATADB9$;SERVER=MPLUSLIV;"/>
  </connection>
  <connection id="448" xr16:uid="{BBE39595-B189-4716-8996-D4E85F153526}" name="Connection142" type="1" refreshedVersion="0" background="1">
    <dbPr connection="DRIVER={Microsoft ODBC for Oracle};UID=TATADB;pwd=TATADB9$;SERVER=MPLUSLIV;"/>
  </connection>
  <connection id="449" xr16:uid="{CCEF9CFF-C269-47D0-9C82-B5442B12DE99}" name="Connection1420" type="1" refreshedVersion="0" background="1">
    <dbPr connection="DRIVER={Microsoft ODBC for Oracle};UID=TATADB;pwd=TATADB9$;SERVER=MPLUSLIV;"/>
  </connection>
  <connection id="450" xr16:uid="{5B576417-4E38-4833-9DE0-1E317667D61E}" name="Connection1421" type="1" refreshedVersion="0" background="1">
    <dbPr connection="DRIVER={Microsoft ODBC for Oracle};UID=TATADB;pwd=TATADB9$;SERVER=MPLUSLIV;"/>
  </connection>
  <connection id="451" xr16:uid="{B961B968-009F-4D0F-B276-465278BDC575}" name="Connection1422" type="1" refreshedVersion="0" background="1">
    <dbPr connection="DRIVER={Microsoft ODBC for Oracle};UID=TATADB;pwd=TATADB9$;SERVER=MPLUSLIV;"/>
  </connection>
  <connection id="452" xr16:uid="{55D4B077-246E-4664-BAEC-64185A7A44B7}" name="Connection1423" type="1" refreshedVersion="0" background="1">
    <dbPr connection="DRIVER={Microsoft ODBC for Oracle};UID=TATADB;pwd=TATADB9$;SERVER=MPLUSLIV;"/>
  </connection>
  <connection id="453" xr16:uid="{3F967FDF-BB4C-4DD3-B1AF-6B8F0F6FEB4B}" name="Connection1424" type="1" refreshedVersion="0" background="1">
    <dbPr connection="DRIVER={Microsoft ODBC for Oracle};UID=TATADB;pwd=TATADB9$;SERVER=MPLUSLIV;"/>
  </connection>
  <connection id="454" xr16:uid="{5169579A-F7FC-48D9-82EA-65A464A792DC}" name="Connection1425" type="1" refreshedVersion="0" background="1">
    <dbPr connection="DRIVER={Microsoft ODBC for Oracle};UID=TATADB;pwd=TATADB9$;SERVER=MPLUSLIV;"/>
  </connection>
  <connection id="455" xr16:uid="{313FB2DE-BEEA-44DF-AB8E-ADBBFE2FF72E}" name="Connection1426" type="1" refreshedVersion="0" background="1">
    <dbPr connection="DRIVER={Microsoft ODBC for Oracle};UID=TATADB;pwd=TATADB9$;SERVER=MPLUSLIV;"/>
  </connection>
  <connection id="456" xr16:uid="{EB049A4C-1799-43D6-8F2F-F7593CE92811}" name="Connection1427" type="1" refreshedVersion="0" background="1">
    <dbPr connection="DRIVER={Microsoft ODBC for Oracle};UID=TATADB;pwd=TATADB9$;SERVER=MPLUSLIV;"/>
  </connection>
  <connection id="457" xr16:uid="{5C0C2165-77EB-44D4-BBFB-7E75365B3B86}" name="Connection1428" type="1" refreshedVersion="0" background="1">
    <dbPr connection="DRIVER={Microsoft ODBC for Oracle};UID=TATADB;pwd=TATADB9$;SERVER=MPLUSLIV;"/>
  </connection>
  <connection id="458" xr16:uid="{B7D1431B-192D-43FD-9F50-435489B9DE92}" name="Connection142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LF' _x000d_ and LAST_NET_ASSETS&gt;1 and f.SCHCLASS='GLOBAL'_x000d_and WEEKEND_DT='28 Feb 2026' and a.ASSET_TYPE in('16','17','19','20','22','03','15'))  _x000d_where MKTVAL &gt; 0 order by 6 desc"/>
  </connection>
  <connection id="459" xr16:uid="{1D7F1561-58FE-4CC9-91F7-840D1D0F95C7}" name="Connection143" type="1" refreshedVersion="0" background="1">
    <dbPr connection="DRIVER={Microsoft ODBC for Oracle};UID=TATADB;pwd=TATADB9$;SERVER=MPLUSLIV;"/>
  </connection>
  <connection id="460" xr16:uid="{1FA14AB8-8AE3-41D9-9901-8F3F81EE1B43}" name="Connection143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LF' _x000d_ _x000d_and WEEKEND_DT='28 Feb 2026' and (A.ASSET_TYPE in('58') _x000d_and a.schclass='GLOBAL' and a.security is not null and a.UNITS&gt;0   and LAST_NET_ASSETS&gt;1 and f.schclass='GLOBAL' ) _x000d_AND (LAST_NET_ASSETS/100000) &gt; 0 order by 6 desc)"/>
  </connection>
  <connection id="461" xr16:uid="{8C7F8C38-A780-41B2-92EE-2EFCF7051103}" name="Connection1431" type="1" refreshedVersion="0" background="1">
    <dbPr connection="DRIVER={Microsoft ODBC for Oracle};UID=TATADB;pwd=TATADB9$;SERVER=MPLUSLIV;"/>
  </connection>
  <connection id="462" xr16:uid="{2E3452B9-98C9-45A4-A177-4CE885D5ABC9}" name="Connection1433" type="1" refreshedVersion="0" background="1">
    <dbPr connection="DRIVER={Microsoft ODBC for Oracle};UID=TATADB;pwd=TATADB9$;SERVER=MPLUSLIV;"/>
  </connection>
  <connection id="463" xr16:uid="{EEE9AB2A-83A5-448C-A090-245E3F243ECC}" name="Connection1434" type="1" refreshedVersion="0" background="1">
    <dbPr connection="DRIVER={Microsoft ODBC for Oracle};UID=TATADB;pwd=TATADB9$;SERVER=MPLUSLIV;"/>
  </connection>
  <connection id="464" xr16:uid="{6F1B8D27-81FF-4205-A155-A3FA27807354}" name="Connection1435" type="1" refreshedVersion="0" background="1">
    <dbPr connection="DRIVER={Microsoft ODBC for Oracle};UID=TATADB;pwd=TATADB9$;SERVER=MPLUSLIV;"/>
  </connection>
  <connection id="465" xr16:uid="{5F116130-BE4C-479B-AAF4-D10E9C585C0B}" name="Connection1436" type="1" refreshedVersion="0" background="1">
    <dbPr connection="DRIVER={Microsoft ODBC for Oracle};UID=TATADB;pwd=TATADB9$;SERVER=MPLUSLIV;"/>
  </connection>
  <connection id="466" xr16:uid="{6CE47095-0AD7-4691-A4BC-82E91BF0B775}" name="Connection1437" type="1" refreshedVersion="0" background="1">
    <dbPr connection="DRIVER={Microsoft ODBC for Oracle};UID=TATADB;pwd=TATADB9$;SERVER=MPLUSLIV;"/>
  </connection>
  <connection id="467" xr16:uid="{53029D97-5D88-4716-8C4A-F8FBF2689D30}" name="Connection1438" type="1" refreshedVersion="0" background="1">
    <dbPr connection="DRIVER={Microsoft ODBC for Oracle};UID=TATADB;pwd=TATADB9$;SERVER=MPLUSLIV;"/>
  </connection>
  <connection id="468" xr16:uid="{B721A5FD-EBCA-437B-B80D-F3A3CD048DD0}" name="Connection1439" type="1" refreshedVersion="0" background="1">
    <dbPr connection="DRIVER={Microsoft ODBC for Oracle};UID=TATADB;pwd=TATADB9$;SERVER=MPLUSLIV;"/>
  </connection>
  <connection id="469" xr16:uid="{46A1DCA8-4FF0-4E30-A634-9B16065D3743}" name="Connection144" type="1" refreshedVersion="0" background="1">
    <dbPr connection="DRIVER={Microsoft ODBC for Oracle};UID=TATADB;pwd=TATADB9$;SERVER=MPLUSLIV;"/>
  </connection>
  <connection id="470" xr16:uid="{7FE1439F-4258-4ABF-B3B6-1C24FC98C139}" name="Connection1440" type="1" refreshedVersion="0" background="1">
    <dbPr connection="DRIVER={Microsoft ODBC for Oracle};UID=TATADB;pwd=TATADB9$;SERVER=MPLUSLIV;"/>
  </connection>
  <connection id="471" xr16:uid="{59DEE285-6753-4CA1-9205-27FD01B73DB0}" name="Connection1441" type="1" refreshedVersion="0" background="1">
    <dbPr connection="DRIVER={Microsoft ODBC for Oracle};UID=TATADB;pwd=TATADB9$;SERVER=MPLUSLIV;"/>
  </connection>
  <connection id="472" xr16:uid="{05E3693F-84C7-4690-BDDF-D490776CC8F6}" name="Connection1442" type="1" refreshedVersion="0" background="1">
    <dbPr connection="DRIVER={Microsoft ODBC for Oracle};UID=TATADB;pwd=TATADB9$;SERVER=MPLUSLIV;"/>
  </connection>
  <connection id="473" xr16:uid="{5629FBFB-3EB6-4290-9E6B-61EE75BC3D46}" name="Connection14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74" xr16:uid="{9C52C2A8-0F31-4665-BBC9-777C417DD667}" name="Connection1445" type="1" refreshedVersion="0" background="1">
    <dbPr connection="DRIVER={Microsoft ODBC for Oracle};UID=TATADB;pwd=TATADB9$;SERVER=MPLUSLIV;"/>
  </connection>
  <connection id="475" xr16:uid="{261DAF98-40E1-4CF8-B901-13B959E3B888}" name="Connection1446" type="1" refreshedVersion="0" background="1">
    <dbPr connection="DRIVER={Microsoft ODBC for Oracle};UID=TATADB;pwd=TATADB9$;SERVER=MPLUSLIV;"/>
  </connection>
  <connection id="476" xr16:uid="{E2A5E584-15A5-4D6E-A6F1-8EB954AF16E6}" name="Connection1447" type="1" refreshedVersion="0" background="1">
    <dbPr connection="DRIVER={Microsoft ODBC for Oracle};UID=TATADB;pwd=TATADB9$;SERVER=MPLUSLIV;"/>
  </connection>
  <connection id="477" xr16:uid="{16AB7E92-21FA-4092-859F-590243A3ACC4}" name="Connection1448" type="1" refreshedVersion="0" background="1">
    <dbPr connection="DRIVER={Microsoft ODBC for Oracle};UID=TATADB;pwd=TATADB9$;SERVER=MPLUSLIV;"/>
  </connection>
  <connection id="478" xr16:uid="{8A42F557-DB6F-4F25-9855-C159274DBA25}" name="Connection1449" type="1" refreshedVersion="0" background="1">
    <dbPr connection="DRIVER={Microsoft ODBC for Oracle};UID=TATADB;pwd=TATADB9$;SERVER=MPLUSLIV;"/>
  </connection>
  <connection id="479" xr16:uid="{05C0FCD0-5C71-4127-95DE-19700E35425A}" name="Connection145" type="1" refreshedVersion="0" background="1">
    <dbPr connection="DRIVER={Microsoft ODBC for Oracle};UID=TATADB;pwd=TATADB9$;SERVER=MPLUSLIV;"/>
  </connection>
  <connection id="480" xr16:uid="{AE3B5CA5-25A4-44D7-B304-467C9F84A666}" name="Connection1450" type="1" refreshedVersion="0" background="1">
    <dbPr connection="DRIVER={Microsoft ODBC for Oracle};UID=TATADB;pwd=TATADB9$;SERVER=MPLUSLIV;"/>
  </connection>
  <connection id="481" xr16:uid="{ED5578C8-3140-4CD6-BA06-030060980A16}" name="Connection1451" type="1" refreshedVersion="0" background="1">
    <dbPr connection="DRIVER={Microsoft ODBC for Oracle};UID=TATADB;pwd=TATADB9$;SERVER=MPLUSLIV;"/>
  </connection>
  <connection id="482" xr16:uid="{30536DA4-02B9-45AF-BDD2-491F58E37B1F}" name="Connection1452" type="1" refreshedVersion="0" background="1">
    <dbPr connection="DRIVER={Microsoft ODBC for Oracle};UID=TATADB;pwd=TATADB9$;SERVER=MPLUSLIV;"/>
  </connection>
  <connection id="483" xr16:uid="{2ACB0D94-1995-499E-BF2C-DF6D6B59740E}" name="Connection1453" type="1" refreshedVersion="0" background="1">
    <dbPr connection="DRIVER={Microsoft ODBC for Oracle};UID=TATADB;pwd=TATADB9$;SERVER=MPLUSLIV;"/>
  </connection>
  <connection id="484" xr16:uid="{C0AF9C95-9829-41B9-B6EF-BE323FA59E57}" name="Connection1454" type="1" refreshedVersion="0" background="1">
    <dbPr connection="DRIVER={Microsoft ODBC for Oracle};UID=TATADB;pwd=TATADB9$;SERVER=MPLUSLIV;"/>
  </connection>
  <connection id="485" xr16:uid="{C3131AFD-F701-45D6-9CA6-6BBB004A2A27}" name="Connection1455" type="1" refreshedVersion="0" background="1">
    <dbPr connection="DRIVER={Microsoft ODBC for Oracle};UID=TATADB;pwd=TATADB9$;SERVER=MPLUSLIV;"/>
  </connection>
  <connection id="486" xr16:uid="{EAB97948-B8D7-4179-AAE4-79A100CC2325}" name="Connection1456" type="1" refreshedVersion="0" background="1">
    <dbPr connection="DRIVER={Microsoft ODBC for Oracle};UID=TATADB;pwd=TATADB9$;SERVER=MPLUSLIV;"/>
  </connection>
  <connection id="487" xr16:uid="{0009DDAD-AB40-4AE9-A356-E2E93020341C}" name="Connection146" type="1" refreshedVersion="0" background="1">
    <dbPr connection="DRIVER={Microsoft ODBC for Oracle};UID=TATADB;pwd=TATADB9$;SERVER=MPLUSLIV;"/>
  </connection>
  <connection id="488" xr16:uid="{43FCBCF3-DA8D-4B6B-8241-5EF85EEDBF6E}" name="Connection1460" type="1" refreshedVersion="0" background="1">
    <dbPr connection="DRIVER={Microsoft ODBC for Oracle};UID=TATADB;pwd=TATADB9$;SERVER=MPLUSLIV;"/>
  </connection>
  <connection id="489" xr16:uid="{09654E6D-63A8-4241-B8C8-4A0B251F352B}" name="Connection1461" type="1" refreshedVersion="0" background="1">
    <dbPr connection="DRIVER={Microsoft ODBC for Oracle};UID=TATADB;pwd=TATADB9$;SERVER=MPLUSLIV;"/>
  </connection>
  <connection id="490" xr16:uid="{3DC819B6-AD62-4656-B0DD-9863C15D871E}" name="Connection1462" type="1" refreshedVersion="0" background="1">
    <dbPr connection="DRIVER={Microsoft ODBC for Oracle};UID=TATADB;pwd=TATADB9$;SERVER=MPLUSLIV;"/>
  </connection>
  <connection id="491" xr16:uid="{E74A6615-B40D-41A7-952F-FAAED01DCF57}" name="Connection1463" type="1" refreshedVersion="0" background="1">
    <dbPr connection="DRIVER={Microsoft ODBC for Oracle};UID=TATADB;pwd=TATADB9$;SERVER=MPLUSLIV;"/>
  </connection>
  <connection id="492" xr16:uid="{3743F1A5-4114-48B1-9AAF-BB39CEEC789F}" name="Connection1464" type="1" refreshedVersion="0" background="1">
    <dbPr connection="DRIVER={Microsoft ODBC for Oracle};UID=TATADB;pwd=TATADB9$;SERVER=MPLUSLIV;"/>
  </connection>
  <connection id="493" xr16:uid="{F04D4319-3605-4844-8C0E-7075E12C303F}" name="Connection1465" type="1" refreshedVersion="0" background="1">
    <dbPr connection="DRIVER={Microsoft ODBC for Oracle};UID=TATADB;pwd=TATADB9$;SERVER=MPLUSLIV;"/>
  </connection>
  <connection id="494" xr16:uid="{7EF7BAF9-569E-4B5D-B0B2-978709B3C580}" name="Connection1466" type="1" refreshedVersion="0" background="1">
    <dbPr connection="DRIVER={Microsoft ODBC for Oracle};UID=TATADB;pwd=TATADB9$;SERVER=MPLUSLIV;"/>
  </connection>
  <connection id="495" xr16:uid="{ADF2A143-3AEF-4B69-9558-1D239B26EA58}" name="Connection1467" type="1" refreshedVersion="0" background="1">
    <dbPr connection="DRIVER={Microsoft ODBC for Oracle};UID=TATADB;pwd=TATADB9$;SERVER=MPLUSLIV;"/>
  </connection>
  <connection id="496" xr16:uid="{E8F55784-A125-4486-A5CD-637EEF167F2C}" name="Connection1468" type="1" refreshedVersion="0" background="1">
    <dbPr connection="DRIVER={Microsoft ODBC for Oracle};UID=TATADB;pwd=TATADB9$;SERVER=MPLUSLIV;"/>
  </connection>
  <connection id="497" xr16:uid="{A9982C17-8E45-4AC9-8D21-6E5FEE054FD0}" name="Connection1469" type="1" refreshedVersion="0" background="1">
    <dbPr connection="DRIVER={Microsoft ODBC for Oracle};UID=TATADB;pwd=TATADB9$;SERVER=MPLUSLIV;"/>
  </connection>
  <connection id="498" xr16:uid="{9F2D51A0-5F70-4835-9694-2ED9256D67C9}" name="Connection147" type="1" refreshedVersion="0" background="1">
    <dbPr connection="DRIVER={Microsoft ODBC for Oracle};UID=TATADB;pwd=TATADB9$;SERVER=MPLUSLIV;"/>
  </connection>
  <connection id="499" xr16:uid="{46CE7C9C-AFF1-4C26-9179-DE4C3D93FAF2}" name="Connection1470" type="1" refreshedVersion="0" background="1">
    <dbPr connection="DRIVER={Microsoft ODBC for Oracle};UID=TATADB;pwd=TATADB9$;SERVER=MPLUSLIV;"/>
  </connection>
  <connection id="500" xr16:uid="{60BA554E-9092-4CD7-89AB-9809A94E885A}" name="Connection147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NGIF1226'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NGIF1226' group by app_refer,value_date _x000d_) f  on f.app_refer=a.deal_ID _x000d_WHERE del_date&lt;='28 Feb 2026' AND mat_date &gt;'28 Feb 2026' and  deal_stat &lt;&gt; 'MAT' and a.rectype='L'  and a.scheme='TNGIF1226')_x000d_order by 6 desc"/>
  </connection>
  <connection id="501" xr16:uid="{36C40FA2-4D8B-409B-86B1-7FE9292823BD}" name="Connection1474" type="1" refreshedVersion="0" background="1">
    <dbPr connection="DRIVER={Microsoft ODBC for Oracle};UID=TATADB;pwd=TATADB9$;SERVER=MPLUSLIV;"/>
  </connection>
  <connection id="502" xr16:uid="{F94FCEC8-4C9D-44CE-A19E-7DF6F3A72A58}" name="Connection1475" type="1" refreshedVersion="0" background="1">
    <dbPr connection="DRIVER={Microsoft ODBC for Oracle};UID=TATADB;pwd=TATADB9$;SERVER=MPLUSLIV;"/>
  </connection>
  <connection id="503" xr16:uid="{0D79CF3E-E0D6-4CC2-AD57-10AAA52CB280}" name="Connection1476" type="1" refreshedVersion="0" background="1">
    <dbPr connection="DRIVER={Microsoft ODBC for Oracle};UID=TATADB;pwd=TATADB9$;SERVER=MPLUSLIV;"/>
  </connection>
  <connection id="504" xr16:uid="{064E2288-95D6-4EC3-8D80-382D1ED47A58}" name="Connection1477" type="1" refreshedVersion="0" background="1">
    <dbPr connection="DRIVER={Microsoft ODBC for Oracle};UID=TATADB;pwd=TATADB9$;SERVER=MPLUSLIV;"/>
  </connection>
  <connection id="505" xr16:uid="{E0E9B22C-ED06-4D0F-A9CF-5BA0C6C4D1EB}" name="Connection1478" type="1" refreshedVersion="0" background="1">
    <dbPr connection="DRIVER={Microsoft ODBC for Oracle};UID=TATADB;pwd=TATADB9$;SERVER=MPLUSLIV;"/>
  </connection>
  <connection id="506" xr16:uid="{6178658D-9710-4F6E-A704-11F846E36006}" name="Connection1479" type="1" refreshedVersion="0" background="1">
    <dbPr connection="DRIVER={Microsoft ODBC for Oracle};UID=TATADB;pwd=TATADB9$;SERVER=MPLUSLIV;"/>
  </connection>
  <connection id="507" xr16:uid="{AC894823-4E1D-4FB0-A6BC-7D9D5045A207}" name="Connection148" type="1" refreshedVersion="0" background="1">
    <dbPr connection="DRIVER={Microsoft ODBC for Oracle};UID=TATADB;pwd=TATADB9$;SERVER=MPLUSLIV;"/>
  </connection>
  <connection id="508" xr16:uid="{6DE08846-8722-47F8-A677-2FBB3B0F4A08}" name="Connection1480" type="1" refreshedVersion="0" background="1">
    <dbPr connection="DRIVER={Microsoft ODBC for Oracle};UID=TATADB;pwd=TATADB9$;SERVER=MPLUSLIV;"/>
  </connection>
  <connection id="509" xr16:uid="{23C1E80C-4185-4A6D-8082-AFD68F4AC6E1}" name="Connection1481" type="1" refreshedVersion="0" background="1">
    <dbPr connection="DRIVER={Microsoft ODBC for Oracle};UID=TATADB;pwd=TATADB9$;SERVER=MPLUSLIV;"/>
  </connection>
  <connection id="510" xr16:uid="{606CDE5B-DC73-4CCE-A0EC-4680ECCDCFEB}" name="Connection1482" type="1" refreshedVersion="0" background="1">
    <dbPr connection="DRIVER={Microsoft ODBC for Oracle};UID=TATADB;pwd=TATADB9$;SERVER=MPLUSLIV;"/>
  </connection>
  <connection id="511" xr16:uid="{6F0744AC-C179-4BAD-B4A3-EAB8B77BDF40}" name="Connection1483" type="1" refreshedVersion="0" background="1">
    <dbPr connection="DRIVER={Microsoft ODBC for Oracle};UID=TATADB;pwd=TATADB9$;SERVER=MPLUSLIV;"/>
  </connection>
  <connection id="512" xr16:uid="{491B3FBB-9B9F-41B3-BD58-5F800D868F24}" name="Connection1484" type="1" refreshedVersion="0" background="1">
    <dbPr connection="DRIVER={Microsoft ODBC for Oracle};UID=TATADB;pwd=TATADB9$;SERVER=MPLUSLIV;"/>
  </connection>
  <connection id="513" xr16:uid="{21FB0370-0CF9-4283-8CC8-28D9CFC0005C}" name="Connection1488" type="1" refreshedVersion="0" background="1">
    <dbPr connection="DRIVER={Microsoft ODBC for Oracle};UID=TATADB;pwd=TATADB9$;SERVER=MPLUSLIV;"/>
  </connection>
  <connection id="514" xr16:uid="{8E6D73D3-4A49-4782-A03B-B87B241437B7}" name="Connection149" type="1" refreshedVersion="0" background="1">
    <dbPr connection="DRIVER={Microsoft ODBC for Oracle};UID=TATADB;pwd=TATADB9$;SERVER=MPLUSLIV;"/>
  </connection>
  <connection id="515" xr16:uid="{7414BB45-584F-4E1E-A3C5-F5DF1F3DD1E1}" name="Connection1490" type="1" refreshedVersion="0" background="1">
    <dbPr connection="DRIVER={Microsoft ODBC for Oracle};UID=TATADB;pwd=TATADB9$;SERVER=MPLUSLIV;"/>
  </connection>
  <connection id="516" xr16:uid="{AB54E275-FDDB-4D2A-9629-E33E18820F29}" name="Connection1493" type="1" refreshedVersion="0" background="1">
    <dbPr connection="DRIVER={Microsoft ODBC for Oracle};UID=TATADB;pwd=TATADB9$;SERVER=MPLUSLIV;"/>
  </connection>
  <connection id="517" xr16:uid="{5C744491-2865-45A1-B151-05EC1982E8A2}" name="Connection1494" type="1" refreshedVersion="0" background="1">
    <dbPr connection="DRIVER={Microsoft ODBC for Oracle};UID=TATADB;pwd=TATADB9$;SERVER=MPLUSLIV;"/>
  </connection>
  <connection id="518" xr16:uid="{B2798915-7EFC-44C6-A843-7F7EF7C4FFDD}" name="Connection1495" type="1" refreshedVersion="0" background="1">
    <dbPr connection="DRIVER={Microsoft ODBC for Oracle};UID=TATADB;pwd=TATADB9$;SERVER=MPLUSLIV;"/>
  </connection>
  <connection id="519" xr16:uid="{A8B22662-4FA3-43C5-8172-821DD34888BF}" name="Connection1496" type="1" refreshedVersion="0" background="1">
    <dbPr connection="DRIVER={Microsoft ODBC for Oracle};UID=TATADB;pwd=TATADB9$;SERVER=MPLUSLIV;"/>
  </connection>
  <connection id="520" xr16:uid="{0E1C1C48-2D72-4B74-BD30-0FA329C3E8C9}" name="Connection1497" type="1" refreshedVersion="0" background="1">
    <dbPr connection="DRIVER={Microsoft ODBC for Oracle};UID=TATADB;pwd=TATADB9$;SERVER=MPLUSLIV;"/>
  </connection>
  <connection id="521" xr16:uid="{70BF1C7E-ACC8-4AF7-8678-5A8C51C195AA}" name="Connection1498" type="1" refreshedVersion="0" background="1">
    <dbPr connection="DRIVER={Microsoft ODBC for Oracle};UID=TATADB;pwd=TATADB9$;SERVER=MPLUSLIV;"/>
  </connection>
  <connection id="522" xr16:uid="{4291EA86-503B-4CDC-BD96-AC0B53430D24}" name="Connection14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3" xr16:uid="{004F195E-38D4-4AF8-9839-FD86EE38AEEE}" name="Connection15" type="1" refreshedVersion="0" background="1">
    <dbPr connection="DRIVER={Microsoft ODBC for Oracle};UID=TATADB;pwd=TATADB9$;SERVER=MPLUSLIV;"/>
  </connection>
  <connection id="524" xr16:uid="{F948B38A-B701-4537-9CF2-08240CF0CA3E}" name="Connection150" type="1" refreshedVersion="0" background="1">
    <dbPr connection="DRIVER={Microsoft ODBC for Oracle};UID=TATADB;pwd=TATADB9$;SERVER=MPLUSLIV;"/>
  </connection>
  <connection id="525" xr16:uid="{4BCED761-5E1C-469B-94D2-E700C32136F1}" name="Connection1501" type="1" refreshedVersion="0" background="1">
    <dbPr connection="DRIVER={Microsoft ODBC for Oracle};UID=TATADB;pwd=TATADB9$;SERVER=MPLUSLIV;"/>
  </connection>
  <connection id="526" xr16:uid="{0FC621D0-B8A3-4081-AB9D-DF84F1DCAF7F}" name="Connection1502" type="1" refreshedVersion="0" background="1">
    <dbPr connection="DRIVER={Microsoft ODBC for Oracle};UID=TATADB;pwd=TATADB9$;SERVER=MPLUSLIV;"/>
  </connection>
  <connection id="527" xr16:uid="{5D5F3053-0A5C-4333-A55C-6503689EF441}" name="Connection1503" type="1" refreshedVersion="0" background="1">
    <dbPr connection="DRIVER={Microsoft ODBC for Oracle};UID=TATADB;pwd=TATADB9$;SERVER=MPLUSLIV;"/>
  </connection>
  <connection id="528" xr16:uid="{079FA942-4DA0-49DE-BA15-2AB13A357E5A}" name="Connection1504" type="1" refreshedVersion="0" background="1">
    <dbPr connection="DRIVER={Microsoft ODBC for Oracle};UID=TATADB;pwd=TATADB9$;SERVER=MPLUSLIV;"/>
  </connection>
  <connection id="529" xr16:uid="{19283547-BD75-43E0-B717-BB065BBA09B2}" name="Connection1505" type="1" refreshedVersion="0" background="1">
    <dbPr connection="DRIVER={Microsoft ODBC for Oracle};UID=TATADB;pwd=TATADB9$;SERVER=MPLUSLIV;"/>
  </connection>
  <connection id="530" xr16:uid="{075F34BE-A2C4-4F1C-87E1-4785DE0D608C}" name="Connection1506" type="1" refreshedVersion="0" background="1">
    <dbPr connection="DRIVER={Microsoft ODBC for Oracle};UID=TATADB;pwd=TATADB9$;SERVER=MPLUSLIV;"/>
  </connection>
  <connection id="531" xr16:uid="{1757212E-FF26-48F6-9C44-07DE674BE17B}" name="Connection1507" type="1" refreshedVersion="0" background="1">
    <dbPr connection="DRIVER={Microsoft ODBC for Oracle};UID=TATADB;pwd=TATADB9$;SERVER=MPLUSLIV;"/>
  </connection>
  <connection id="532" xr16:uid="{052E5066-63C4-4205-9BDC-5B536F66F7FB}" name="Connection1508" type="1" refreshedVersion="0" background="1">
    <dbPr connection="DRIVER={Microsoft ODBC for Oracle};UID=TATADB;pwd=TATADB9$;SERVER=MPLUSLIV;"/>
  </connection>
  <connection id="533" xr16:uid="{79FB5044-C69A-4D4C-9A31-EA93F8652944}" name="Connection1509" type="1" refreshedVersion="0" background="1">
    <dbPr connection="DRIVER={Microsoft ODBC for Oracle};UID=TATADB;pwd=TATADB9$;SERVER=MPLUSLIV;"/>
  </connection>
  <connection id="534" xr16:uid="{8DC190F9-2DC0-4B7E-A961-2274E1AC2723}" name="Connection151" type="1" refreshedVersion="0" background="1">
    <dbPr connection="DRIVER={Microsoft ODBC for Oracle};UID=TATADB;pwd=TATADB9$;SERVER=MPLUSLIV;"/>
  </connection>
  <connection id="535" xr16:uid="{FE461EE2-382D-45A7-94F9-A52D4686CA16}" name="Connection1510" type="1" refreshedVersion="0" background="1">
    <dbPr connection="DRIVER={Microsoft ODBC for Oracle};UID=TATADB;pwd=TATADB9$;SERVER=MPLUSLIV;"/>
  </connection>
  <connection id="536" xr16:uid="{5A071A73-7A85-4A0C-B09A-F130B0F2EB6D}" name="Connection1511" type="1" refreshedVersion="0" background="1">
    <dbPr connection="DRIVER={Microsoft ODBC for Oracle};UID=TATADB;pwd=TATADB9$;SERVER=MPLUSLIV;"/>
  </connection>
  <connection id="537" xr16:uid="{D45A5BE0-8E10-4B73-A8E7-5C5D4A51D3D6}" name="Connection1512" type="1" refreshedVersion="0" background="1">
    <dbPr connection="DRIVER={Microsoft ODBC for Oracle};UID=TATADB;pwd=TATADB9$;SERVER=MPLUSLIV;"/>
  </connection>
  <connection id="538" xr16:uid="{47FB80CE-6AEF-463A-93DC-F0B4DA2F62FC}" name="Connection1515" type="1" refreshedVersion="0" background="1">
    <dbPr connection="DRIVER={Microsoft ODBC for Oracle};UID=TATADB;pwd=TATADB9$;SERVER=MPLUSLIV;"/>
  </connection>
  <connection id="539" xr16:uid="{2468AFB5-FEF9-40C1-A792-B8279DA64DE5}" name="Connection1516" type="1" refreshedVersion="0" background="1">
    <dbPr connection="DRIVER={Microsoft ODBC for Oracle};UID=TATADB;pwd=TATADB9$;SERVER=MPLUSLIV;"/>
  </connection>
  <connection id="540" xr16:uid="{5C7C2A22-035A-4516-99E0-8CA2355042F9}" name="Connection1517" type="1" refreshedVersion="0" background="1">
    <dbPr connection="DRIVER={Microsoft ODBC for Oracle};UID=TATADB;pwd=TATADB9$;SERVER=MPLUSLIV;"/>
  </connection>
  <connection id="541" xr16:uid="{CDB3D168-8826-42D4-9E0B-401F0FEFE828}" name="Connection1518" type="1" refreshedVersion="0" background="1">
    <dbPr connection="DRIVER={Microsoft ODBC for Oracle};UID=TATADB;pwd=TATADB9$;SERVER=MPLUSLIV;"/>
  </connection>
  <connection id="542" xr16:uid="{5A5E6177-8078-4BF2-8CD6-C7F9E1A7761D}" name="Connection1519" type="1" refreshedVersion="0" background="1">
    <dbPr connection="DRIVER={Microsoft ODBC for Oracle};UID=TATADB;pwd=TATADB9$;SERVER=MPLUSLIV;"/>
  </connection>
  <connection id="543" xr16:uid="{313991F8-5067-4F3E-9B39-871758FEBCAF}" name="Connection152" type="1" refreshedVersion="0" background="1">
    <dbPr connection="DRIVER={Microsoft ODBC for Oracle};UID=TATADB;pwd=TATADB9$;SERVER=MPLUSLIV;"/>
  </connection>
  <connection id="544" xr16:uid="{9EEC2AD8-3E44-428A-8390-0388A622CD27}" name="Connection1520" type="1" refreshedVersion="0" background="1">
    <dbPr connection="DRIVER={Microsoft ODBC for Oracle};UID=TATADB;pwd=TATADB9$;SERVER=MPLUSLIV;"/>
  </connection>
  <connection id="545" xr16:uid="{4BBA07F7-AF42-44C3-A472-615CEC7CD2D3}" name="Connection1521" type="1" refreshedVersion="0" background="1">
    <dbPr connection="DRIVER={Microsoft ODBC for Oracle};UID=TATADB;pwd=TATADB9$;SERVER=MPLUSLIV;"/>
  </connection>
  <connection id="546" xr16:uid="{51A57913-1715-4B60-8359-B90E2A3317CD}" name="Connection1522" type="1" refreshedVersion="0" background="1">
    <dbPr connection="DRIVER={Microsoft ODBC for Oracle};UID=TATADB;pwd=TATADB9$;SERVER=MPLUSLIV;"/>
  </connection>
  <connection id="547" xr16:uid="{CB379B22-CA3A-432E-BC14-153318FD819F}" name="Connection1523" type="1" refreshedVersion="0" background="1">
    <dbPr connection="DRIVER={Microsoft ODBC for Oracle};UID=TATADB;pwd=TATADB9$;SERVER=MPLUSLIV;"/>
  </connection>
  <connection id="548" xr16:uid="{0FB05C05-CADA-4DC8-9239-A8EC5C7CF6DE}" name="Connection1524" type="1" refreshedVersion="0" background="1">
    <dbPr connection="DRIVER={Microsoft ODBC for Oracle};UID=TATADB;pwd=TATADB9$;SERVER=MPLUSLIV;"/>
  </connection>
  <connection id="549" xr16:uid="{3303FB8D-E2F9-4696-BCCF-C7A0B82BAA97}" name="Connection1525" type="1" refreshedVersion="0" background="1">
    <dbPr connection="DRIVER={Microsoft ODBC for Oracle};UID=TATADB;pwd=TATADB9$;SERVER=MPLUSLIV;"/>
  </connection>
  <connection id="550" xr16:uid="{F06C2302-52E9-4F0E-B117-45611E019D31}" name="Connection1526" type="1" refreshedVersion="0" background="1">
    <dbPr connection="DRIVER={Microsoft ODBC for Oracle};UID=TATADB;pwd=TATADB9$;SERVER=MPLUSLIV;"/>
  </connection>
  <connection id="551" xr16:uid="{49F0736A-9C0D-4B6C-9D04-3046995DF0D1}" name="Connection1529" type="1" refreshedVersion="0" background="1">
    <dbPr connection="DRIVER={Microsoft ODBC for Oracle};UID=TATADB;pwd=TATADB9$;SERVER=MPLUSLIV;"/>
  </connection>
  <connection id="552" xr16:uid="{40777196-ACB3-4794-B3E8-013CA2C3EB6E}" name="Connection153" type="1" refreshedVersion="0" background="1">
    <dbPr connection="DRIVER={Microsoft ODBC for Oracle};UID=TATADB;pwd=TATADB9$;SERVER=MPLUSLIV;"/>
  </connection>
  <connection id="553" xr16:uid="{CA32FFC4-54D5-487B-9B8E-C1156A59C993}" name="Connection1530" type="1" refreshedVersion="0" background="1">
    <dbPr connection="DRIVER={Microsoft ODBC for Oracle};UID=TATADB;pwd=TATADB9$;SERVER=MPLUSLIV;"/>
  </connection>
  <connection id="554" xr16:uid="{74267D34-83C5-48B1-87A3-7DC164370DFF}" name="Connection1531" type="1" refreshedVersion="0" background="1">
    <dbPr connection="DRIVER={Microsoft ODBC for Oracle};UID=TATADB;pwd=TATADB9$;SERVER=MPLUSLIV;"/>
  </connection>
  <connection id="555" xr16:uid="{E6CDEDCF-1645-4977-B1C5-47371B5D64F0}" name="Connection1532" type="1" refreshedVersion="0" background="1">
    <dbPr connection="DRIVER={Microsoft ODBC for Oracle};UID=TATADB;pwd=TATADB9$;SERVER=MPLUSLIV;"/>
  </connection>
  <connection id="556" xr16:uid="{7850C005-B145-4B3B-B124-84C381FB5FE4}" name="Connection1533" type="1" refreshedVersion="0" background="1">
    <dbPr connection="DRIVER={Microsoft ODBC for Oracle};UID=TATADB;pwd=TATADB9$;SERVER=MPLUSLIV;"/>
  </connection>
  <connection id="557" xr16:uid="{BECE3BF1-8FED-4E3A-B8AB-E1E4EC25A85B}" name="Connection1534" type="1" refreshedVersion="0" background="1">
    <dbPr connection="DRIVER={Microsoft ODBC for Oracle};UID=TATADB;pwd=TATADB9$;SERVER=MPLUSLIV;"/>
  </connection>
  <connection id="558" xr16:uid="{F2ECFCB0-B914-4F8F-BB6C-D3628CF7222E}" name="Connection1535" type="1" refreshedVersion="0" background="1">
    <dbPr connection="DRIVER={Microsoft ODBC for Oracle};UID=TATADB;pwd=TATADB9$;SERVER=MPLUSLIV;"/>
  </connection>
  <connection id="559" xr16:uid="{8B8E8F97-4CCA-4CF5-A52D-AC68699BC4F9}" name="Connection1536" type="1" refreshedVersion="0" background="1">
    <dbPr connection="DRIVER={Microsoft ODBC for Oracle};UID=TATADB;pwd=TATADB9$;SERVER=MPLUSLIV;"/>
  </connection>
  <connection id="560" xr16:uid="{7A691F8D-09A9-4BD5-B10D-1DC22FE33322}" name="Connection1537" type="1" refreshedVersion="0" background="1">
    <dbPr connection="DRIVER={Microsoft ODBC for Oracle};UID=TATADB;pwd=TATADB9$;SERVER=MPLUSLIV;"/>
  </connection>
  <connection id="561" xr16:uid="{FFEB7C41-0B36-48D3-ABEA-664DEB509A15}" name="Connection1538" type="1" refreshedVersion="0" background="1">
    <dbPr connection="DRIVER={Microsoft ODBC for Oracle};UID=TATADB;pwd=TATADB9$;SERVER=MPLUSLIV;"/>
  </connection>
  <connection id="562" xr16:uid="{E1F09337-3DD1-458F-B8E2-A01FBAC631EC}" name="Connection1539" type="1" refreshedVersion="0" background="1">
    <dbPr connection="DRIVER={Microsoft ODBC for Oracle};UID=TATADB;pwd=TATADB9$;SERVER=MPLUSLIV;"/>
  </connection>
  <connection id="563" xr16:uid="{7C067159-8EB6-4A76-BE1E-F55E6B9B87FA}" name="Connection154" type="1" refreshedVersion="0" background="1">
    <dbPr connection="DRIVER={Microsoft ODBC for Oracle};UID=TATADB;pwd=TATADB9$;SERVER=MPLUSLIV;"/>
  </connection>
  <connection id="564" xr16:uid="{FEC6722E-409D-4804-948A-26DA032F78B5}" name="Connection1540" type="1" refreshedVersion="0" background="1">
    <dbPr connection="DRIVER={Microsoft ODBC for Oracle};UID=TATADB;pwd=TATADB9$;SERVER=MPLUSLIV;"/>
  </connection>
  <connection id="565" xr16:uid="{2819EDF3-9756-46FD-9934-20FBFAD17CF4}" name="Connection15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NGIF1229'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NGIF1229' group by app_refer,value_date _x000d_) f  on f.app_refer=a.deal_ID _x000d_WHERE del_date&lt;='28 Feb 2026' AND mat_date &gt;'28 Feb 2026' and  deal_stat &lt;&gt; 'MAT' and a.rectype='L'  and a.scheme='TNGIF1229')_x000d_order by 6 desc"/>
  </connection>
  <connection id="566" xr16:uid="{7A98DFFF-5D7D-468F-8F49-4E622EAFB745}" name="Connection1543" type="1" refreshedVersion="0" background="1">
    <dbPr connection="DRIVER={Microsoft ODBC for Oracle};UID=TATADB;pwd=TATADB9$;SERVER=MPLUSLIV;"/>
  </connection>
  <connection id="567" xr16:uid="{31D19D8F-BC86-474D-8420-F7A0E926B7C2}" name="Connection1545" type="1" refreshedVersion="0" background="1">
    <dbPr connection="DRIVER={Microsoft ODBC for Oracle};UID=TATADB;pwd=TATADB9$;SERVER=MPLUSLIV;"/>
  </connection>
  <connection id="568" xr16:uid="{475F33C7-54F5-4BFA-AA93-7644C502C18B}" name="Connection1546" type="1" refreshedVersion="0" background="1">
    <dbPr connection="DRIVER={Microsoft ODBC for Oracle};UID=TATADB;pwd=TATADB9$;SERVER=MPLUSLIV;"/>
  </connection>
  <connection id="569" xr16:uid="{EF97CDD7-A3B2-42AB-8B74-AF6778563094}" name="Connection1547" type="1" refreshedVersion="0" background="1">
    <dbPr connection="DRIVER={Microsoft ODBC for Oracle};UID=TATADB;pwd=TATADB9$;SERVER=MPLUSLIV;"/>
  </connection>
  <connection id="570" xr16:uid="{B2588AD4-D5BD-45FF-AE25-757A4BF42B18}" name="Connection1548" type="1" refreshedVersion="0" background="1">
    <dbPr connection="DRIVER={Microsoft ODBC for Oracle};UID=TATADB;pwd=TATADB9$;SERVER=MPLUSLIV;"/>
  </connection>
  <connection id="571" xr16:uid="{AAB0B610-15B7-4A39-8CC1-B65D43588957}" name="Connection1549" type="1" refreshedVersion="0" background="1">
    <dbPr connection="DRIVER={Microsoft ODBC for Oracle};UID=TATADB;pwd=TATADB9$;SERVER=MPLUSLIV;"/>
  </connection>
  <connection id="572" xr16:uid="{99F1F107-6B90-468C-8A41-BFA3364F2DEA}" name="Connection155" type="1" refreshedVersion="0" background="1">
    <dbPr connection="DRIVER={Microsoft ODBC for Oracle};UID=TATADB;pwd=TATADB9$;SERVER=MPLUSLIV;"/>
  </connection>
  <connection id="573" xr16:uid="{EDB99147-1C60-46F3-8DD3-272CBFD42457}" name="Connection1550" type="1" refreshedVersion="0" background="1">
    <dbPr connection="DRIVER={Microsoft ODBC for Oracle};UID=TATADB;pwd=TATADB9$;SERVER=MPLUSLIV;"/>
  </connection>
  <connection id="574" xr16:uid="{9F1EB345-BB32-4D43-9C66-CF2918A24926}" name="Connection1551" type="1" refreshedVersion="0" background="1">
    <dbPr connection="DRIVER={Microsoft ODBC for Oracle};UID=TATADB;pwd=TATADB9$;SERVER=MPLUSLIV;"/>
  </connection>
  <connection id="575" xr16:uid="{AFA0617F-1D1C-4601-8313-BB7EF9B7355D}" name="Connection1552" type="1" refreshedVersion="0" background="1">
    <dbPr connection="DRIVER={Microsoft ODBC for Oracle};UID=TATADB;pwd=TATADB9$;SERVER=MPLUSLIV;"/>
  </connection>
  <connection id="576" xr16:uid="{C1B0C8FB-030D-4CE3-85AF-D1D5C26B013A}" name="Connection1553" type="1" refreshedVersion="0" background="1">
    <dbPr connection="DRIVER={Microsoft ODBC for Oracle};UID=TATADB;pwd=TATADB9$;SERVER=MPLUSLIV;"/>
  </connection>
  <connection id="577" xr16:uid="{4B8736D2-36E0-438F-86E6-5FB93A68632A}" name="Connection1554" type="1" refreshedVersion="0" background="1">
    <dbPr connection="DRIVER={Microsoft ODBC for Oracle};UID=TATADB;pwd=TATADB9$;SERVER=MPLUSLIV;"/>
  </connection>
  <connection id="578" xr16:uid="{7A023E1E-C241-408B-9C85-08A30274124A}" name="Connection1557" type="1" refreshedVersion="0" background="1">
    <dbPr connection="DRIVER={Microsoft ODBC for Oracle};UID=TATADB;pwd=TATADB9$;SERVER=MPLUSLIV;"/>
  </connection>
  <connection id="579" xr16:uid="{12BA9420-1EB3-4B50-8C0C-6ECF121D58F2}" name="Connection1558" type="1" refreshedVersion="0" background="1">
    <dbPr connection="DRIVER={Microsoft ODBC for Oracle};UID=TATADB;pwd=TATADB9$;SERVER=MPLUSLIV;"/>
  </connection>
  <connection id="580" xr16:uid="{12BC3866-1FD0-4A99-A636-DB55DAFAC668}" name="Connection1559" type="1" refreshedVersion="0" background="1">
    <dbPr connection="DRIVER={Microsoft ODBC for Oracle};UID=TATADB;pwd=TATADB9$;SERVER=MPLUSLIV;"/>
  </connection>
  <connection id="581" xr16:uid="{F6AF200F-45D2-45F5-ABCB-3553558136A8}" name="Connection156" type="1" refreshedVersion="0" background="1">
    <dbPr connection="DRIVER={Microsoft ODBC for Oracle};UID=TATADB;pwd=TATADB9$;SERVER=MPLUSLIV;"/>
  </connection>
  <connection id="582" xr16:uid="{468BC8CA-E861-41D2-94A2-3409A0E50487}" name="Connection1560" type="1" refreshedVersion="0" background="1">
    <dbPr connection="DRIVER={Microsoft ODBC for Oracle};UID=TATADB;pwd=TATADB9$;SERVER=MPLUSLIV;"/>
  </connection>
  <connection id="583" xr16:uid="{D01288AB-773B-4A1D-A5F8-DD8644FE6ECC}" name="Connection1561" type="1" refreshedVersion="0" background="1">
    <dbPr connection="DRIVER={Microsoft ODBC for Oracle};UID=TATADB;pwd=TATADB9$;SERVER=MPLUSLIV;"/>
  </connection>
  <connection id="584" xr16:uid="{21D3FE71-996C-464D-AA55-7E7452D89916}" name="Connection1562" type="1" refreshedVersion="0" background="1">
    <dbPr connection="DRIVER={Microsoft ODBC for Oracle};UID=TATADB;pwd=TATADB9$;SERVER=MPLUSLIV;"/>
  </connection>
  <connection id="585" xr16:uid="{35993C77-0EEF-4ABC-9818-F131816C07D6}" name="Connection1563" type="1" refreshedVersion="0" background="1">
    <dbPr connection="DRIVER={Microsoft ODBC for Oracle};UID=TATADB;pwd=TATADB9$;SERVER=MPLUSLIV;"/>
  </connection>
  <connection id="586" xr16:uid="{4A009DDE-F8A9-49EA-831B-76C3FD606A7B}" name="Connection1564" type="1" refreshedVersion="0" background="1">
    <dbPr connection="DRIVER={Microsoft ODBC for Oracle};UID=TATADB;pwd=TATADB9$;SERVER=MPLUSLIV;"/>
  </connection>
  <connection id="587" xr16:uid="{B941911E-4912-440E-9554-C014D10315E5}" name="Connection1565" type="1" refreshedVersion="0" background="1">
    <dbPr connection="DRIVER={Microsoft ODBC for Oracle};UID=TATADB;pwd=TATADB9$;SERVER=MPLUSLIV;"/>
  </connection>
  <connection id="588" xr16:uid="{2377BA4F-41C5-48BE-BFA0-DF2408ED5B62}" name="Connection1566" type="1" refreshedVersion="0" background="1">
    <dbPr connection="DRIVER={Microsoft ODBC for Oracle};UID=TATADB;pwd=TATADB9$;SERVER=MPLUSLIV;"/>
  </connection>
  <connection id="589" xr16:uid="{3E0E6100-0390-4721-8726-DD74AABF9297}" name="Connection1567" type="1" refreshedVersion="0" background="1">
    <dbPr connection="DRIVER={Microsoft ODBC for Oracle};UID=TATADB;pwd=TATADB9$;SERVER=MPLUSLIV;"/>
  </connection>
  <connection id="590" xr16:uid="{E8239945-54A6-42B6-A5E4-6635CF181EC7}" name="Connection1568" type="1" refreshedVersion="0" background="1">
    <dbPr connection="DRIVER={Microsoft ODBC for Oracle};UID=TATADB;pwd=TATADB9$;SERVER=MPLUSLIV;"/>
  </connection>
  <connection id="591" xr16:uid="{5040501F-7995-4D25-8C56-E157EED9199E}" name="Connection157" type="1" refreshedVersion="0" background="1">
    <dbPr connection="DRIVER={Microsoft ODBC for Oracle};UID=TATADB;pwd=TATADB9$;SERVER=MPLUSLIV;"/>
  </connection>
  <connection id="592" xr16:uid="{EAA55D76-48D1-4E65-BC73-0BF5E11D1267}" name="Connection1571" type="1" refreshedVersion="0" background="1">
    <dbPr connection="DRIVER={Microsoft ODBC for Oracle};UID=TATADB;pwd=TATADB9$;SERVER=MPLUSLIV;"/>
  </connection>
  <connection id="593" xr16:uid="{B289539A-3069-46E1-A175-5E8378E200C8}" name="Connection1572" type="1" refreshedVersion="0" background="1">
    <dbPr connection="DRIVER={Microsoft ODBC for Oracle};UID=TATADB;pwd=TATADB9$;SERVER=MPLUSLIV;"/>
  </connection>
  <connection id="594" xr16:uid="{5CFD2257-12C9-4032-B8E3-638EB34F3576}" name="Connection1573" type="1" refreshedVersion="0" background="1">
    <dbPr connection="DRIVER={Microsoft ODBC for Oracle};UID=TATADB;pwd=TATADB9$;SERVER=MPLUSLIV;"/>
  </connection>
  <connection id="595" xr16:uid="{F42F4013-914B-4450-A56A-A9E5C5B93E38}" name="Connection1574" type="1" refreshedVersion="0" background="1">
    <dbPr connection="DRIVER={Microsoft ODBC for Oracle};UID=TATADB;pwd=TATADB9$;SERVER=MPLUSLIV;"/>
  </connection>
  <connection id="596" xr16:uid="{68B6F079-527F-4306-852C-1CE1B89C05FC}" name="Connection1575" type="1" refreshedVersion="0" background="1">
    <dbPr connection="DRIVER={Microsoft ODBC for Oracle};UID=TATADB;pwd=TATADB9$;SERVER=MPLUSLIV;"/>
  </connection>
  <connection id="597" xr16:uid="{08D1E0DE-3ACA-43D5-9665-75CBE56368C2}" name="Connection1576" type="1" refreshedVersion="0" background="1">
    <dbPr connection="DRIVER={Microsoft ODBC for Oracle};UID=TATADB;pwd=TATADB9$;SERVER=MPLUSLIV;"/>
  </connection>
  <connection id="598" xr16:uid="{0F6165D2-A013-4404-9AF3-6A2064CD4CAD}" name="Connection1577" type="1" refreshedVersion="0" background="1">
    <dbPr connection="DRIVER={Microsoft ODBC for Oracle};UID=TATADB;pwd=TATADB9$;SERVER=MPLUSLIV;"/>
  </connection>
  <connection id="599" xr16:uid="{E9703194-FE81-4288-929B-173F684B9DBA}" name="Connection1578" type="1" refreshedVersion="0" background="1">
    <dbPr connection="DRIVER={Microsoft ODBC for Oracle};UID=TATADB;pwd=TATADB9$;SERVER=MPLUSLIV;"/>
  </connection>
  <connection id="600" xr16:uid="{7F8CF4FC-86DE-4B1A-876E-9BE4183FABE5}" name="Connection1579" type="1" refreshedVersion="0" background="1">
    <dbPr connection="DRIVER={Microsoft ODBC for Oracle};UID=TATADB;pwd=TATADB9$;SERVER=MPLUSLIV;"/>
  </connection>
  <connection id="601" xr16:uid="{28C25CFC-F46A-451D-89B8-9B2E1814ED5D}" name="Connection158" type="1" refreshedVersion="0" background="1">
    <dbPr connection="DRIVER={Microsoft ODBC for Oracle};UID=TATADB;pwd=TATADB9$;SERVER=MPLUSLIV;"/>
  </connection>
  <connection id="602" xr16:uid="{4BF217D3-DB08-4F30-A6D1-EE2B3CD3AB92}" name="Connection1580" type="1" refreshedVersion="0" background="1">
    <dbPr connection="DRIVER={Microsoft ODBC for Oracle};UID=TATADB;pwd=TATADB9$;SERVER=MPLUSLIV;"/>
  </connection>
  <connection id="603" xr16:uid="{584490A3-32AD-40BD-8585-FC386F8A4BBE}" name="Connection1581" type="1" refreshedVersion="0" background="1">
    <dbPr connection="DRIVER={Microsoft ODBC for Oracle};UID=TATADB;pwd=TATADB9$;SERVER=MPLUSLIV;"/>
  </connection>
  <connection id="604" xr16:uid="{7355AD16-1F18-4CF5-9A3F-DE6A6A966A93}" name="Connection1582" type="1" refreshedVersion="0" background="1">
    <dbPr connection="DRIVER={Microsoft ODBC for Oracle};UID=TATADB;pwd=TATADB9$;SERVER=MPLUSLIV;"/>
  </connection>
  <connection id="605" xr16:uid="{492D68F9-AD05-4360-A73A-157594C46740}" name="Connection1584" type="1" refreshedVersion="0" background="1">
    <dbPr connection="DRIVER={Microsoft ODBC for Oracle};UID=TATADB;pwd=TATADB9$;SERVER=MPLUSLIV;"/>
  </connection>
  <connection id="606" xr16:uid="{A9CDA7B2-9DB0-4715-9BBB-91DC44630594}" name="Connection1585" type="1" refreshedVersion="0" background="1">
    <dbPr connection="DRIVER={Microsoft ODBC for Oracle};UID=TATADB;pwd=TATADB9$;SERVER=MPLUSLIV;"/>
  </connection>
  <connection id="607" xr16:uid="{279860A7-FE4D-47FD-8B95-CFF160975D4C}" name="Connection1586" type="1" refreshedVersion="0" background="1">
    <dbPr connection="DRIVER={Microsoft ODBC for Oracle};UID=TATADB;pwd=TATADB9$;SERVER=MPLUSLIV;"/>
  </connection>
  <connection id="608" xr16:uid="{B80D38EA-D9D6-446F-A6B0-353350C30732}" name="Connection15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9" xr16:uid="{D9E6C307-EE08-41B3-92B3-2A88AC9552DA}" name="Connection1588" type="1" refreshedVersion="0" background="1">
    <dbPr connection="DRIVER={Microsoft ODBC for Oracle};UID=TATADB;pwd=TATADB9$;SERVER=MPLUSLIV;"/>
  </connection>
  <connection id="610" xr16:uid="{EF25F64C-9FE9-4F8C-A2F2-7FD2879DA796}" name="Connection1589" type="1" refreshedVersion="0" background="1">
    <dbPr connection="DRIVER={Microsoft ODBC for Oracle};UID=TATADB;pwd=TATADB9$;SERVER=MPLUSLIV;"/>
  </connection>
  <connection id="611" xr16:uid="{B6F1679E-BA24-43A4-A75F-853DEE11E527}" name="Connection159" type="1" refreshedVersion="0" background="1">
    <dbPr connection="DRIVER={Microsoft ODBC for Oracle};UID=TATADB;pwd=TATADB9$;SERVER=MPLUSLIV;"/>
  </connection>
  <connection id="612" xr16:uid="{8EE33E56-790C-4FE8-9F5A-EC3F9C041D9F}" name="Connection1590" type="1" refreshedVersion="0" background="1">
    <dbPr connection="DRIVER={Microsoft ODBC for Oracle};UID=TATADB;pwd=TATADB9$;SERVER=MPLUSLIV;"/>
  </connection>
  <connection id="613" xr16:uid="{0F669680-E7FF-412C-A964-1C654A9F7A6E}" name="Connection1591" type="1" refreshedVersion="0" background="1">
    <dbPr connection="DRIVER={Microsoft ODBC for Oracle};UID=TATADB;pwd=TATADB9$;SERVER=MPLUSLIV;"/>
  </connection>
  <connection id="614" xr16:uid="{044DE670-0C02-4C85-BEC8-1255DD162EEA}" name="Connection1592" type="1" refreshedVersion="0" background="1">
    <dbPr connection="DRIVER={Microsoft ODBC for Oracle};UID=TATADB;pwd=TATADB9$;SERVER=MPLUSLIV;"/>
  </connection>
  <connection id="615" xr16:uid="{3533823F-8795-4597-BBE4-2B84BB08022B}" name="Connection1593" type="1" refreshedVersion="0" background="1">
    <dbPr connection="DRIVER={Microsoft ODBC for Oracle};UID=TATADB;pwd=TATADB9$;SERVER=MPLUSLIV;"/>
  </connection>
  <connection id="616" xr16:uid="{0CA320A8-B944-43A1-8471-C161E1427F6C}" name="Connection1594" type="1" refreshedVersion="0" background="1">
    <dbPr connection="DRIVER={Microsoft ODBC for Oracle};UID=TATADB;pwd=TATADB9$;SERVER=MPLUSLIV;"/>
  </connection>
  <connection id="617" xr16:uid="{A051E427-54E7-4380-9895-B96D310D60C2}" name="Connection1595" type="1" refreshedVersion="0" background="1">
    <dbPr connection="DRIVER={Microsoft ODBC for Oracle};UID=TATADB;pwd=TATADB9$;SERVER=MPLUSLIV;"/>
  </connection>
  <connection id="618" xr16:uid="{02A55DD5-7074-4BFD-86BC-95A262A42FA6}" name="Connection1596" type="1" refreshedVersion="0" background="1">
    <dbPr connection="DRIVER={Microsoft ODBC for Oracle};UID=TATADB;pwd=TATADB9$;SERVER=MPLUSLIV;"/>
  </connection>
  <connection id="619" xr16:uid="{7E5D1F1C-DE13-4796-8007-A38A27D139EA}" name="Connection1599" type="1" refreshedVersion="0" background="1">
    <dbPr connection="DRIVER={Microsoft ODBC for Oracle};UID=TATADB;pwd=TATADB9$;SERVER=MPLUSLIV;"/>
  </connection>
  <connection id="620" xr16:uid="{93C913E5-0F4C-4537-8B87-23DA05410466}" name="Connection16" type="1" refreshedVersion="0" background="1">
    <dbPr connection="DRIVER={Microsoft ODBC for Oracle};UID=TATADB;pwd=TATADB9$;SERVER=MPLUSLIV;"/>
  </connection>
  <connection id="621" xr16:uid="{26871649-C3B3-43E1-95CC-CB1211E69550}" name="Connection160" type="1" refreshedVersion="0" background="1">
    <dbPr connection="DRIVER={Microsoft ODBC for Oracle};UID=TATADB;pwd=TATADB9$;SERVER=MPLUSLIV;"/>
  </connection>
  <connection id="622" xr16:uid="{ED637BB9-1BDD-4E9F-BCB1-204448ED63C6}" name="Connection1600" type="1" refreshedVersion="0" background="1">
    <dbPr connection="DRIVER={Microsoft ODBC for Oracle};UID=TATADB;pwd=TATADB9$;SERVER=MPLUSLIV;"/>
  </connection>
  <connection id="623" xr16:uid="{1CD65642-FAD9-4788-8D9A-1DCD3767D616}" name="Connection1601" type="1" refreshedVersion="0" background="1">
    <dbPr connection="DRIVER={Microsoft ODBC for Oracle};UID=TATADB;pwd=TATADB9$;SERVER=MPLUSLIV;"/>
  </connection>
  <connection id="624" xr16:uid="{B8A06BD5-9B36-4265-8841-6942C65532D9}" name="Connection1602" type="1" refreshedVersion="0" background="1">
    <dbPr connection="DRIVER={Microsoft ODBC for Oracle};UID=TATADB;pwd=TATADB9$;SERVER=MPLUSLIV;"/>
  </connection>
  <connection id="625" xr16:uid="{53444CF0-709A-45E0-AB30-3C89106F5DA8}" name="Connection1603" type="1" refreshedVersion="0" background="1">
    <dbPr connection="DRIVER={Microsoft ODBC for Oracle};UID=TATADB;pwd=TATADB9$;SERVER=MPLUSLIV;"/>
  </connection>
  <connection id="626" xr16:uid="{800CB89F-BA9B-4957-A0D4-A5F920D34375}" name="Connection1604" type="1" refreshedVersion="0" background="1">
    <dbPr connection="DRIVER={Microsoft ODBC for Oracle};UID=TATADB;pwd=TATADB9$;SERVER=MPLUSLIV;"/>
  </connection>
  <connection id="627" xr16:uid="{7D7B1242-5012-450B-A1E9-12EA18879218}" name="Connection1605" type="1" refreshedVersion="0" background="1">
    <dbPr connection="DRIVER={Microsoft ODBC for Oracle};UID=TATADB;pwd=TATADB9$;SERVER=MPLUSLIV;"/>
  </connection>
  <connection id="628" xr16:uid="{04E314FD-78E9-496C-9B47-1E4D95BB1D7C}" name="Connection1606" type="1" refreshedVersion="0" background="1">
    <dbPr connection="DRIVER={Microsoft ODBC for Oracle};UID=TATADB;pwd=TATADB9$;SERVER=MPLUSLIV;"/>
  </connection>
  <connection id="629" xr16:uid="{38DA6E48-37EE-4690-9CF7-46B169269CFC}" name="Connection1607" type="1" refreshedVersion="0" background="1">
    <dbPr connection="DRIVER={Microsoft ODBC for Oracle};UID=TATADB;pwd=TATADB9$;SERVER=MPLUSLIV;"/>
  </connection>
  <connection id="630" xr16:uid="{D7055C60-C808-48C7-98C3-DDC227526E2F}" name="Connection1608" type="1" refreshedVersion="0" background="1">
    <dbPr connection="DRIVER={Microsoft ODBC for Oracle};UID=TATADB;pwd=TATADB9$;SERVER=MPLUSLIV;"/>
  </connection>
  <connection id="631" xr16:uid="{3F9F7CED-6A12-4714-9CCE-AB7244E05A39}" name="Connection1609" type="1" refreshedVersion="0" background="1">
    <dbPr connection="DRIVER={Microsoft ODBC for Oracle};UID=TATADB;pwd=TATADB9$;SERVER=MPLUSLIV;"/>
  </connection>
  <connection id="632" xr16:uid="{3C959A94-3AAF-43C5-9FCF-E5EC93F3911F}" name="Connection161" type="1" refreshedVersion="0" background="1">
    <dbPr connection="DRIVER={Microsoft ODBC for Oracle};UID=TATADB;pwd=TATADB9$;SERVER=MPLUSLIV;"/>
  </connection>
  <connection id="633" xr16:uid="{4E892938-32CB-469D-98D9-CBB57CAFACA3}" name="Connection1610" type="1" refreshedVersion="0" background="1">
    <dbPr connection="DRIVER={Microsoft ODBC for Oracle};UID=TATADB;pwd=TATADB9$;SERVER=MPLUSLIV;"/>
  </connection>
  <connection id="634" xr16:uid="{12810A7E-FBF5-4E54-926D-B66736DAB52F}" name="Connection1613" type="1" refreshedVersion="0" background="1">
    <dbPr connection="DRIVER={Microsoft ODBC for Oracle};UID=TATADB;pwd=TATADB9$;SERVER=MPLUSLIV;"/>
  </connection>
  <connection id="635" xr16:uid="{E25B5BFB-30C8-4C0C-8301-905ADD2FC124}" name="Connection1614" type="1" refreshedVersion="0" background="1">
    <dbPr connection="DRIVER={Microsoft ODBC for Oracle};UID=TATADB;pwd=TATADB9$;SERVER=MPLUSLIV;"/>
  </connection>
  <connection id="636" xr16:uid="{2A62362D-1ECD-485D-9A85-7EB7E634C92B}" name="Connection1615" type="1" refreshedVersion="0" background="1">
    <dbPr connection="DRIVER={Microsoft ODBC for Oracle};UID=TATADB;pwd=TATADB9$;SERVER=MPLUSLIV;"/>
  </connection>
  <connection id="637" xr16:uid="{FB2E7E3E-9D7E-470B-AB02-B337E6B0E3A2}" name="Connection1616" type="1" refreshedVersion="0" background="1">
    <dbPr connection="DRIVER={Microsoft ODBC for Oracle};UID=TATADB;pwd=TATADB9$;SERVER=MPLUSLIV;"/>
  </connection>
  <connection id="638" xr16:uid="{68CD5F06-DEFA-4E4D-AD5A-7786966F6B9A}" name="Connection1617" type="1" refreshedVersion="0" background="1">
    <dbPr connection="DRIVER={Microsoft ODBC for Oracle};UID=TATADB;pwd=TATADB9$;SERVER=MPLUSLIV;"/>
  </connection>
  <connection id="639" xr16:uid="{54CCFFD5-4A93-4520-9C93-8F5023B10E76}" name="Connection1618" type="1" refreshedVersion="0" background="1">
    <dbPr connection="DRIVER={Microsoft ODBC for Oracle};UID=TATADB;pwd=TATADB9$;SERVER=MPLUSLIV;"/>
  </connection>
  <connection id="640" xr16:uid="{1933C391-CAE5-4E00-B8B1-D15B1EB01AFA}" name="Connection1619" type="1" refreshedVersion="0" background="1">
    <dbPr connection="DRIVER={Microsoft ODBC for Oracle};UID=TATADB;pwd=TATADB9$;SERVER=MPLUSLIV;"/>
  </connection>
  <connection id="641" xr16:uid="{45E48B3A-10BF-4257-853C-BA856921CE4F}" name="Connection162" type="1" refreshedVersion="0" background="1">
    <dbPr connection="DRIVER={Microsoft ODBC for Oracle};UID=TATADB;pwd=TATADB9$;SERVER=MPLUSLIV;"/>
  </connection>
  <connection id="642" xr16:uid="{17D28691-487D-42F1-8F4C-43A2BC592FCF}" name="Connection1620" type="1" refreshedVersion="0" background="1">
    <dbPr connection="DRIVER={Microsoft ODBC for Oracle};UID=TATADB;pwd=TATADB9$;SERVER=MPLUSLIV;"/>
  </connection>
  <connection id="643" xr16:uid="{342EF550-4E21-4273-90A6-4B2007FF0862}" name="Connection1621" type="1" refreshedVersion="0" background="1">
    <dbPr connection="DRIVER={Microsoft ODBC for Oracle};UID=TATADB;pwd=TATADB9$;SERVER=MPLUSLIV;"/>
  </connection>
  <connection id="644" xr16:uid="{9D4352A6-8BC5-437D-AC98-F01410FF5D10}" name="Connection1622" type="1" refreshedVersion="0" background="1">
    <dbPr connection="DRIVER={Microsoft ODBC for Oracle};UID=TATADB;pwd=TATADB9$;SERVER=MPLUSLIV;"/>
  </connection>
  <connection id="645" xr16:uid="{C7D517BF-26BF-4B21-ABB7-1B842F83BA7D}" name="Connection1623" type="1" refreshedVersion="0" background="1">
    <dbPr connection="DRIVER={Microsoft ODBC for Oracle};UID=TATADB;pwd=TATADB9$;SERVER=MPLUSLIV;"/>
  </connection>
  <connection id="646" xr16:uid="{2F14F083-BF19-4882-9A36-FBB3F3D00A45}" name="Connection1624" type="1" refreshedVersion="0" background="1">
    <dbPr connection="DRIVER={Microsoft ODBC for Oracle};UID=TATADB;pwd=TATADB9$;SERVER=MPLUSLIV;"/>
  </connection>
  <connection id="647" xr16:uid="{AD77E025-4B4E-4D04-9FBA-E3C82A2EF0C2}" name="Connection162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NSIFDEC27'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NSIFDEC27' group by app_refer,value_date _x000d_) f  on f.app_refer=a.deal_ID _x000d_WHERE del_date&lt;='28 Feb 2026' AND mat_date &gt;'28 Feb 2026' and  deal_stat &lt;&gt; 'MAT' and a.rectype='L'  and a.scheme='TNSIFDEC27')_x000d_order by 6 desc"/>
  </connection>
  <connection id="648" xr16:uid="{378A209A-57AE-4E02-8A80-CDBA922C4BD4}" name="Connection1627" type="1" refreshedVersion="0" background="1">
    <dbPr connection="DRIVER={Microsoft ODBC for Oracle};UID=TATADB;pwd=TATADB9$;SERVER=MPLUSLIV;"/>
  </connection>
  <connection id="649" xr16:uid="{611A5B27-713F-481E-9558-7EF0AB0750E4}" name="Connection1628" type="1" refreshedVersion="0" background="1">
    <dbPr connection="DRIVER={Microsoft ODBC for Oracle};UID=TATADB;pwd=TATADB9$;SERVER=MPLUSLIV;"/>
  </connection>
  <connection id="650" xr16:uid="{4E4C355C-A8AC-4C45-89E8-D98A98478CE6}" name="Connection1629" type="1" refreshedVersion="0" background="1">
    <dbPr connection="DRIVER={Microsoft ODBC for Oracle};UID=TATADB;pwd=TATADB9$;SERVER=MPLUSLIV;"/>
  </connection>
  <connection id="651" xr16:uid="{647CEBA6-F180-4315-A713-C6FE5C891D59}" name="Connection163" type="1" refreshedVersion="0" background="1">
    <dbPr connection="DRIVER={Microsoft ODBC for Oracle};UID=TATADB;pwd=TATADB9$;SERVER=MPLUSLIV;"/>
  </connection>
  <connection id="652" xr16:uid="{33A82185-8B6A-4CBB-B535-634AD9784A54}" name="Connection1630" type="1" refreshedVersion="0" background="1">
    <dbPr connection="DRIVER={Microsoft ODBC for Oracle};UID=TATADB;pwd=TATADB9$;SERVER=MPLUSLIV;"/>
  </connection>
  <connection id="653" xr16:uid="{D4527C2C-DBED-4642-A439-C031D7EF94E5}" name="Connection1631" type="1" refreshedVersion="0" background="1">
    <dbPr connection="DRIVER={Microsoft ODBC for Oracle};UID=TATADB;pwd=TATADB9$;SERVER=MPLUSLIV;"/>
  </connection>
  <connection id="654" xr16:uid="{4C982308-762B-41B5-8193-65A05CFF4593}" name="Connection1632" type="1" refreshedVersion="0" background="1">
    <dbPr connection="DRIVER={Microsoft ODBC for Oracle};UID=TATADB;pwd=TATADB9$;SERVER=MPLUSLIV;"/>
  </connection>
  <connection id="655" xr16:uid="{8F5C8AC3-83B9-4E6A-9B00-ADA35B53DBFD}" name="Connection1633" type="1" refreshedVersion="0" background="1">
    <dbPr connection="DRIVER={Microsoft ODBC for Oracle};UID=TATADB;pwd=TATADB9$;SERVER=MPLUSLIV;"/>
  </connection>
  <connection id="656" xr16:uid="{31F781A6-125E-4FE8-A4DD-B7AC9E4D16CF}" name="Connection1634" type="1" refreshedVersion="0" background="1">
    <dbPr connection="DRIVER={Microsoft ODBC for Oracle};UID=TATADB;pwd=TATADB9$;SERVER=MPLUSLIV;"/>
  </connection>
  <connection id="657" xr16:uid="{A2365CA4-2B72-4004-9AFA-E2666D2C64D3}" name="Connection1635" type="1" refreshedVersion="0" background="1">
    <dbPr connection="DRIVER={Microsoft ODBC for Oracle};UID=TATADB;pwd=TATADB9$;SERVER=MPLUSLIV;"/>
  </connection>
  <connection id="658" xr16:uid="{20458830-78BA-43E1-A4BF-E4CC18786E61}" name="Connection1636" type="1" refreshedVersion="0" background="1">
    <dbPr connection="DRIVER={Microsoft ODBC for Oracle};UID=TATADB;pwd=TATADB9$;SERVER=MPLUSLIV;"/>
  </connection>
  <connection id="659" xr16:uid="{D8342C32-0325-486B-AEA0-C847D45DE342}" name="Connection1637" type="1" refreshedVersion="0" background="1">
    <dbPr connection="DRIVER={Microsoft ODBC for Oracle};UID=TATADB;pwd=TATADB9$;SERVER=MPLUSLIV;"/>
  </connection>
  <connection id="660" xr16:uid="{1685E72F-5F12-4EE8-974F-7EED5A5ACE4F}" name="Connection1638" type="1" refreshedVersion="0" background="1">
    <dbPr connection="DRIVER={Microsoft ODBC for Oracle};UID=TATADB;pwd=TATADB9$;SERVER=MPLUSLIV;"/>
  </connection>
  <connection id="661" xr16:uid="{8FE61974-4C2D-43FC-AED8-8F5F976E93A6}" name="Connection163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NSIFDEC27' _x000d_ _x000d_and WEEKEND_DT='28 Feb 2026' and a.ASSET_TYPE in('05','06','07','09','11','12','14','25','29','34','18','52') and LISTED_Y_N='Y'  _x000d_and a.schclass='GLOBAL' and a.security is not null and a.UNITS&gt;0  and LAST_NET_ASSETS&gt;1 and f.schclass='GLOBAL' ) _x000d_where MKTVAL &gt; 0) order by 6 desc"/>
  </connection>
  <connection id="662" xr16:uid="{D23A11B3-5711-41AB-BE8D-2B4A525099A9}" name="Connection164" type="1" refreshedVersion="0" background="1">
    <dbPr connection="DRIVER={Microsoft ODBC for Oracle};UID=TATADB;pwd=TATADB9$;SERVER=MPLUSLIV;"/>
  </connection>
  <connection id="663" xr16:uid="{2B0064B2-2C2E-4351-A74F-9C269F9176DA}" name="Connection1641" type="1" refreshedVersion="0" background="1">
    <dbPr connection="DRIVER={Microsoft ODBC for Oracle};UID=TATADB;pwd=TATADB9$;SERVER=MPLUSLIV;"/>
  </connection>
  <connection id="664" xr16:uid="{E52B8AA2-0A2F-4511-9E8C-7769DB91C91D}" name="Connection1642" type="1" refreshedVersion="0" background="1">
    <dbPr connection="DRIVER={Microsoft ODBC for Oracle};UID=TATADB;pwd=TATADB9$;SERVER=MPLUSLIV;"/>
  </connection>
  <connection id="665" xr16:uid="{DCD5F731-0103-49F3-A1FF-022EFB28766F}" name="Connection1643" type="1" refreshedVersion="0" background="1">
    <dbPr connection="DRIVER={Microsoft ODBC for Oracle};UID=TATADB;pwd=TATADB9$;SERVER=MPLUSLIV;"/>
  </connection>
  <connection id="666" xr16:uid="{70E36271-22B6-45C2-82B8-08768970292B}" name="Connection1644" type="1" refreshedVersion="0" background="1">
    <dbPr connection="DRIVER={Microsoft ODBC for Oracle};UID=TATADB;pwd=TATADB9$;SERVER=MPLUSLIV;"/>
  </connection>
  <connection id="667" xr16:uid="{B389414F-8301-42C4-A42D-8C18147F9164}" name="Connection1645" type="1" refreshedVersion="0" background="1">
    <dbPr connection="DRIVER={Microsoft ODBC for Oracle};UID=TATADB;pwd=TATADB9$;SERVER=MPLUSLIV;"/>
  </connection>
  <connection id="668" xr16:uid="{3F0DC03A-B19A-4509-81E8-0579D4731AC1}" name="Connection1646" type="1" refreshedVersion="0" background="1">
    <dbPr connection="DRIVER={Microsoft ODBC for Oracle};UID=TATADB;pwd=TATADB9$;SERVER=MPLUSLIV;"/>
  </connection>
  <connection id="669" xr16:uid="{6F018F31-40CD-4115-B93D-425E5A0CC76D}" name="Connection1647" type="1" refreshedVersion="0" background="1">
    <dbPr connection="DRIVER={Microsoft ODBC for Oracle};UID=TATADB;pwd=TATADB9$;SERVER=MPLUSLIV;"/>
  </connection>
  <connection id="670" xr16:uid="{EDDF32E7-DA02-4B37-9070-08AFCAFF1E91}" name="Connection1648" type="1" refreshedVersion="0" background="1">
    <dbPr connection="DRIVER={Microsoft ODBC for Oracle};UID=TATADB;pwd=TATADB9$;SERVER=MPLUSLIV;"/>
  </connection>
  <connection id="671" xr16:uid="{960308E8-EA64-4115-A701-05733D657B6C}" name="Connection1649" type="1" refreshedVersion="0" background="1">
    <dbPr connection="DRIVER={Microsoft ODBC for Oracle};UID=TATADB;pwd=TATADB9$;SERVER=MPLUSLIV;"/>
  </connection>
  <connection id="672" xr16:uid="{12B5F768-343D-47B8-BE81-BE3C2A65C815}" name="Connection165" type="1" refreshedVersion="0" background="1">
    <dbPr connection="DRIVER={Microsoft ODBC for Oracle};UID=TATADB;pwd=TATADB9$;SERVER=MPLUSLIV;"/>
  </connection>
  <connection id="673" xr16:uid="{8427A772-5BB5-4ABE-A673-076A8416A532}" name="Connection1650" type="1" refreshedVersion="0" background="1">
    <dbPr connection="DRIVER={Microsoft ODBC for Oracle};UID=TATADB;pwd=TATADB9$;SERVER=MPLUSLIV;"/>
  </connection>
  <connection id="674" xr16:uid="{B339CC77-D3EF-4932-9FBE-54A42499A0E9}" name="Connection1651" type="1" refreshedVersion="0" background="1">
    <dbPr connection="DRIVER={Microsoft ODBC for Oracle};UID=TATADB;pwd=TATADB9$;SERVER=MPLUSLIV;"/>
  </connection>
  <connection id="675" xr16:uid="{E1FE15A0-0E66-4616-BC73-FB7C9BCF8A6F}" name="Connection1652" type="1" refreshedVersion="0" background="1">
    <dbPr connection="DRIVER={Microsoft ODBC for Oracle};UID=TATADB;pwd=TATADB9$;SERVER=MPLUSLIV;"/>
  </connection>
  <connection id="676" xr16:uid="{CB3230C8-B363-464A-955E-ADC91C3E9374}" name="Connection1655" type="1" refreshedVersion="0" background="1">
    <dbPr connection="DRIVER={Microsoft ODBC for Oracle};UID=TATADB;pwd=TATADB9$;SERVER=MPLUSLIV;"/>
  </connection>
  <connection id="677" xr16:uid="{7A9415EC-EB83-4D15-BC11-91B22FAB182D}" name="Connection1656" type="1" refreshedVersion="0" background="1">
    <dbPr connection="DRIVER={Microsoft ODBC for Oracle};UID=TATADB;pwd=TATADB9$;SERVER=MPLUSLIV;"/>
  </connection>
  <connection id="678" xr16:uid="{8E734E7D-B044-4138-B2E5-6C684CC8C82C}" name="Connection1657" type="1" refreshedVersion="0" background="1">
    <dbPr connection="DRIVER={Microsoft ODBC for Oracle};UID=TATADB;pwd=TATADB9$;SERVER=MPLUSLIV;"/>
  </connection>
  <connection id="679" xr16:uid="{8F10C0A7-CD70-460F-A461-46545837C6AA}" name="Connection1658" type="1" refreshedVersion="0" background="1">
    <dbPr connection="DRIVER={Microsoft ODBC for Oracle};UID=TATADB;pwd=TATADB9$;SERVER=MPLUSLIV;"/>
  </connection>
  <connection id="680" xr16:uid="{95A02D26-7668-455C-A85E-A5D75B192649}" name="Connection1659" type="1" refreshedVersion="0" background="1">
    <dbPr connection="DRIVER={Microsoft ODBC for Oracle};UID=TATADB;pwd=TATADB9$;SERVER=MPLUSLIV;"/>
  </connection>
  <connection id="681" xr16:uid="{8C593D65-2D64-4B08-A083-3DE8DCB269D8}" name="Connection166" type="1" refreshedVersion="0" background="1">
    <dbPr connection="DRIVER={Microsoft ODBC for Oracle};UID=TATADB;pwd=TATADB9$;SERVER=MPLUSLIV;"/>
  </connection>
  <connection id="682" xr16:uid="{9222B2AE-798D-49A2-8FD3-910F1E9B0F66}" name="Connection1660" type="1" refreshedVersion="0" background="1">
    <dbPr connection="DRIVER={Microsoft ODBC for Oracle};UID=TATADB;pwd=TATADB9$;SERVER=MPLUSLIV;"/>
  </connection>
  <connection id="683" xr16:uid="{9479B12B-A95D-4951-A0D9-E52B3FD6E219}" name="Connection1661" type="1" refreshedVersion="0" background="1">
    <dbPr connection="DRIVER={Microsoft ODBC for Oracle};UID=TATADB;pwd=TATADB9$;SERVER=MPLUSLIV;"/>
  </connection>
  <connection id="684" xr16:uid="{0B39D98F-BD3B-41E1-9CA6-887508F72BF8}" name="Connection1662" type="1" refreshedVersion="0" background="1">
    <dbPr connection="DRIVER={Microsoft ODBC for Oracle};UID=TATADB;pwd=TATADB9$;SERVER=MPLUSLIV;"/>
  </connection>
  <connection id="685" xr16:uid="{2C2C1B09-C488-4CBA-A3BA-8CA57B364737}" name="Connection1663" type="1" refreshedVersion="0" background="1">
    <dbPr connection="DRIVER={Microsoft ODBC for Oracle};UID=TATADB;pwd=TATADB9$;SERVER=MPLUSLIV;"/>
  </connection>
  <connection id="686" xr16:uid="{04C6D010-E2C3-4975-BF43-981314E3A1ED}" name="Connection1664" type="1" refreshedVersion="0" background="1">
    <dbPr connection="DRIVER={Microsoft ODBC for Oracle};UID=TATADB;pwd=TATADB9$;SERVER=MPLUSLIV;"/>
  </connection>
  <connection id="687" xr16:uid="{72123C68-85BE-4CBB-AD3B-6073CF0E8A23}" name="Connection1665" type="1" refreshedVersion="0" background="1">
    <dbPr connection="DRIVER={Microsoft ODBC for Oracle};UID=TATADB;pwd=TATADB9$;SERVER=MPLUSLIV;"/>
  </connection>
  <connection id="688" xr16:uid="{AAFD8295-4DA0-4BCE-8C74-C37E4258174A}" name="Connection1666" type="1" refreshedVersion="0" background="1">
    <dbPr connection="DRIVER={Microsoft ODBC for Oracle};UID=TATADB;pwd=TATADB9$;SERVER=MPLUSLIV;"/>
  </connection>
  <connection id="689" xr16:uid="{A4E1B94B-59ED-4C15-AAFB-C0328826F805}" name="Connection1669" type="1" refreshedVersion="0" background="1">
    <dbPr connection="DRIVER={Microsoft ODBC for Oracle};UID=TATADB;pwd=TATADB9$;SERVER=MPLUSLIV;"/>
  </connection>
  <connection id="690" xr16:uid="{4F391C48-E32E-45D2-884C-619F1214776C}" name="Connection167" type="1" refreshedVersion="0" background="1">
    <dbPr connection="DRIVER={Microsoft ODBC for Oracle};UID=TATADB;pwd=TATADB9$;SERVER=MPLUSLIV;"/>
  </connection>
  <connection id="691" xr16:uid="{68A3FA42-3E95-4BB2-87B3-CC5C1F69A977}" name="Connection1670" type="1" refreshedVersion="0" background="1">
    <dbPr connection="DRIVER={Microsoft ODBC for Oracle};UID=TATADB;pwd=TATADB9$;SERVER=MPLUSLIV;"/>
  </connection>
  <connection id="692" xr16:uid="{AA16CDA4-63D5-4F1E-BA8A-59D34C9D8BE0}" name="Connection1671" type="1" refreshedVersion="0" background="1">
    <dbPr connection="DRIVER={Microsoft ODBC for Oracle};UID=TATADB;pwd=TATADB9$;SERVER=MPLUSLIV;"/>
  </connection>
  <connection id="693" xr16:uid="{4006832F-430F-45AE-B717-99D00E8A5B85}" name="Connection1672" type="1" refreshedVersion="0" background="1">
    <dbPr connection="DRIVER={Microsoft ODBC for Oracle};UID=TATADB;pwd=TATADB9$;SERVER=MPLUSLIV;"/>
  </connection>
  <connection id="694" xr16:uid="{BBC5A378-9FCF-44D1-9553-6CCB749655F9}" name="Connection1673" type="1" refreshedVersion="0" background="1">
    <dbPr connection="DRIVER={Microsoft ODBC for Oracle};UID=TATADB;pwd=TATADB9$;SERVER=MPLUSLIV;"/>
  </connection>
  <connection id="695" xr16:uid="{58D7FCF3-F455-4C50-B9A0-0406E761502A}" name="Connection1674" type="1" refreshedVersion="0" background="1">
    <dbPr connection="DRIVER={Microsoft ODBC for Oracle};UID=TATADB;pwd=TATADB9$;SERVER=MPLUSLIV;"/>
  </connection>
  <connection id="696" xr16:uid="{3F5CF35F-67DC-4204-960B-B4A7B306146B}" name="Connection1675" type="1" refreshedVersion="0" background="1">
    <dbPr connection="DRIVER={Microsoft ODBC for Oracle};UID=TATADB;pwd=TATADB9$;SERVER=MPLUSLIV;"/>
  </connection>
  <connection id="697" xr16:uid="{65DFB49F-47B0-472B-B30C-BEE1BB14B5B5}" name="Connection1676" type="1" refreshedVersion="0" background="1">
    <dbPr connection="DRIVER={Microsoft ODBC for Oracle};UID=TATADB;pwd=TATADB9$;SERVER=MPLUSLIV;"/>
  </connection>
  <connection id="698" xr16:uid="{AF0445FA-2BFB-4D81-B93A-AA7792DE290B}" name="Connection1677" type="1" refreshedVersion="0" background="1">
    <dbPr connection="DRIVER={Microsoft ODBC for Oracle};UID=TATADB;pwd=TATADB9$;SERVER=MPLUSLIV;"/>
  </connection>
  <connection id="699" xr16:uid="{40E23AD5-FA3F-4E73-8CBA-7B0C0E06A970}" name="Connection1678" type="1" refreshedVersion="0" background="1">
    <dbPr connection="DRIVER={Microsoft ODBC for Oracle};UID=TATADB;pwd=TATADB9$;SERVER=MPLUSLIV;"/>
  </connection>
  <connection id="700" xr16:uid="{3BE6066E-286E-4F32-934C-D8DE0DFDEFEC}" name="Connection1679" type="1" refreshedVersion="0" background="1">
    <dbPr connection="DRIVER={Microsoft ODBC for Oracle};UID=TATADB;pwd=TATADB9$;SERVER=MPLUSLIV;"/>
  </connection>
  <connection id="701" xr16:uid="{F48E273C-C887-4499-A839-6594BC38C00E}" name="Connection168" type="1" refreshedVersion="0" background="1">
    <dbPr connection="DRIVER={Microsoft ODBC for Oracle};UID=TATADB;pwd=TATADB9$;SERVER=MPLUSLIV;"/>
  </connection>
  <connection id="702" xr16:uid="{AFC0A02F-99B3-4F7B-8DFC-98B8429A61FC}" name="Connection1680" type="1" refreshedVersion="0" background="1">
    <dbPr connection="DRIVER={Microsoft ODBC for Oracle};UID=TATADB;pwd=TATADB9$;SERVER=MPLUSLIV;"/>
  </connection>
  <connection id="703" xr16:uid="{537F9A13-9B09-45F0-A7DF-79D8BA9653F6}" name="Connection16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4" xr16:uid="{A09E1B32-7B45-42AE-B523-2DB352E48DF6}" name="Connection1683" type="1" refreshedVersion="0" background="1">
    <dbPr connection="DRIVER={Microsoft ODBC for Oracle};UID=TATADB;pwd=TATADB9$;SERVER=MPLUSLIV;"/>
  </connection>
  <connection id="705" xr16:uid="{B4B51F88-E255-4ACB-BBAE-8F365939BC9B}" name="Connection1684" type="1" refreshedVersion="0" background="1">
    <dbPr connection="DRIVER={Microsoft ODBC for Oracle};UID=TATADB;pwd=TATADB9$;SERVER=MPLUSLIV;"/>
  </connection>
  <connection id="706" xr16:uid="{1C86F146-3649-4C9E-8222-E8EC99BCE5E6}" name="Connection1685" type="1" refreshedVersion="0" background="1">
    <dbPr connection="DRIVER={Microsoft ODBC for Oracle};UID=TATADB;pwd=TATADB9$;SERVER=MPLUSLIV;"/>
  </connection>
  <connection id="707" xr16:uid="{22C90723-CC85-46F7-8CA5-F84C05FD226E}" name="Connection1686" type="1" refreshedVersion="0" background="1">
    <dbPr connection="DRIVER={Microsoft ODBC for Oracle};UID=TATADB;pwd=TATADB9$;SERVER=MPLUSLIV;"/>
  </connection>
  <connection id="708" xr16:uid="{780ABE6D-F79B-47C5-881F-99F9E8B68AE9}" name="Connection1687" type="1" refreshedVersion="0" background="1">
    <dbPr connection="DRIVER={Microsoft ODBC for Oracle};UID=TATADB;pwd=TATADB9$;SERVER=MPLUSLIV;"/>
  </connection>
  <connection id="709" xr16:uid="{94FA3869-02F6-477C-8A06-0C16141019AB}" name="Connection1688" type="1" refreshedVersion="0" background="1">
    <dbPr connection="DRIVER={Microsoft ODBC for Oracle};UID=TATADB;pwd=TATADB9$;SERVER=MPLUSLIV;"/>
  </connection>
  <connection id="710" xr16:uid="{D88EA1B7-DB57-4425-A1AA-7F73011C9A10}" name="Connection1689" type="1" refreshedVersion="0" background="1">
    <dbPr connection="DRIVER={Microsoft ODBC for Oracle};UID=TATADB;pwd=TATADB9$;SERVER=MPLUSLIV;"/>
  </connection>
  <connection id="711" xr16:uid="{D025D5EF-64A8-41AF-8F20-756B7124AAAE}" name="Connection169" type="1" refreshedVersion="0" background="1">
    <dbPr connection="DRIVER={Microsoft ODBC for Oracle};UID=TATADB;pwd=TATADB9$;SERVER=MPLUSLIV;"/>
  </connection>
  <connection id="712" xr16:uid="{03C04206-5281-4A69-B71D-9CA9E9271B25}" name="Connection1690" type="1" refreshedVersion="0" background="1">
    <dbPr connection="DRIVER={Microsoft ODBC for Oracle};UID=TATADB;pwd=TATADB9$;SERVER=MPLUSLIV;"/>
  </connection>
  <connection id="713" xr16:uid="{5F0C6D4A-963E-4C29-B90F-F153D9EFA6D3}" name="Connection1691" type="1" refreshedVersion="0" background="1">
    <dbPr connection="DRIVER={Microsoft ODBC for Oracle};UID=TATADB;pwd=TATADB9$;SERVER=MPLUSLIV;"/>
  </connection>
  <connection id="714" xr16:uid="{56A06854-F4A0-4FB0-A142-DB8FC2137448}" name="Connection1692" type="1" refreshedVersion="0" background="1">
    <dbPr connection="DRIVER={Microsoft ODBC for Oracle};UID=TATADB;pwd=TATADB9$;SERVER=MPLUSLIV;"/>
  </connection>
  <connection id="715" xr16:uid="{3558F1DB-8B0B-4A49-9CC2-CFE356580F78}" name="Connection1693" type="1" refreshedVersion="0" background="1">
    <dbPr connection="DRIVER={Microsoft ODBC for Oracle};UID=TATADB;pwd=TATADB9$;SERVER=MPLUSLIV;"/>
  </connection>
  <connection id="716" xr16:uid="{E153EF02-E5EE-4268-B5AE-C69C2749B62C}" name="Connection1694" type="1" refreshedVersion="0" background="1">
    <dbPr connection="DRIVER={Microsoft ODBC for Oracle};UID=TATADB;pwd=TATADB9$;SERVER=MPLUSLIV;"/>
  </connection>
  <connection id="717" xr16:uid="{32B8C92D-0CED-4EF1-8CD2-7E3D65DCCB95}" name="Connection1697" type="1" refreshedVersion="0" background="1">
    <dbPr connection="DRIVER={Microsoft ODBC for Oracle};UID=TATADB;pwd=TATADB9$;SERVER=MPLUSLIV;"/>
  </connection>
  <connection id="718" xr16:uid="{BD888EF3-64DF-4723-B0C4-0990E2FDFAA5}" name="Connection1698" type="1" refreshedVersion="0" background="1">
    <dbPr connection="DRIVER={Microsoft ODBC for Oracle};UID=TATADB;pwd=TATADB9$;SERVER=MPLUSLIV;"/>
  </connection>
  <connection id="719" xr16:uid="{A636F56C-6569-4240-BD7D-222F4523CD47}" name="Connection1699" type="1" refreshedVersion="0" background="1">
    <dbPr connection="DRIVER={Microsoft ODBC for Oracle};UID=TATADB;pwd=TATADB9$;SERVER=MPLUSLIV;"/>
  </connection>
  <connection id="720" xr16:uid="{206F890B-B4EA-477E-BF76-A16B9A800640}" name="Connection17" type="1" refreshedVersion="0" background="1">
    <dbPr connection="DRIVER={Microsoft ODBC for Oracle};UID=TATADB;pwd=TATADB9$;SERVER=MPLUSLIV;"/>
  </connection>
  <connection id="721" xr16:uid="{38831534-F5A1-40FA-A8A6-EB03788E30B0}" name="Connection170" type="1" refreshedVersion="0" background="1">
    <dbPr connection="DRIVER={Microsoft ODBC for Oracle};UID=TATADB;pwd=TATADB9$;SERVER=MPLUSLIV;"/>
  </connection>
  <connection id="722" xr16:uid="{BB317CAB-45ED-43C2-BC77-B4558986A9FB}" name="Connection1700" type="1" refreshedVersion="0" background="1">
    <dbPr connection="DRIVER={Microsoft ODBC for Oracle};UID=TATADB;pwd=TATADB9$;SERVER=MPLUSLIV;"/>
  </connection>
  <connection id="723" xr16:uid="{C8651E94-DDFE-466C-828A-9D03753669ED}" name="Connection1701" type="1" refreshedVersion="0" background="1">
    <dbPr connection="DRIVER={Microsoft ODBC for Oracle};UID=TATADB;pwd=TATADB9$;SERVER=MPLUSLIV;"/>
  </connection>
  <connection id="724" xr16:uid="{5AAEA0EB-DD66-4DD7-9D49-AF9FB4AE7575}" name="Connection1702" type="1" refreshedVersion="0" background="1">
    <dbPr connection="DRIVER={Microsoft ODBC for Oracle};UID=TATADB;pwd=TATADB9$;SERVER=MPLUSLIV;"/>
  </connection>
  <connection id="725" xr16:uid="{F6A72F01-B0EF-43B9-A8A5-39FE09BEAB5A}" name="Connection1703" type="1" refreshedVersion="0" background="1">
    <dbPr connection="DRIVER={Microsoft ODBC for Oracle};UID=TATADB;pwd=TATADB9$;SERVER=MPLUSLIV;"/>
  </connection>
  <connection id="726" xr16:uid="{B066203C-28A9-49C5-8017-6A2AD221F812}" name="Connection1704" type="1" refreshedVersion="0" background="1">
    <dbPr connection="DRIVER={Microsoft ODBC for Oracle};UID=TATADB;pwd=TATADB9$;SERVER=MPLUSLIV;"/>
  </connection>
  <connection id="727" xr16:uid="{1E07A8BB-457A-48A4-BE85-5134F9540AA7}" name="Connection1705" type="1" refreshedVersion="0" background="1">
    <dbPr connection="DRIVER={Microsoft ODBC for Oracle};UID=TATADB;pwd=TATADB9$;SERVER=MPLUSLIV;"/>
  </connection>
  <connection id="728" xr16:uid="{89F72C1F-1488-4D5C-B05B-9D6DB60AB8F6}" name="Connection1706" type="1" refreshedVersion="0" background="1">
    <dbPr connection="DRIVER={Microsoft ODBC for Oracle};UID=TATADB;pwd=TATADB9$;SERVER=MPLUSLIV;"/>
  </connection>
  <connection id="729" xr16:uid="{12EAAAC5-3BFD-446F-ACE4-2EEDD670C087}" name="Connection1707" type="1" refreshedVersion="0" background="1">
    <dbPr connection="DRIVER={Microsoft ODBC for Oracle};UID=TATADB;pwd=TATADB9$;SERVER=MPLUSLIV;"/>
  </connection>
  <connection id="730" xr16:uid="{B3F4BE3A-9AC0-4855-9113-1FAB0C338CBB}" name="Connection1708" type="1" refreshedVersion="0" background="1">
    <dbPr connection="DRIVER={Microsoft ODBC for Oracle};UID=TATADB;pwd=TATADB9$;SERVER=MPLUSLIV;"/>
  </connection>
  <connection id="731" xr16:uid="{0E6CCD79-7F07-4384-AFAE-2342868443C1}" name="Connection171" type="1" refreshedVersion="0" background="1">
    <dbPr connection="DRIVER={Microsoft ODBC for Oracle};UID=TATADB;pwd=TATADB9$;SERVER=MPLUSLIV;"/>
  </connection>
  <connection id="732" xr16:uid="{B467A709-64FD-423F-9E02-97F5C51FD7A0}" name="Connection1711" type="1" refreshedVersion="0" background="1">
    <dbPr connection="DRIVER={Microsoft ODBC for Oracle};UID=TATADB;pwd=TATADB9$;SERVER=MPLUSLIV;"/>
  </connection>
  <connection id="733" xr16:uid="{850051CF-C8A7-45A8-AF0E-2BB27CEFDFEB}" name="Connection1712" type="1" refreshedVersion="0" background="1">
    <dbPr connection="DRIVER={Microsoft ODBC for Oracle};UID=TATADB;pwd=TATADB9$;SERVER=MPLUSLIV;"/>
  </connection>
  <connection id="734" xr16:uid="{19A7CDF3-FFC8-4D83-BA7E-BB8CDB437D9A}" name="Connection1713" type="1" refreshedVersion="0" background="1">
    <dbPr connection="DRIVER={Microsoft ODBC for Oracle};UID=TATADB;pwd=TATADB9$;SERVER=MPLUSLIV;"/>
  </connection>
  <connection id="735" xr16:uid="{013D26B2-8D1A-49E0-AF61-E342911E1715}" name="Connection1714" type="1" refreshedVersion="0" background="1">
    <dbPr connection="DRIVER={Microsoft ODBC for Oracle};UID=TATADB;pwd=TATADB9$;SERVER=MPLUSLIV;"/>
  </connection>
  <connection id="736" xr16:uid="{BB084B95-5C71-406A-A3E1-310650D8EAC3}" name="Connection1715" type="1" refreshedVersion="0" background="1">
    <dbPr connection="DRIVER={Microsoft ODBC for Oracle};UID=TATADB;pwd=TATADB9$;SERVER=MPLUSLIV;"/>
  </connection>
  <connection id="737" xr16:uid="{804FBAF7-04B7-408F-8FB7-B8F9E9EE6CA6}" name="Connection1716" type="1" refreshedVersion="0" background="1">
    <dbPr connection="DRIVER={Microsoft ODBC for Oracle};UID=TATADB;pwd=TATADB9$;SERVER=MPLUSLIV;"/>
  </connection>
  <connection id="738" xr16:uid="{916B36D0-FAAB-415B-9B48-907C1FCAB7DF}" name="Connection1717" type="1" refreshedVersion="0" background="1">
    <dbPr connection="DRIVER={Microsoft ODBC for Oracle};UID=TATADB;pwd=TATADB9$;SERVER=MPLUSLIV;"/>
  </connection>
  <connection id="739" xr16:uid="{B9631727-72A4-41CA-986F-7F6072A00ABA}" name="Connection1718" type="1" refreshedVersion="0" background="1">
    <dbPr connection="DRIVER={Microsoft ODBC for Oracle};UID=TATADB;pwd=TATADB9$;SERVER=MPLUSLIV;"/>
  </connection>
  <connection id="740" xr16:uid="{16FCDD81-7EC4-443D-B0AE-8763E80FE058}" name="Connection1719" type="1" refreshedVersion="0" background="1">
    <dbPr connection="DRIVER={Microsoft ODBC for Oracle};UID=TATADB;pwd=TATADB9$;SERVER=MPLUSLIV;"/>
  </connection>
  <connection id="741" xr16:uid="{DD9CE868-0BBF-4831-A8E0-57D223D34A72}" name="Connection172" type="1" refreshedVersion="0" background="1">
    <dbPr connection="DRIVER={Microsoft ODBC for Oracle};UID=TATADB;pwd=TATADB9$;SERVER=MPLUSLIV;"/>
  </connection>
  <connection id="742" xr16:uid="{98DB2011-9FDD-459A-8FEE-990694302729}" name="Connection1720" type="1" refreshedVersion="0" background="1">
    <dbPr connection="DRIVER={Microsoft ODBC for Oracle};UID=TATADB;pwd=TATADB9$;SERVER=MPLUSLIV;"/>
  </connection>
  <connection id="743" xr16:uid="{70072D4B-C5CC-4978-860F-6053D7775E6B}" name="Connection1721" type="1" refreshedVersion="0" background="1">
    <dbPr connection="DRIVER={Microsoft ODBC for Oracle};UID=TATADB;pwd=TATADB9$;SERVER=MPLUSLIV;"/>
  </connection>
  <connection id="744" xr16:uid="{BFA206DD-A69D-4CDF-A396-5AF5CE629C34}" name="Connection1722" type="1" refreshedVersion="0" background="1">
    <dbPr connection="DRIVER={Microsoft ODBC for Oracle};UID=TATADB;pwd=TATADB9$;SERVER=MPLUSLIV;"/>
  </connection>
  <connection id="745" xr16:uid="{E987919E-2251-4E45-B085-AEA4F93FDC96}" name="Connection1725" type="1" refreshedVersion="0" background="1">
    <dbPr connection="DRIVER={Microsoft ODBC for Oracle};UID=TATADB;pwd=TATADB9$;SERVER=MPLUSLIV;"/>
  </connection>
  <connection id="746" xr16:uid="{603AB73D-2F64-4F6B-8906-6EB3A23720C9}" name="Connection1726" type="1" refreshedVersion="0" background="1">
    <dbPr connection="DRIVER={Microsoft ODBC for Oracle};UID=TATADB;pwd=TATADB9$;SERVER=MPLUSLIV;"/>
  </connection>
  <connection id="747" xr16:uid="{F6E31265-F26C-4751-A25C-EEC7F0086091}" name="Connection1727" type="1" refreshedVersion="0" background="1">
    <dbPr connection="DRIVER={Microsoft ODBC for Oracle};UID=TATADB;pwd=TATADB9$;SERVER=MPLUSLIV;"/>
  </connection>
  <connection id="748" xr16:uid="{CC8852AE-F531-4FE2-A6D9-F899BCB69E40}" name="Connection1728" type="1" refreshedVersion="0" background="1">
    <dbPr connection="DRIVER={Microsoft ODBC for Oracle};UID=TATADB;pwd=TATADB9$;SERVER=MPLUSLIV;"/>
  </connection>
  <connection id="749" xr16:uid="{3B885B02-6D68-4295-AB39-495DE5967040}" name="Connection1729" type="1" refreshedVersion="0" background="1">
    <dbPr connection="DRIVER={Microsoft ODBC for Oracle};UID=TATADB;pwd=TATADB9$;SERVER=MPLUSLIV;"/>
  </connection>
  <connection id="750" xr16:uid="{FFF95C46-C775-4252-A603-45F76B67C948}" name="Connection173" type="1" refreshedVersion="0" background="1">
    <dbPr connection="DRIVER={Microsoft ODBC for Oracle};UID=TATADB;pwd=TATADB9$;SERVER=MPLUSLIV;"/>
  </connection>
  <connection id="751" xr16:uid="{DBAFB83A-5F8B-49A1-B6C5-07A957BE9F8F}" name="Connection1730" type="1" refreshedVersion="0" background="1">
    <dbPr connection="DRIVER={Microsoft ODBC for Oracle};UID=TATADB;pwd=TATADB9$;SERVER=MPLUSLIV;"/>
  </connection>
  <connection id="752" xr16:uid="{82BA573B-DAFC-4AE2-9F8E-7C1A7CA3B384}" name="Connection1731" type="1" refreshedVersion="0" background="1">
    <dbPr connection="DRIVER={Microsoft ODBC for Oracle};UID=TATADB;pwd=TATADB9$;SERVER=MPLUSLIV;"/>
  </connection>
  <connection id="753" xr16:uid="{64B939DB-4FE6-4C6E-98D8-E500E7376438}" name="Connection1732" type="1" refreshedVersion="0" background="1">
    <dbPr connection="DRIVER={Microsoft ODBC for Oracle};UID=TATADB;pwd=TATADB9$;SERVER=MPLUSLIV;"/>
  </connection>
  <connection id="754" xr16:uid="{DC0EC60A-4F9A-412F-BF4C-5E7C92DF66C3}" name="Connection1733" type="1" refreshedVersion="0" background="1">
    <dbPr connection="DRIVER={Microsoft ODBC for Oracle};UID=TATADB;pwd=TATADB9$;SERVER=MPLUSLIV;"/>
  </connection>
  <connection id="755" xr16:uid="{CA82AACF-A427-4793-A389-497D7673F688}" name="Connection1734" type="1" refreshedVersion="0" background="1">
    <dbPr connection="DRIVER={Microsoft ODBC for Oracle};UID=TATADB;pwd=TATADB9$;SERVER=MPLUSLIV;"/>
  </connection>
  <connection id="756" xr16:uid="{52243C48-372D-4EBB-B3A1-5C413C41F064}" name="Connection1735" type="1" refreshedVersion="0" background="1">
    <dbPr connection="DRIVER={Microsoft ODBC for Oracle};UID=TATADB;pwd=TATADB9$;SERVER=MPLUSLIV;"/>
  </connection>
  <connection id="757" xr16:uid="{E690B7C0-88ED-4244-B1BC-4EC1F0669BD2}" name="Connection1736" type="1" refreshedVersion="0" background="1">
    <dbPr connection="DRIVER={Microsoft ODBC for Oracle};UID=TATADB;pwd=TATADB9$;SERVER=MPLUSLIV;"/>
  </connection>
  <connection id="758" xr16:uid="{A87E7799-C599-4697-9F04-1D323F3425D6}" name="Connection1739" type="1" refreshedVersion="0" background="1">
    <dbPr connection="DRIVER={Microsoft ODBC for Oracle};UID=TATADB;pwd=TATADB9$;SERVER=MPLUSLIV;"/>
  </connection>
  <connection id="759" xr16:uid="{9F8B5A66-B450-4540-9D5D-8BD6DD9EAE81}" name="Connection174" type="1" refreshedVersion="0" background="1">
    <dbPr connection="DRIVER={Microsoft ODBC for Oracle};UID=TATADB;pwd=TATADB9$;SERVER=MPLUSLIV;"/>
  </connection>
  <connection id="760" xr16:uid="{56EF4D96-3173-46DF-B555-C99C821DA21A}" name="Connection1740" type="1" refreshedVersion="0" background="1">
    <dbPr connection="DRIVER={Microsoft ODBC for Oracle};UID=TATADB;pwd=TATADB9$;SERVER=MPLUSLIV;"/>
  </connection>
  <connection id="761" xr16:uid="{95B17D0C-6118-4EBA-BA37-656F1FB8EC01}" name="Connection1741" type="1" refreshedVersion="0" background="1">
    <dbPr connection="DRIVER={Microsoft ODBC for Oracle};UID=TATADB;pwd=TATADB9$;SERVER=MPLUSLIV;"/>
  </connection>
  <connection id="762" xr16:uid="{F4C3AAA2-068C-466B-A80F-A64B4B1E8871}" name="Connection1742" type="1" refreshedVersion="0" background="1">
    <dbPr connection="DRIVER={Microsoft ODBC for Oracle};UID=TATADB;pwd=TATADB9$;SERVER=MPLUSLIV;"/>
  </connection>
  <connection id="763" xr16:uid="{88762995-D5FA-43DF-97C0-BE65F4E2F72D}" name="Connection1743" type="1" refreshedVersion="0" background="1">
    <dbPr connection="DRIVER={Microsoft ODBC for Oracle};UID=TATADB;pwd=TATADB9$;SERVER=MPLUSLIV;"/>
  </connection>
  <connection id="764" xr16:uid="{1669C5BC-67F0-434B-ADFF-7D632719818D}" name="Connection1744" type="1" refreshedVersion="0" background="1">
    <dbPr connection="DRIVER={Microsoft ODBC for Oracle};UID=TATADB;pwd=TATADB9$;SERVER=MPLUSLIV;"/>
  </connection>
  <connection id="765" xr16:uid="{848A9DA7-99FE-4661-A713-C908011DCE9C}" name="Connection1745" type="1" refreshedVersion="0" background="1">
    <dbPr connection="DRIVER={Microsoft ODBC for Oracle};UID=TATADB;pwd=TATADB9$;SERVER=MPLUSLIV;"/>
  </connection>
  <connection id="766" xr16:uid="{05A85D9F-7351-4FF9-A3BF-2019411E6105}" name="Connection1746" type="1" refreshedVersion="0" background="1">
    <dbPr connection="DRIVER={Microsoft ODBC for Oracle};UID=TATADB;pwd=TATADB9$;SERVER=MPLUSLIV;"/>
  </connection>
  <connection id="767" xr16:uid="{9B723118-EA9F-499A-8949-ED8287E45761}" name="Connection1747" type="1" refreshedVersion="0" background="1">
    <dbPr connection="DRIVER={Microsoft ODBC for Oracle};UID=TATADB;pwd=TATADB9$;SERVER=MPLUSLIV;"/>
  </connection>
  <connection id="768" xr16:uid="{49BA26E9-DAFB-403E-B2A5-83E3F6E32D0A}" name="Connection1748" type="1" refreshedVersion="0" background="1">
    <dbPr connection="DRIVER={Microsoft ODBC for Oracle};UID=TATADB;pwd=TATADB9$;SERVER=MPLUSLIV;"/>
  </connection>
  <connection id="769" xr16:uid="{9F86DF53-601A-4286-B517-452215258747}" name="Connection1749" type="1" refreshedVersion="0" background="1">
    <dbPr connection="DRIVER={Microsoft ODBC for Oracle};UID=TATADB;pwd=TATADB9$;SERVER=MPLUSLIV;"/>
  </connection>
  <connection id="770" xr16:uid="{C26408AA-1F7D-4CCD-A355-6DA6F2F24F68}" name="Connection175" type="1" refreshedVersion="0" background="1">
    <dbPr connection="DRIVER={Microsoft ODBC for Oracle};UID=TATADB;pwd=TATADB9$;SERVER=MPLUSLIV;"/>
  </connection>
  <connection id="771" xr16:uid="{23AD4D9A-0ADA-458C-B57E-306D8D5D3406}" name="Connection1750" type="1" refreshedVersion="0" background="1">
    <dbPr connection="DRIVER={Microsoft ODBC for Oracle};UID=TATADB;pwd=TATADB9$;SERVER=MPLUSLIV;"/>
  </connection>
  <connection id="772" xr16:uid="{B4EE90B5-0F09-461B-BA49-282AC9FA8E94}" name="Connection1753" type="1" refreshedVersion="0" background="1">
    <dbPr connection="DRIVER={Microsoft ODBC for Oracle};UID=TATADB;pwd=TATADB9$;SERVER=MPLUSLIV;"/>
  </connection>
  <connection id="773" xr16:uid="{8CF7628E-7DDD-493C-8159-9513375CCD8B}" name="Connection1754" type="1" refreshedVersion="0" background="1">
    <dbPr connection="DRIVER={Microsoft ODBC for Oracle};UID=TATADB;pwd=TATADB9$;SERVER=MPLUSLIV;"/>
  </connection>
  <connection id="774" xr16:uid="{FBE3D6BB-E2B2-48B3-B309-0E5DC4588DAC}" name="Connection1755" type="1" refreshedVersion="0" background="1">
    <dbPr connection="DRIVER={Microsoft ODBC for Oracle};UID=TATADB;pwd=TATADB9$;SERVER=MPLUSLIV;"/>
  </connection>
  <connection id="775" xr16:uid="{32509550-9A9E-418B-B536-D57D4A89D4CF}" name="Connection1756" type="1" refreshedVersion="0" background="1">
    <dbPr connection="DRIVER={Microsoft ODBC for Oracle};UID=TATADB;pwd=TATADB9$;SERVER=MPLUSLIV;"/>
  </connection>
  <connection id="776" xr16:uid="{7F226689-292C-44DA-B2DA-257F58934200}" name="Connection1757" type="1" refreshedVersion="0" background="1">
    <dbPr connection="DRIVER={Microsoft ODBC for Oracle};UID=TATADB;pwd=TATADB9$;SERVER=MPLUSLIV;"/>
  </connection>
  <connection id="777" xr16:uid="{EC4A177F-0F10-46C0-96DC-894D29581557}" name="Connection1758" type="1" refreshedVersion="0" background="1">
    <dbPr connection="DRIVER={Microsoft ODBC for Oracle};UID=TATADB;pwd=TATADB9$;SERVER=MPLUSLIV;"/>
  </connection>
  <connection id="778" xr16:uid="{BA4C2681-BBBA-4435-8813-EC7366C6ED68}" name="Connection1759" type="1" refreshedVersion="0" background="1">
    <dbPr connection="DRIVER={Microsoft ODBC for Oracle};UID=TATADB;pwd=TATADB9$;SERVER=MPLUSLIV;"/>
  </connection>
  <connection id="779" xr16:uid="{AAF75E60-DD91-469D-B239-CD41883AC4FC}" name="Connection176" type="1" refreshedVersion="0" background="1">
    <dbPr connection="DRIVER={Microsoft ODBC for Oracle};UID=TATADB;pwd=TATADB9$;SERVER=MPLUSLIV;"/>
  </connection>
  <connection id="780" xr16:uid="{ABF078DC-A1A9-4800-982A-430196DA7AEA}" name="Connection1760" type="1" refreshedVersion="0" background="1">
    <dbPr connection="DRIVER={Microsoft ODBC for Oracle};UID=TATADB;pwd=TATADB9$;SERVER=MPLUSLIV;"/>
  </connection>
  <connection id="781" xr16:uid="{85D4BBDE-23C5-4B52-BF96-E9F754C18EF2}" name="Connection1761" type="1" refreshedVersion="0" background="1">
    <dbPr connection="DRIVER={Microsoft ODBC for Oracle};UID=TATADB;pwd=TATADB9$;SERVER=MPLUSLIV;"/>
  </connection>
  <connection id="782" xr16:uid="{3A0A9BFF-6091-4384-B53B-D7FB30B0C0A5}" name="Connection1762" type="1" refreshedVersion="0" background="1">
    <dbPr connection="DRIVER={Microsoft ODBC for Oracle};UID=TATADB;pwd=TATADB9$;SERVER=MPLUSLIV;"/>
  </connection>
  <connection id="783" xr16:uid="{08E4D02F-2F66-4F54-9F99-B1EBF9BC700D}" name="Connection1763" type="1" refreshedVersion="0" background="1">
    <dbPr connection="DRIVER={Microsoft ODBC for Oracle};UID=TATADB;pwd=TATADB9$;SERVER=MPLUSLIV;"/>
  </connection>
  <connection id="784" xr16:uid="{D80B503D-D442-423D-8E15-374F2FF6041A}" name="Connection1764" type="1" refreshedVersion="0" background="1">
    <dbPr connection="DRIVER={Microsoft ODBC for Oracle};UID=TATADB;pwd=TATADB9$;SERVER=MPLUSLIV;"/>
  </connection>
  <connection id="785" xr16:uid="{561C8443-114F-4DC9-A235-FBF5612F9BC1}" name="Connection1765"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OF' _x000d_ and LAST_NET_ASSETS&gt;1 and f.SCHCLASS='GLOBAL'_x000d_and WEEKEND_DT='28 Feb 2026' and a.ASSET_TYPE in('16','17','19','20','22','03','15'))  _x000d_where MKTVAL &gt; 0 order by 6 desc"/>
  </connection>
  <connection id="786" xr16:uid="{B3E12B89-9348-49C2-BCB6-0304A5DC8D24}" name="Connection1767" type="1" refreshedVersion="0" background="1">
    <dbPr connection="DRIVER={Microsoft ODBC for Oracle};UID=TATADB;pwd=TATADB9$;SERVER=MPLUSLIV;"/>
  </connection>
  <connection id="787" xr16:uid="{A9683611-A66D-4D41-8636-6E0468956F05}" name="Connection1768" type="1" refreshedVersion="0" background="1">
    <dbPr connection="DRIVER={Microsoft ODBC for Oracle};UID=TATADB;pwd=TATADB9$;SERVER=MPLUSLIV;"/>
  </connection>
  <connection id="788" xr16:uid="{D30FC704-DE62-4857-AB6D-5E0A7AE60D63}" name="Connection1769" type="1" refreshedVersion="0" background="1">
    <dbPr connection="DRIVER={Microsoft ODBC for Oracle};UID=TATADB;pwd=TATADB9$;SERVER=MPLUSLIV;"/>
  </connection>
  <connection id="789" xr16:uid="{E4314FFB-4CDA-4C09-A954-6B3CA98BBF1C}" name="Connection177" type="1" refreshedVersion="0" background="1">
    <dbPr connection="DRIVER={Microsoft ODBC for Oracle};UID=TATADB;pwd=TATADB9$;SERVER=MPLUSLIV;"/>
  </connection>
  <connection id="790" xr16:uid="{08D9267D-BDA3-46F8-995F-ECD0E118C722}" name="Connection1770" type="1" refreshedVersion="0" background="1">
    <dbPr connection="DRIVER={Microsoft ODBC for Oracle};UID=TATADB;pwd=TATADB9$;SERVER=MPLUSLIV;"/>
  </connection>
  <connection id="791" xr16:uid="{5C35D595-B3B7-4053-B00D-CD6A42AEADA0}" name="Connection177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2" xr16:uid="{01A141B4-8087-43ED-BBE9-B616ECAD70E4}" name="Connection1773" type="1" refreshedVersion="0" background="1">
    <dbPr connection="DRIVER={Microsoft ODBC for Oracle};UID=TATADB;pwd=TATADB9$;SERVER=MPLUSLIV;"/>
  </connection>
  <connection id="793" xr16:uid="{43595580-50F0-45FB-92A7-39F3046E4E81}" name="Connection17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RSFC' _x000d_ _x000d_and WEEKEND_DT='28 Feb 2026' and a.ASSET_TYPE in ('01','45','51','56','57','59')  _x000d_and a.schclass='GLOBAL' and a.security is not null and a.UNITS&gt;0   and LAST_NET_ASSETS&gt;1 and f.schclass='GLOBAL' ) _x000d_where units &gt; 0 _x000d_order by 6 desc"/>
  </connection>
  <connection id="794" xr16:uid="{C77A4087-9B5C-4435-AC48-91EF5C1F84E9}" name="Connection1775" type="1" refreshedVersion="0" background="1">
    <dbPr connection="DRIVER={Microsoft ODBC for Oracle};UID=TATADB;pwd=TATADB9$;SERVER=MPLUSLIV;"/>
  </connection>
  <connection id="795" xr16:uid="{22F70218-1333-4D86-A229-290B2902D742}" name="Connection1776" type="1" refreshedVersion="0" background="1">
    <dbPr connection="DRIVER={Microsoft ODBC for Oracle};UID=TATADB;pwd=TATADB9$;SERVER=MPLUSLIV;"/>
  </connection>
  <connection id="796" xr16:uid="{1F27B7A6-7893-402A-8E14-4DEE3EB53178}" name="Connection1777" type="1" refreshedVersion="0" background="1">
    <dbPr connection="DRIVER={Microsoft ODBC for Oracle};UID=TATADB;pwd=TATADB9$;SERVER=MPLUSLIV;"/>
  </connection>
  <connection id="797" xr16:uid="{75AFF841-0442-41B9-B3C5-679A17D81F3B}" name="Connection1778" type="1" refreshedVersion="0" background="1">
    <dbPr connection="DRIVER={Microsoft ODBC for Oracle};UID=TATADB;pwd=TATADB9$;SERVER=MPLUSLIV;"/>
  </connection>
  <connection id="798" xr16:uid="{A76CA0D7-D8DF-4E38-B26F-E3FA92BD2FAF}" name="Connection178" type="1" refreshedVersion="0" background="1">
    <dbPr connection="DRIVER={Microsoft ODBC for Oracle};UID=TATADB;pwd=TATADB9$;SERVER=MPLUSLIV;"/>
  </connection>
  <connection id="799" xr16:uid="{B5EB8317-5075-4B2F-90E1-91B7C95E678A}" name="Connection1781" type="1" refreshedVersion="0" background="1">
    <dbPr connection="DRIVER={Microsoft ODBC for Oracle};UID=TATADB;pwd=TATADB9$;SERVER=MPLUSLIV;"/>
  </connection>
  <connection id="800" xr16:uid="{1B5F5A5D-53B7-4D15-A520-6B4DA1BBE90F}" name="Connection1782" type="1" refreshedVersion="0" background="1">
    <dbPr connection="DRIVER={Microsoft ODBC for Oracle};UID=TATADB;pwd=TATADB9$;SERVER=MPLUSLIV;"/>
  </connection>
  <connection id="801" xr16:uid="{C70814D1-1722-4A3D-BF1E-C442DAC19189}" name="Connection1783" type="1" refreshedVersion="0" background="1">
    <dbPr connection="DRIVER={Microsoft ODBC for Oracle};UID=TATADB;pwd=TATADB9$;SERVER=MPLUSLIV;"/>
  </connection>
  <connection id="802" xr16:uid="{59082432-8D6B-4029-AED4-88CAF6A90F19}" name="Connection1784" type="1" refreshedVersion="0" background="1">
    <dbPr connection="DRIVER={Microsoft ODBC for Oracle};UID=TATADB;pwd=TATADB9$;SERVER=MPLUSLIV;"/>
  </connection>
  <connection id="803" xr16:uid="{575E0C1F-516C-46E3-8AE4-17F3827F08BC}" name="Connection1785" type="1" refreshedVersion="0" background="1">
    <dbPr connection="DRIVER={Microsoft ODBC for Oracle};UID=TATADB;pwd=TATADB9$;SERVER=MPLUSLIV;"/>
  </connection>
  <connection id="804" xr16:uid="{F725DE8F-A2D5-4BDA-89BF-85DA1C6A0161}" name="Connection1786" type="1" refreshedVersion="0" background="1">
    <dbPr connection="DRIVER={Microsoft ODBC for Oracle};UID=TATADB;pwd=TATADB9$;SERVER=MPLUSLIV;"/>
  </connection>
  <connection id="805" xr16:uid="{F83FFADC-7F32-49A2-A284-67174632E37A}" name="Connection1787" type="1" refreshedVersion="0" background="1">
    <dbPr connection="DRIVER={Microsoft ODBC for Oracle};UID=TATADB;pwd=TATADB9$;SERVER=MPLUSLIV;"/>
  </connection>
  <connection id="806" xr16:uid="{1BCC9D89-560E-441A-8E33-505CA19B1F06}" name="Connection1788" type="1" refreshedVersion="0" background="1">
    <dbPr connection="DRIVER={Microsoft ODBC for Oracle};UID=TATADB;pwd=TATADB9$;SERVER=MPLUSLIV;"/>
  </connection>
  <connection id="807" xr16:uid="{37B6E739-AE9B-46AC-BDF2-9C36E1C0C6E5}" name="Connection1789" type="1" refreshedVersion="0" background="1">
    <dbPr connection="DRIVER={Microsoft ODBC for Oracle};UID=TATADB;pwd=TATADB9$;SERVER=MPLUSLIV;"/>
  </connection>
  <connection id="808" xr16:uid="{4575984C-8717-4C0E-807D-0BB6BFD27AEB}" name="Connection179" type="1" refreshedVersion="0" background="1">
    <dbPr connection="DRIVER={Microsoft ODBC for Oracle};UID=TATADB;pwd=TATADB9$;SERVER=MPLUSLIV;"/>
  </connection>
  <connection id="809" xr16:uid="{0C751840-1CAE-4C6F-AC5B-C41565CD3BC5}" name="Connection1790" type="1" refreshedVersion="0" background="1">
    <dbPr connection="DRIVER={Microsoft ODBC for Oracle};UID=TATADB;pwd=TATADB9$;SERVER=MPLUSLIV;"/>
  </connection>
  <connection id="810" xr16:uid="{08E1F34C-2F93-46FF-9F8F-22324201DE9D}" name="Connection1791" type="1" refreshedVersion="0" background="1">
    <dbPr connection="DRIVER={Microsoft ODBC for Oracle};UID=TATADB;pwd=TATADB9$;SERVER=MPLUSLIV;"/>
  </connection>
  <connection id="811" xr16:uid="{98B201ED-3A37-49B9-A9BC-0CDA9CB0FD4B}" name="Connection1792" type="1" refreshedVersion="0" background="1">
    <dbPr connection="DRIVER={Microsoft ODBC for Oracle};UID=TATADB;pwd=TATADB9$;SERVER=MPLUSLIV;"/>
  </connection>
  <connection id="812" xr16:uid="{24E84F89-5B92-4D6F-A0A0-9E4F8C4AA2DB}" name="Connection1795" type="1" refreshedVersion="0" background="1">
    <dbPr connection="DRIVER={Microsoft ODBC for Oracle};UID=TATADB;pwd=TATADB9$;SERVER=MPLUSLIV;"/>
  </connection>
  <connection id="813" xr16:uid="{F8B858A2-C4EE-44F1-953E-48C8B30A52D2}" name="Connection179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RSFC'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RSFC' group by app_refer,value_date _x000d_) f  on f.app_refer=a.deal_ID _x000d_WHERE del_date&lt;='28 Feb 2026' AND mat_date &gt;'28 Feb 2026' and  deal_stat &lt;&gt; 'MAT' and a.rectype='L'  and a.scheme='TRSFC')_x000d_order by 6 desc"/>
  </connection>
  <connection id="814" xr16:uid="{4532BF5E-47B9-46F6-A984-CA3513671F2A}" name="Connection1797" type="1" refreshedVersion="0" background="1">
    <dbPr connection="DRIVER={Microsoft ODBC for Oracle};UID=TATADB;pwd=TATADB9$;SERVER=MPLUSLIV;"/>
  </connection>
  <connection id="815" xr16:uid="{7EBF975D-1694-4B6D-B97B-F17FC7694442}" name="Connection1798" type="1" refreshedVersion="0" background="1">
    <dbPr connection="DRIVER={Microsoft ODBC for Oracle};UID=TATADB;pwd=TATADB9$;SERVER=MPLUSLIV;"/>
  </connection>
  <connection id="816" xr16:uid="{B717CD58-F78B-4297-9B15-0C7F90A71835}" name="Connection1799" type="1" refreshedVersion="0" background="1">
    <dbPr connection="DRIVER={Microsoft ODBC for Oracle};UID=TATADB;pwd=TATADB9$;SERVER=MPLUSLIV;"/>
  </connection>
  <connection id="817" xr16:uid="{34F6A460-74DF-40E8-9438-9E14B427FD87}" name="Connection18" type="1" refreshedVersion="0" background="1">
    <dbPr connection="DRIVER={Microsoft ODBC for Oracle};UID=TATADB;pwd=TATADB9$;SERVER=MPLUSLIV;"/>
  </connection>
  <connection id="818" xr16:uid="{1D56DB36-970D-4AA2-98FE-18A33E679328}" name="Connection180" type="1" refreshedVersion="0" background="1">
    <dbPr connection="DRIVER={Microsoft ODBC for Oracle};UID=TATADB;pwd=TATADB9$;SERVER=MPLUSLIV;"/>
  </connection>
  <connection id="819" xr16:uid="{C6C2B96B-8073-4083-BF02-27F6AC9DF0B6}" name="Connection1800" type="1" refreshedVersion="0" background="1">
    <dbPr connection="DRIVER={Microsoft ODBC for Oracle};UID=TATADB;pwd=TATADB9$;SERVER=MPLUSLIV;"/>
  </connection>
  <connection id="820" xr16:uid="{F0D20713-0FE8-4547-8B82-C01B01C3721E}" name="Connection1801" type="1" refreshedVersion="0" background="1">
    <dbPr connection="DRIVER={Microsoft ODBC for Oracle};UID=TATADB;pwd=TATADB9$;SERVER=MPLUSLIV;"/>
  </connection>
  <connection id="821" xr16:uid="{3386F55F-F52A-4A83-9B2E-D38D8F398851}" name="Connection1802" type="1" refreshedVersion="0" background="1">
    <dbPr connection="DRIVER={Microsoft ODBC for Oracle};UID=TATADB;pwd=TATADB9$;SERVER=MPLUSLIV;"/>
  </connection>
  <connection id="822" xr16:uid="{690553B1-413C-44A5-9429-C4A7AEDF1299}" name="Connection1803" type="1" refreshedVersion="0" background="1">
    <dbPr connection="DRIVER={Microsoft ODBC for Oracle};UID=TATADB;pwd=TATADB9$;SERVER=MPLUSLIV;"/>
  </connection>
  <connection id="823" xr16:uid="{8269E2EB-1952-4883-9FAB-2AB13C377154}" name="Connection1804" type="1" refreshedVersion="0" background="1">
    <dbPr connection="DRIVER={Microsoft ODBC for Oracle};UID=TATADB;pwd=TATADB9$;SERVER=MPLUSLIV;"/>
  </connection>
  <connection id="824" xr16:uid="{92B867B7-985A-401C-8EFD-1784E0FB601B}" name="Connection1805" type="1" refreshedVersion="0" background="1">
    <dbPr connection="DRIVER={Microsoft ODBC for Oracle};UID=TATADB;pwd=TATADB9$;SERVER=MPLUSLIV;"/>
  </connection>
  <connection id="825" xr16:uid="{6ADC39E5-AB9F-41E3-AE5A-FD2B0FCB605E}" name="Connection1806" type="1" refreshedVersion="0" background="1">
    <dbPr connection="DRIVER={Microsoft ODBC for Oracle};UID=TATADB;pwd=TATADB9$;SERVER=MPLUSLIV;"/>
  </connection>
  <connection id="826" xr16:uid="{EBC8DAB7-BF74-4328-94B4-31104EB7067A}" name="Connection18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RSFC' _x000d_ _x000d_and WEEKEND_DT='28 Feb 2026' and a.ASSET_TYPE in('05','06','07','09','11','12','14','25','29','34','18','52') and LISTED_Y_N='Y'  _x000d_and a.schclass='GLOBAL' and a.security is not null and a.UNITS&gt;0  and LAST_NET_ASSETS&gt;1 and f.schclass='GLOBAL' ) _x000d_where MKTVAL &gt; 0) order by 6 desc"/>
  </connection>
  <connection id="827" xr16:uid="{CD555B5C-9C0A-4F68-8415-DB920815AE86}" name="Connection1809" type="1" refreshedVersion="0" background="1">
    <dbPr connection="DRIVER={Microsoft ODBC for Oracle};UID=TATADB;pwd=TATADB9$;SERVER=MPLUSLIV;"/>
  </connection>
  <connection id="828" xr16:uid="{A0800FAD-CBAD-4E27-8629-F3AC6741E54F}" name="Connection181" type="1" refreshedVersion="0" background="1">
    <dbPr connection="DRIVER={Microsoft ODBC for Oracle};UID=TATADB;pwd=TATADB9$;SERVER=MPLUSLIV;"/>
  </connection>
  <connection id="829" xr16:uid="{3C10E623-D44F-49CA-8426-060F43C7D551}" name="Connection1810" type="1" refreshedVersion="0" background="1">
    <dbPr connection="DRIVER={Microsoft ODBC for Oracle};UID=TATADB;pwd=TATADB9$;SERVER=MPLUSLIV;"/>
  </connection>
  <connection id="830" xr16:uid="{29D51C13-3047-469D-A821-58EC40BB5F42}" name="Connection1811" type="1" refreshedVersion="0" background="1">
    <dbPr connection="DRIVER={Microsoft ODBC for Oracle};UID=TATADB;pwd=TATADB9$;SERVER=MPLUSLIV;"/>
  </connection>
  <connection id="831" xr16:uid="{AF9E1CEE-5242-4B29-9562-E54761AA3568}" name="Connection1812" type="1" refreshedVersion="0" background="1">
    <dbPr connection="DRIVER={Microsoft ODBC for Oracle};UID=TATADB;pwd=TATADB9$;SERVER=MPLUSLIV;"/>
  </connection>
  <connection id="832" xr16:uid="{5685D9FC-0AD3-4A8F-A229-8C4C68129AA0}" name="Connection1813" type="1" refreshedVersion="0" background="1">
    <dbPr connection="DRIVER={Microsoft ODBC for Oracle};UID=TATADB;pwd=TATADB9$;SERVER=MPLUSLIV;"/>
  </connection>
  <connection id="833" xr16:uid="{B75053CA-B690-451F-82B2-0CA52E110186}" name="Connection1814" type="1" refreshedVersion="0" background="1">
    <dbPr connection="DRIVER={Microsoft ODBC for Oracle};UID=TATADB;pwd=TATADB9$;SERVER=MPLUSLIV;"/>
  </connection>
  <connection id="834" xr16:uid="{6AB3CBD9-C9E4-461E-AAB6-DE43590304A9}" name="Connection1815" type="1" refreshedVersion="0" background="1">
    <dbPr connection="DRIVER={Microsoft ODBC for Oracle};UID=TATADB;pwd=TATADB9$;SERVER=MPLUSLIV;"/>
  </connection>
  <connection id="835" xr16:uid="{BB363FA8-A872-4941-85B8-90314569E785}" name="Connection1816" type="1" refreshedVersion="0" background="1">
    <dbPr connection="DRIVER={Microsoft ODBC for Oracle};UID=TATADB;pwd=TATADB9$;SERVER=MPLUSLIV;"/>
  </connection>
  <connection id="836" xr16:uid="{783291FB-89F1-4F91-98B9-7C1184DF67A1}" name="Connection1817" type="1" refreshedVersion="0" background="1">
    <dbPr connection="DRIVER={Microsoft ODBC for Oracle};UID=TATADB;pwd=TATADB9$;SERVER=MPLUSLIV;"/>
  </connection>
  <connection id="837" xr16:uid="{C7277C0B-84B6-40AB-8385-1CFD560332DD}" name="Connection1818" type="1" refreshedVersion="0" background="1">
    <dbPr connection="DRIVER={Microsoft ODBC for Oracle};UID=TATADB;pwd=TATADB9$;SERVER=MPLUSLIV;"/>
  </connection>
  <connection id="838" xr16:uid="{9608F8B9-1311-4817-AB26-34F9B633EF81}" name="Connection1819" type="1" refreshedVersion="0" background="1">
    <dbPr connection="DRIVER={Microsoft ODBC for Oracle};UID=TATADB;pwd=TATADB9$;SERVER=MPLUSLIV;"/>
  </connection>
  <connection id="839" xr16:uid="{AD8BB527-DB8D-4C96-A355-EC4A54C59FD0}" name="Connection182" type="1" refreshedVersion="0" background="1">
    <dbPr connection="DRIVER={Microsoft ODBC for Oracle};UID=TATADB;pwd=TATADB9$;SERVER=MPLUSLIV;"/>
  </connection>
  <connection id="840" xr16:uid="{C0759EBE-0A96-48C2-9307-8A7320AD918A}" name="Connection1820" type="1" refreshedVersion="0" background="1">
    <dbPr connection="DRIVER={Microsoft ODBC for Oracle};UID=TATADB;pwd=TATADB9$;SERVER=MPLUSLIV;"/>
  </connection>
  <connection id="841" xr16:uid="{392D0F3E-CD64-4F98-84AF-2813DEB10179}" name="Connection182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RSFC' _x000d_ _x000d_and WEEKEND_DT='28 Feb 2026' and a.ASSET_TYPE in('32','33') _x000d_and a.schclass='GLOBAL' and a.security is not null and a.UNITS&gt;0  and LAST_NET_ASSETS&gt;1 and f.schclass='GLOBAL' ) _x000d_where MKTVAL &gt; 0 order by 6 desc"/>
  </connection>
  <connection id="842" xr16:uid="{66C7C1FA-F4D7-4508-AF94-5C6FE5FA7B84}" name="Connection1823" type="1" refreshedVersion="0" background="1">
    <dbPr connection="DRIVER={Microsoft ODBC for Oracle};UID=TATADB;pwd=TATADB9$;SERVER=MPLUSLIV;"/>
  </connection>
  <connection id="843" xr16:uid="{5C086B32-A8BF-4146-B42D-CB47A9863753}" name="Connection1824" type="1" refreshedVersion="0" background="1">
    <dbPr connection="DRIVER={Microsoft ODBC for Oracle};UID=TATADB;pwd=TATADB9$;SERVER=MPLUSLIV;"/>
  </connection>
  <connection id="844" xr16:uid="{D1EDF60D-F878-459F-8E12-6EB9E70D48A3}" name="Connection1825" type="1" refreshedVersion="0" background="1">
    <dbPr connection="DRIVER={Microsoft ODBC for Oracle};UID=TATADB;pwd=TATADB9$;SERVER=MPLUSLIV;"/>
  </connection>
  <connection id="845" xr16:uid="{5B3B06D3-3551-45E9-BB22-68FDB829820F}" name="Connection1826" type="1" refreshedVersion="0" background="1">
    <dbPr connection="DRIVER={Microsoft ODBC for Oracle};UID=TATADB;pwd=TATADB9$;SERVER=MPLUSLIV;"/>
  </connection>
  <connection id="846" xr16:uid="{0633EA77-5C21-4805-BC4D-CBF9D75FA63A}" name="Connection1827" type="1" refreshedVersion="0" background="1">
    <dbPr connection="DRIVER={Microsoft ODBC for Oracle};UID=TATADB;pwd=TATADB9$;SERVER=MPLUSLIV;"/>
  </connection>
  <connection id="847" xr16:uid="{6919904D-7FB8-4898-84D3-F90776370333}" name="Connection1828" type="1" refreshedVersion="0" background="1">
    <dbPr connection="DRIVER={Microsoft ODBC for Oracle};UID=TATADB;pwd=TATADB9$;SERVER=MPLUSLIV;"/>
  </connection>
  <connection id="848" xr16:uid="{BFF1B3B4-C2AF-4FC4-A195-5813F6269C9E}" name="Connection1829" type="1" refreshedVersion="0" background="1">
    <dbPr connection="DRIVER={Microsoft ODBC for Oracle};UID=TATADB;pwd=TATADB9$;SERVER=MPLUSLIV;"/>
  </connection>
  <connection id="849" xr16:uid="{6E814FA8-FF2D-4E90-AF17-05A2B8D5B719}" name="Connection183" type="1" refreshedVersion="0" background="1">
    <dbPr connection="DRIVER={Microsoft ODBC for Oracle};UID=TATADB;pwd=TATADB9$;SERVER=MPLUSLIV;"/>
  </connection>
  <connection id="850" xr16:uid="{703ABB80-7AEE-4125-B88F-6E7FB0326997}" name="Connection1830" type="1" refreshedVersion="0" background="1">
    <dbPr connection="DRIVER={Microsoft ODBC for Oracle};UID=TATADB;pwd=TATADB9$;SERVER=MPLUSLIV;"/>
  </connection>
  <connection id="851" xr16:uid="{BDD341DB-1519-469B-BBE8-D3C85F311826}" name="Connection1831" type="1" refreshedVersion="0" background="1">
    <dbPr connection="DRIVER={Microsoft ODBC for Oracle};UID=TATADB;pwd=TATADB9$;SERVER=MPLUSLIV;"/>
  </connection>
  <connection id="852" xr16:uid="{8E80DAFE-F2CE-4EE0-A811-853365A5DAF5}" name="Connection1832" type="1" refreshedVersion="0" background="1">
    <dbPr connection="DRIVER={Microsoft ODBC for Oracle};UID=TATADB;pwd=TATADB9$;SERVER=MPLUSLIV;"/>
  </connection>
  <connection id="853" xr16:uid="{CD26F9A9-C1E6-4F34-B878-7174BA883F66}" name="Connection1833" type="1" refreshedVersion="0" background="1">
    <dbPr connection="DRIVER={Microsoft ODBC for Oracle};UID=TATADB;pwd=TATADB9$;SERVER=MPLUSLIV;"/>
  </connection>
  <connection id="854" xr16:uid="{DC71D2C1-2393-4D09-9B45-948E01BD7B7F}" name="Connection1834" type="1" refreshedVersion="0" background="1">
    <dbPr connection="DRIVER={Microsoft ODBC for Oracle};UID=TATADB;pwd=TATADB9$;SERVER=MPLUSLIV;"/>
  </connection>
  <connection id="855" xr16:uid="{237F6DB9-80FB-43A6-9374-D151DBC670FF}" name="Connection1837" type="1" refreshedVersion="0" background="1">
    <dbPr connection="DRIVER={Microsoft ODBC for Oracle};UID=TATADB;pwd=TATADB9$;SERVER=MPLUSLIV;"/>
  </connection>
  <connection id="856" xr16:uid="{C16F7C61-2EFB-4CAA-B6D2-5D012626C092}" name="Connection1838" type="1" refreshedVersion="0" background="1">
    <dbPr connection="DRIVER={Microsoft ODBC for Oracle};UID=TATADB;pwd=TATADB9$;SERVER=MPLUSLIV;"/>
  </connection>
  <connection id="857" xr16:uid="{9FFBD947-5135-4A33-8C14-A9BB02C90FAE}" name="Connection1839" type="1" refreshedVersion="0" background="1">
    <dbPr connection="DRIVER={Microsoft ODBC for Oracle};UID=TATADB;pwd=TATADB9$;SERVER=MPLUSLIV;"/>
  </connection>
  <connection id="858" xr16:uid="{3006F8EC-47CB-43A5-AA32-B74A28E63B80}" name="Connection184" type="1" refreshedVersion="0" background="1">
    <dbPr connection="DRIVER={Microsoft ODBC for Oracle};UID=TATADB;pwd=TATADB9$;SERVER=MPLUSLIV;"/>
  </connection>
  <connection id="859" xr16:uid="{662E4869-42C3-41F0-8793-221B792BAB49}" name="Connection1840" type="1" refreshedVersion="0" background="1">
    <dbPr connection="DRIVER={Microsoft ODBC for Oracle};UID=TATADB;pwd=TATADB9$;SERVER=MPLUSLIV;"/>
  </connection>
  <connection id="860" xr16:uid="{5EEE9B7F-3099-4C2D-A053-3B32FA56F2D1}" name="Connection1841" type="1" refreshedVersion="0" background="1">
    <dbPr connection="DRIVER={Microsoft ODBC for Oracle};UID=TATADB;pwd=TATADB9$;SERVER=MPLUSLIV;"/>
  </connection>
  <connection id="861" xr16:uid="{5296D4B7-834D-4191-8308-565AD3DE8753}" name="Connection1842" type="1" refreshedVersion="0" background="1">
    <dbPr connection="DRIVER={Microsoft ODBC for Oracle};UID=TATADB;pwd=TATADB9$;SERVER=MPLUSLIV;"/>
  </connection>
  <connection id="862" xr16:uid="{2CC009A4-50C0-47A7-94F9-5CDE671ED8D7}" name="Connection1843" type="1" refreshedVersion="0" background="1">
    <dbPr connection="DRIVER={Microsoft ODBC for Oracle};UID=TATADB;pwd=TATADB9$;SERVER=MPLUSLIV;"/>
  </connection>
  <connection id="863" xr16:uid="{3F98E8CE-5B20-41DE-9A26-99F7816DD89E}" name="Connection1844" type="1" refreshedVersion="0" background="1">
    <dbPr connection="DRIVER={Microsoft ODBC for Oracle};UID=TATADB;pwd=TATADB9$;SERVER=MPLUSLIV;"/>
  </connection>
  <connection id="864" xr16:uid="{077296FA-6152-4D52-8729-451B80F1020F}" name="Connection1845" type="1" refreshedVersion="0" background="1">
    <dbPr connection="DRIVER={Microsoft ODBC for Oracle};UID=TATADB;pwd=TATADB9$;SERVER=MPLUSLIV;"/>
  </connection>
  <connection id="865" xr16:uid="{F2E1A6AD-A021-44A6-81D7-B9894CA39E9D}" name="Connection1846" type="1" refreshedVersion="0" background="1">
    <dbPr connection="DRIVER={Microsoft ODBC for Oracle};UID=TATADB;pwd=TATADB9$;SERVER=MPLUSLIV;"/>
  </connection>
  <connection id="866" xr16:uid="{B3C1C08D-D5E4-4DCD-AA27-050CD7AC8B2C}" name="Connection1847" type="1" refreshedVersion="0" background="1">
    <dbPr connection="DRIVER={Microsoft ODBC for Oracle};UID=TATADB;pwd=TATADB9$;SERVER=MPLUSLIV;"/>
  </connection>
  <connection id="867" xr16:uid="{AEA5CAD3-0DCB-4472-BC31-35EE33793A6E}" name="Connection1848" type="1" refreshedVersion="0" background="1">
    <dbPr connection="DRIVER={Microsoft ODBC for Oracle};UID=TATADB;pwd=TATADB9$;SERVER=MPLUSLIV;"/>
  </connection>
  <connection id="868" xr16:uid="{FFC50C27-8E66-4866-9496-62EF08F2A058}" name="Connection185" type="1" refreshedVersion="0" background="1">
    <dbPr connection="DRIVER={Microsoft ODBC for Oracle};UID=TATADB;pwd=TATADB9$;SERVER=MPLUSLIV;"/>
  </connection>
  <connection id="869" xr16:uid="{89E5711B-F3BF-48DD-80F7-DDB4CE17A368}" name="Connection1850" type="1" refreshedVersion="0" background="1">
    <dbPr connection="DRIVER={Microsoft ODBC for Oracle};UID=TATADB;pwd=TATADB9$;SERVER=MPLUSLIV;"/>
  </connection>
  <connection id="870" xr16:uid="{2A7CA74C-BD73-400B-A5A5-D50DA2FD4FA9}" name="Connection1851" type="1" refreshedVersion="0" background="1">
    <dbPr connection="DRIVER={Microsoft ODBC for Oracle};UID=TATADB;pwd=TATADB9$;SERVER=MPLUSLIV;"/>
  </connection>
  <connection id="871" xr16:uid="{7A601C18-987F-40CB-AFA2-ABB69DAFFAAA}" name="Connection1852" type="1" refreshedVersion="0" background="1">
    <dbPr connection="DRIVER={Microsoft ODBC for Oracle};UID=TATADB;pwd=TATADB9$;SERVER=MPLUSLIV;"/>
  </connection>
  <connection id="872" xr16:uid="{9B54A0C1-5155-499F-A832-585A35AE2EA8}" name="Connection1853" type="1" refreshedVersion="0" background="1">
    <dbPr connection="DRIVER={Microsoft ODBC for Oracle};UID=TATADB;pwd=TATADB9$;SERVER=MPLUSLIV;"/>
  </connection>
  <connection id="873" xr16:uid="{3F1ADCEC-90D1-430D-86BE-B3BCEF623157}" name="Connection1854" type="1" refreshedVersion="0" background="1">
    <dbPr connection="DRIVER={Microsoft ODBC for Oracle};UID=TATADB;pwd=TATADB9$;SERVER=MPLUSLIV;"/>
  </connection>
  <connection id="874" xr16:uid="{31A77DA3-E10B-432F-B18E-DDDC7E483225}" name="Connection1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5" xr16:uid="{DAD7CEA0-7E96-48F7-B506-AB1E1CCA4A82}" name="Connection1857" type="1" refreshedVersion="0" background="1">
    <dbPr connection="DRIVER={Microsoft ODBC for Oracle};UID=TATADB;pwd=TATADB9$;SERVER=MPLUSLIV;"/>
  </connection>
  <connection id="876" xr16:uid="{96775B40-57BD-4EAD-8295-C47E650E7D35}" name="Connection1858" type="1" refreshedVersion="0" background="1">
    <dbPr connection="DRIVER={Microsoft ODBC for Oracle};UID=TATADB;pwd=TATADB9$;SERVER=MPLUSLIV;"/>
  </connection>
  <connection id="877" xr16:uid="{11BC2827-C238-4F55-B0DB-4F1D830B2820}" name="Connection1859" type="1" refreshedVersion="0" background="1">
    <dbPr connection="DRIVER={Microsoft ODBC for Oracle};UID=TATADB;pwd=TATADB9$;SERVER=MPLUSLIV;"/>
  </connection>
  <connection id="878" xr16:uid="{AF2D1198-95AA-430B-9601-C12793E3F08B}" name="Connection186" type="1" refreshedVersion="0" background="1">
    <dbPr connection="DRIVER={Microsoft ODBC for Oracle};UID=TATADB;pwd=TATADB9$;SERVER=MPLUSLIV;"/>
  </connection>
  <connection id="879" xr16:uid="{60AA7A8C-F86E-423E-A582-F7DC24A29E33}" name="Connection18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STBF' _x000d_ _x000d_and WEEKEND_DT='28 Feb 2026' and a.ASSET_TYPE  in('02','04','38','46','47','53') _x000d_and a.schclass='GLOBAL' and a.security is not null and a.UNITS&gt;0   and LAST_NET_ASSETS&gt;1 and f.schclass='GLOBAL' ) _x000d_where units &gt; 0 _x000d_order by 6 desc"/>
  </connection>
  <connection id="880" xr16:uid="{9D2B9B1B-2B9A-4756-97EB-49BF7757C917}" name="Connection1862" type="1" refreshedVersion="0" background="1">
    <dbPr connection="DRIVER={Microsoft ODBC for Oracle};UID=TATADB;pwd=TATADB9$;SERVER=MPLUSLIV;"/>
  </connection>
  <connection id="881" xr16:uid="{169A6E35-0015-4929-B858-1C4FCC605166}" name="Connection18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STBF' _x000d_ _x000d_and WEEKEND_DT='28 Feb 2026' and (A.ASSET_TYPE in('35','36','24') _x000d_and a.schclass='GLOBAL' and a.security is not null and a.UNITS&gt;0   and LAST_NET_ASSETS&gt;1 and f.schclass='GLOBAL' ) _x000d_AND (LAST_NET_ASSETS/100000) &gt; 0 order by 6 desc)"/>
  </connection>
  <connection id="882" xr16:uid="{330FA2CC-30EB-428A-AD41-FD0E790E4ABF}" name="Connection1864" type="1" refreshedVersion="0" background="1">
    <dbPr connection="DRIVER={Microsoft ODBC for Oracle};UID=TATADB;pwd=TATADB9$;SERVER=MPLUSLIV;"/>
  </connection>
  <connection id="883" xr16:uid="{5F395A86-D081-4439-A816-88E7B02BE203}" name="Connection1865" type="1" refreshedVersion="0" background="1">
    <dbPr connection="DRIVER={Microsoft ODBC for Oracle};UID=TATADB;pwd=TATADB9$;SERVER=MPLUSLIV;"/>
  </connection>
  <connection id="884" xr16:uid="{CA15E9D0-9699-43F4-92C4-0EC401BFD494}" name="Connection1866" type="1" refreshedVersion="0" background="1">
    <dbPr connection="DRIVER={Microsoft ODBC for Oracle};UID=TATADB;pwd=TATADB9$;SERVER=MPLUSLIV;"/>
  </connection>
  <connection id="885" xr16:uid="{D581500A-86DD-475A-BC0E-7F7DB2559C44}" name="Connection1868" type="1" refreshedVersion="0" background="1">
    <dbPr connection="DRIVER={Microsoft ODBC for Oracle};UID=TATADB;pwd=TATADB9$;SERVER=MPLUSLIV;"/>
  </connection>
  <connection id="886" xr16:uid="{3205478C-4E26-4D2B-8086-2B92B90F5FA2}" name="Connection1869" type="1" refreshedVersion="0" background="1">
    <dbPr connection="DRIVER={Microsoft ODBC for Oracle};UID=TATADB;pwd=TATADB9$;SERVER=MPLUSLIV;"/>
  </connection>
  <connection id="887" xr16:uid="{19E05430-FAEB-46D0-91B3-0FB601920EAD}" name="Connection187" type="1" refreshedVersion="0" background="1">
    <dbPr connection="DRIVER={Microsoft ODBC for Oracle};UID=TATADB;pwd=TATADB9$;SERVER=MPLUSLIV;"/>
  </connection>
  <connection id="888" xr16:uid="{4A233CF6-BF2A-4707-B370-C68A520F510A}" name="Connection1870" type="1" refreshedVersion="0" background="1">
    <dbPr connection="DRIVER={Microsoft ODBC for Oracle};UID=TATADB;pwd=TATADB9$;SERVER=MPLUSLIV;"/>
  </connection>
  <connection id="889" xr16:uid="{776EEC67-3B51-483C-A264-B94F55EDD148}" name="Connection1871" type="1" refreshedVersion="0" background="1">
    <dbPr connection="DRIVER={Microsoft ODBC for Oracle};UID=TATADB;pwd=TATADB9$;SERVER=MPLUSLIV;"/>
  </connection>
  <connection id="890" xr16:uid="{616A01F6-A560-4BBB-8355-FD53E32CB9DC}" name="Connection1872" type="1" refreshedVersion="0" background="1">
    <dbPr connection="DRIVER={Microsoft ODBC for Oracle};UID=TATADB;pwd=TATADB9$;SERVER=MPLUSLIV;"/>
  </connection>
  <connection id="891" xr16:uid="{B13F11C3-6027-4AB3-BF19-019C7FD67513}" name="Connection1873" type="1" refreshedVersion="0" background="1">
    <dbPr connection="DRIVER={Microsoft ODBC for Oracle};UID=TATADB;pwd=TATADB9$;SERVER=MPLUSLIV;"/>
  </connection>
  <connection id="892" xr16:uid="{279A5555-7AFF-4D28-8AA4-A0B4B6FB58E8}" name="Connection1874" type="1" refreshedVersion="0" background="1">
    <dbPr connection="DRIVER={Microsoft ODBC for Oracle};UID=TATADB;pwd=TATADB9$;SERVER=MPLUSLIV;"/>
  </connection>
  <connection id="893" xr16:uid="{1E2B13CE-4A9B-4E77-9084-87D99B0FA2E1}" name="Connection1875" type="1" refreshedVersion="0" background="1">
    <dbPr connection="DRIVER={Microsoft ODBC for Oracle};UID=TATADB;pwd=TATADB9$;SERVER=MPLUSLIV;"/>
  </connection>
  <connection id="894" xr16:uid="{CD093E47-1FCE-4883-8FA8-BE7DC5C0306E}" name="Connection1876" type="1" refreshedVersion="0" background="1">
    <dbPr connection="DRIVER={Microsoft ODBC for Oracle};UID=TATADB;pwd=TATADB9$;SERVER=MPLUSLIV;"/>
  </connection>
  <connection id="895" xr16:uid="{96B5AFF8-44DB-4894-90EC-14E936C5D733}" name="Connection187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STB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STBF' group by app_refer,value_date _x000d_) f  on f.app_refer=a.deal_ID _x000d_WHERE del_date&lt;='28 Feb 2026' AND mat_date &gt;'28 Feb 2026' and  deal_stat &lt;&gt; 'MAT' and a.rectype='L'  and a.scheme='TSTBF')_x000d_order by 6 desc"/>
  </connection>
  <connection id="896" xr16:uid="{819C77A0-D477-42AC-A373-4079873C413D}" name="Connection187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STBF' _x000d_ _x000d_and WEEKEND_DT='28 Feb 2026' and a.ASSET_TYPE in('05','06','07','09','11','12','14','25','29','34','18','52') and LISTED_Y_N='Y'  _x000d_and a.schclass='GLOBAL' and a.security is not null and a.UNITS&gt;0  and LAST_NET_ASSETS&gt;1 and f.schclass='GLOBAL' ) _x000d_where MKTVAL &gt; 0) order by 6 desc"/>
  </connection>
  <connection id="897" xr16:uid="{669AAD12-BD08-495C-B0E6-7F6781DF9B5F}" name="Connection1879" type="1" refreshedVersion="0" background="1">
    <dbPr connection="DRIVER={Microsoft ODBC for Oracle};UID=TATADB;pwd=TATADB9$;SERVER=MPLUSLIV;"/>
  </connection>
  <connection id="898" xr16:uid="{439E5CAB-876D-40B9-8D27-9BAA433234D3}" name="Connection188" type="1" refreshedVersion="0" background="1">
    <dbPr connection="DRIVER={Microsoft ODBC for Oracle};UID=TATADB;pwd=TATADB9$;SERVER=MPLUSLIV;"/>
  </connection>
  <connection id="899" xr16:uid="{27A200AC-9713-44CA-95DA-FDE8A3BD620E}" name="Connection1880" type="1" refreshedVersion="0" background="1">
    <dbPr connection="DRIVER={Microsoft ODBC for Oracle};UID=TATADB;pwd=TATADB9$;SERVER=MPLUSLIV;"/>
  </connection>
  <connection id="900" xr16:uid="{091D9B00-E38D-4CFA-A6D7-F23CD38E9333}" name="Connection1881" type="1" refreshedVersion="0" background="1">
    <dbPr connection="DRIVER={Microsoft ODBC for Oracle};UID=TATADB;pwd=TATADB9$;SERVER=MPLUSLIV;"/>
  </connection>
  <connection id="901" xr16:uid="{8FA2A7D0-5730-4C09-9A82-B2F22DDF17F7}" name="Connection1882" type="1" refreshedVersion="0" background="1">
    <dbPr connection="DRIVER={Microsoft ODBC for Oracle};UID=TATADB;pwd=TATADB9$;SERVER=MPLUSLIV;"/>
  </connection>
  <connection id="902" xr16:uid="{97001533-AED3-4FDE-846F-171C40073C55}" name="Connection1883" type="1" refreshedVersion="0" background="1">
    <dbPr connection="DRIVER={Microsoft ODBC for Oracle};UID=TATADB;pwd=TATADB9$;SERVER=MPLUSLIV;"/>
  </connection>
  <connection id="903" xr16:uid="{5B7F9FAE-352C-4C55-9579-5F775C87B3A8}" name="Connection1884" type="1" refreshedVersion="0" background="1">
    <dbPr connection="DRIVER={Microsoft ODBC for Oracle};UID=TATADB;pwd=TATADB9$;SERVER=MPLUSLIV;"/>
  </connection>
  <connection id="904" xr16:uid="{34BD93B4-B7B4-4E3B-9353-4E9CC7746B25}" name="Connection1885" type="1" refreshedVersion="0" background="1">
    <dbPr connection="DRIVER={Microsoft ODBC for Oracle};UID=TATADB;pwd=TATADB9$;SERVER=MPLUSLIV;"/>
  </connection>
  <connection id="905" xr16:uid="{3169FCCB-9D07-4C73-9A4A-B4F05D0BD996}" name="Connection1886" type="1" refreshedVersion="0" background="1">
    <dbPr connection="DRIVER={Microsoft ODBC for Oracle};UID=TATADB;pwd=TATADB9$;SERVER=MPLUSLIV;"/>
  </connection>
  <connection id="906" xr16:uid="{D477CA27-1964-44C8-868B-079046BF5C58}" name="Connection1887" type="1" refreshedVersion="0" background="1">
    <dbPr connection="DRIVER={Microsoft ODBC for Oracle};UID=TATADB;pwd=TATADB9$;SERVER=MPLUSLIV;"/>
  </connection>
  <connection id="907" xr16:uid="{45588DD5-5675-4051-AB0F-476D6FD563D0}" name="Connection1888" type="1" refreshedVersion="0" background="1">
    <dbPr connection="DRIVER={Microsoft ODBC for Oracle};UID=TATADB;pwd=TATADB9$;SERVER=MPLUSLIV;"/>
  </connection>
  <connection id="908" xr16:uid="{9752B02A-75F9-494B-8B08-EC3678788C26}" name="Connection1889" type="1" refreshedVersion="0" background="1">
    <dbPr connection="DRIVER={Microsoft ODBC for Oracle};UID=TATADB;pwd=TATADB9$;SERVER=MPLUSLIV;"/>
  </connection>
  <connection id="909" xr16:uid="{E4359D7C-5E89-4D09-8359-7FC58D669C84}" name="Connection189" type="1" refreshedVersion="0" background="1">
    <dbPr connection="DRIVER={Microsoft ODBC for Oracle};UID=TATADB;pwd=TATADB9$;SERVER=MPLUSLIV;"/>
  </connection>
  <connection id="910" xr16:uid="{846DA815-6874-414E-9BC1-B54BA9EBC59B}" name="Connection1890" type="1" refreshedVersion="0" background="1">
    <dbPr connection="DRIVER={Microsoft ODBC for Oracle};UID=TATADB;pwd=TATADB9$;SERVER=MPLUSLIV;"/>
  </connection>
  <connection id="911" xr16:uid="{45EB20B2-D400-4AC2-B865-879B4DA666F1}" name="Connection189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STBF' _x000d_ _x000d_and WEEKEND_DT='28 Feb 2026' and a.ASSET_TYPE in('32','33') _x000d_and a.schclass='GLOBAL' and a.security is not null and a.UNITS&gt;0  and LAST_NET_ASSETS&gt;1 and f.schclass='GLOBAL' ) _x000d_where MKTVAL &gt; 0 order by 6 desc"/>
  </connection>
  <connection id="912" xr16:uid="{6CEF9D3E-9FD0-4908-BBA4-073BF1715E67}" name="Connection1893" type="1" refreshedVersion="0" background="1">
    <dbPr connection="DRIVER={Microsoft ODBC for Oracle};UID=TATADB;pwd=TATADB9$;SERVER=MPLUSLIV;"/>
  </connection>
  <connection id="913" xr16:uid="{488BC2C3-CEEF-48C2-9181-2167513670CA}" name="Connection1894" type="1" refreshedVersion="0" background="1">
    <dbPr connection="DRIVER={Microsoft ODBC for Oracle};UID=TATADB;pwd=TATADB9$;SERVER=MPLUSLIV;"/>
  </connection>
  <connection id="914" xr16:uid="{3CBF9F89-8E34-44CD-8FC7-9DF5F16FCBFF}" name="Connection1895" type="1" refreshedVersion="0" background="1">
    <dbPr connection="DRIVER={Microsoft ODBC for Oracle};UID=TATADB;pwd=TATADB9$;SERVER=MPLUSLIV;"/>
  </connection>
  <connection id="915" xr16:uid="{237B002B-9A07-4074-B704-4A5FD89E40F4}" name="Connection1896" type="1" refreshedVersion="0" background="1">
    <dbPr connection="DRIVER={Microsoft ODBC for Oracle};UID=TATADB;pwd=TATADB9$;SERVER=MPLUSLIV;"/>
  </connection>
  <connection id="916" xr16:uid="{638686A9-27F1-471C-8DB9-138E9445CC08}" name="Connection1897" type="1" refreshedVersion="0" background="1">
    <dbPr connection="DRIVER={Microsoft ODBC for Oracle};UID=TATADB;pwd=TATADB9$;SERVER=MPLUSLIV;"/>
  </connection>
  <connection id="917" xr16:uid="{55A61ED5-994F-4CC6-A977-F8B11A775D53}" name="Connection1898" type="1" refreshedVersion="0" background="1">
    <dbPr connection="DRIVER={Microsoft ODBC for Oracle};UID=TATADB;pwd=TATADB9$;SERVER=MPLUSLIV;"/>
  </connection>
  <connection id="918" xr16:uid="{0D078981-8AB6-4648-9A6D-D57786F352ED}" name="Connection1899" type="1" refreshedVersion="0" background="1">
    <dbPr connection="DRIVER={Microsoft ODBC for Oracle};UID=TATADB;pwd=TATADB9$;SERVER=MPLUSLIV;"/>
  </connection>
  <connection id="919" xr16:uid="{54C33E9B-C5B4-4106-98C9-82261FD869BA}" name="Connection19" type="1" refreshedVersion="0" background="1">
    <dbPr connection="DRIVER={Microsoft ODBC for Oracle};UID=TATADB;pwd=TATADB9$;SERVER=MPLUSLIV;"/>
  </connection>
  <connection id="920" xr16:uid="{A20F9093-A540-4BAE-B270-BBA7740343A6}" name="Connection190" type="1" refreshedVersion="0" background="1">
    <dbPr connection="DRIVER={Microsoft ODBC for Oracle};UID=TATADB;pwd=TATADB9$;SERVER=MPLUSLIV;"/>
  </connection>
  <connection id="921" xr16:uid="{C15A068B-44B2-4426-ADCE-1174FF3C86EA}" name="Connection1900" type="1" refreshedVersion="0" background="1">
    <dbPr connection="DRIVER={Microsoft ODBC for Oracle};UID=TATADB;pwd=TATADB9$;SERVER=MPLUSLIV;"/>
  </connection>
  <connection id="922" xr16:uid="{346F70BA-725D-4561-98AC-730D3983CE2C}" name="Connection1901" type="1" refreshedVersion="0" background="1">
    <dbPr connection="DRIVER={Microsoft ODBC for Oracle};UID=TATADB;pwd=TATADB9$;SERVER=MPLUSLIV;"/>
  </connection>
  <connection id="923" xr16:uid="{B0269BFB-3CAB-4AC9-80B6-AE1D8AF1B208}" name="Connection1902" type="1" refreshedVersion="0" background="1">
    <dbPr connection="DRIVER={Microsoft ODBC for Oracle};UID=TATADB;pwd=TATADB9$;SERVER=MPLUSLIV;"/>
  </connection>
  <connection id="924" xr16:uid="{CDBC819E-37E6-450A-AAE2-5A4F01170464}" name="Connection1903" type="1" refreshedVersion="0" background="1">
    <dbPr connection="DRIVER={Microsoft ODBC for Oracle};UID=TATADB;pwd=TATADB9$;SERVER=MPLUSLIV;"/>
  </connection>
  <connection id="925" xr16:uid="{12C2782D-4F14-4293-BC23-2F96588FFA6C}" name="Connection1904" type="1" refreshedVersion="0" background="1">
    <dbPr connection="DRIVER={Microsoft ODBC for Oracle};UID=TATADB;pwd=TATADB9$;SERVER=MPLUSLIV;"/>
  </connection>
  <connection id="926" xr16:uid="{BA63EE73-CBF3-4ACB-8A0E-4A344C140437}" name="Connection1906"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STBF' _x000d_ and LAST_NET_ASSETS&gt;1 and f.SCHCLASS='GLOBAL'_x000d_and WEEKEND_DT='28 Feb 2026' and a.ASSET_TYPE in('16','17','19','20','22','03','15'))  _x000d_where MKTVAL &gt; 0 order by 6 desc"/>
  </connection>
  <connection id="927" xr16:uid="{0FDE2538-5E83-4F6A-9B4B-0F7FDD29C4D0}" name="Connection190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STBF' _x000d_ _x000d_and WEEKEND_DT='28 Feb 2026' and (A.ASSET_TYPE in('58') _x000d_and a.schclass='GLOBAL' and a.security is not null and a.UNITS&gt;0   and LAST_NET_ASSETS&gt;1 and f.schclass='GLOBAL' ) _x000d_AND (LAST_NET_ASSETS/100000) &gt; 0 order by 6 desc)"/>
  </connection>
  <connection id="928" xr16:uid="{DCFAD485-554F-42AA-82DE-3102257F3197}" name="Connection19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9" xr16:uid="{010C0516-1C1F-49D2-BB86-EBBEF5480AF7}" name="Connection191" type="1" refreshedVersion="0" background="1">
    <dbPr connection="DRIVER={Microsoft ODBC for Oracle};UID=TATADB;pwd=TATADB9$;SERVER=MPLUSLIV;"/>
  </connection>
  <connection id="930" xr16:uid="{19BC3CBF-8542-4B48-B7BF-236F7148204F}" name="Connection19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F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FF' group by app_refer,value_date _x000d_) f  on f.app_refer=a.deal_ID _x000d_WHERE del_date&lt;='28 Feb 2026' AND mat_date &gt;'28 Feb 2026' and  deal_stat &lt;&gt; 'MAT' and a.rectype='L'  and a.scheme='TFF')_x000d_order by 6 desc"/>
  </connection>
  <connection id="931" xr16:uid="{6D0511E6-C715-487C-8EED-0847F2B9A0ED}" name="Connection19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F' _x000d_ _x000d_and WEEKEND_DT='28 Feb 2026' and a.ASSET_TYPE in('05','06','07','09','11','12','14','25','29','34','18','52') and LISTED_Y_N='Y'  _x000d_and a.schclass='GLOBAL' and a.security is not null and a.UNITS&gt;0  and LAST_NET_ASSETS&gt;1 and f.schclass='GLOBAL' ) _x000d_where MKTVAL &gt; 0) order by 6 desc"/>
  </connection>
  <connection id="932" xr16:uid="{C17F52E4-369D-4FAD-BFA1-5C59248DA799}" name="Connection191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F' _x000d_ _x000d_and WEEKEND_DT='28 Feb 2026' and a.ASSET_TYPE in('32','33') _x000d_and a.schclass='GLOBAL' and a.security is not null and a.UNITS&gt;0  and LAST_NET_ASSETS&gt;1 and f.schclass='GLOBAL' ) _x000d_where MKTVAL &gt; 0 order by 6 desc"/>
  </connection>
  <connection id="933" xr16:uid="{4C30207D-229B-4BC0-A15B-0EE954E1D852}" name="Connection192" type="1" refreshedVersion="0" background="1">
    <dbPr connection="DRIVER={Microsoft ODBC for Oracle};UID=TATADB;pwd=TATADB9$;SERVER=MPLUSLIV;"/>
  </connection>
  <connection id="934" xr16:uid="{A183D182-E360-4D47-B73D-2A699CDDAE7F}" name="Connection192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F' _x000d_ and LAST_NET_ASSETS&gt;1 and f.SCHCLASS='GLOBAL'_x000d_and WEEKEND_DT='28 Feb 2026' and a.ASSET_TYPE in('16','17','19','20','22','03','15'))  _x000d_where MKTVAL &gt; 0 order by 6 desc"/>
  </connection>
  <connection id="935" xr16:uid="{BF5D9191-B6DC-4B49-B6D8-3000EB373476}" name="Connection192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F' _x000d_ _x000d_and WEEKEND_DT='28 Feb 2026' and (A.ASSET_TYPE in('58') _x000d_and a.schclass='GLOBAL' and a.security is not null and a.UNITS&gt;0   and LAST_NET_ASSETS&gt;1 and f.schclass='GLOBAL' ) _x000d_AND (LAST_NET_ASSETS/100000) &gt; 0 order by 6 desc)"/>
  </connection>
  <connection id="936" xr16:uid="{50E54D46-2A2E-463C-A377-5588BF4B7314}" name="Connection19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37" xr16:uid="{7728C709-1897-462B-8950-B0313EACD0E4}" name="Connection192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UST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USTF' group by app_refer,value_date _x000d_) f  on f.app_refer=a.deal_ID _x000d_WHERE del_date&lt;='28 Feb 2026' AND mat_date &gt;'28 Feb 2026' and  deal_stat &lt;&gt; 'MAT' and a.rectype='L'  and a.scheme='TUSTF')_x000d_order by 6 desc"/>
  </connection>
  <connection id="938" xr16:uid="{538CD4F3-33DF-4D06-BDE3-8C2FE85A1EE8}" name="Connection193" type="1" refreshedVersion="0" background="1">
    <dbPr connection="DRIVER={Microsoft ODBC for Oracle};UID=TATADB;pwd=TATADB9$;SERVER=MPLUSLIV;"/>
  </connection>
  <connection id="939" xr16:uid="{26B81FC0-C45B-47F9-BC45-4A49C554074E}" name="Connection193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USTF' _x000d_ _x000d_and WEEKEND_DT='28 Feb 2026' and a.ASSET_TYPE in('05','06','07','09','11','12','14','25','29','34','18','52') and LISTED_Y_N='Y'  _x000d_and a.schclass='GLOBAL' and a.security is not null and a.UNITS&gt;0  and LAST_NET_ASSETS&gt;1 and f.schclass='GLOBAL' ) _x000d_where MKTVAL &gt; 0) order by 6 desc"/>
  </connection>
  <connection id="940" xr16:uid="{69481160-F418-4866-8667-5AAD26A351E0}" name="Connection193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USTF' _x000d_ _x000d_and WEEKEND_DT='28 Feb 2026' and a.ASSET_TYPE in('32','33') _x000d_and a.schclass='GLOBAL' and a.security is not null and a.UNITS&gt;0  and LAST_NET_ASSETS&gt;1 and f.schclass='GLOBAL' ) _x000d_where MKTVAL &gt; 0 order by 6 desc"/>
  </connection>
  <connection id="941" xr16:uid="{709782F9-6B91-44D9-BB15-D9650FDFF71F}" name="Connection193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USTF' _x000d_ and LAST_NET_ASSETS&gt;1 and f.SCHCLASS='GLOBAL'_x000d_and WEEKEND_DT='28 Feb 2026' and a.ASSET_TYPE in('16','17','19','20','22','03','15'))  _x000d_where MKTVAL &gt; 0 order by 6 desc"/>
  </connection>
  <connection id="942" xr16:uid="{3D026C35-A8C8-4DAF-AA8A-186EDF50F491}" name="Connection193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USTF' _x000d_ _x000d_and WEEKEND_DT='28 Feb 2026' and (A.ASSET_TYPE in('58') _x000d_and a.schclass='GLOBAL' and a.security is not null and a.UNITS&gt;0   and LAST_NET_ASSETS&gt;1 and f.schclass='GLOBAL' ) _x000d_AND (LAST_NET_ASSETS/100000) &gt; 0 order by 6 desc)"/>
  </connection>
  <connection id="943" xr16:uid="{C3F8D406-7610-4AD3-9A41-B2CF1203B2D1}" name="Connection19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4" xr16:uid="{96CC94C7-124B-49B8-A395-70202BA1B79A}" name="Connection19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EGF' _x000d_ _x000d_and WEEKEND_DT='28 Feb 2026' and a.ASSET_TYPE in ('01','45','51','56','57','59')  _x000d_and a.schclass='GLOBAL' and a.security is not null and a.UNITS&gt;0   and LAST_NET_ASSETS&gt;1 and f.schclass='GLOBAL' ) _x000d_where units &gt; 0 _x000d_order by 6 desc"/>
  </connection>
  <connection id="945" xr16:uid="{538DEADE-59A3-4D01-BF61-FC17826908B2}" name="Connection193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6' and units&lt;&gt;0 and a.security is not null AND A.scheme='TEGF'_x000d_ order by 6 desc"/>
  </connection>
  <connection id="946" xr16:uid="{89B02FEF-FB24-4159-AE33-19A355344BF5}" name="Connection194" type="1" refreshedVersion="0" background="1">
    <dbPr connection="DRIVER={Microsoft ODBC for Oracle};UID=TATADB;pwd=TATADB9$;SERVER=MPLUSLIV;"/>
  </connection>
  <connection id="947" xr16:uid="{12DECE5B-E1DA-4ADE-862C-D12DF6DBEDA0}" name="Connection194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EGF' _x000d_ _x000d_and WEEKEND_DT='28 Feb 2026' and (A.ASSET_TYPE in('35','36','24') _x000d_and a.schclass='GLOBAL' and a.security is not null and a.UNITS&gt;0   and LAST_NET_ASSETS&gt;1 and f.schclass='GLOBAL' ) _x000d_AND (LAST_NET_ASSETS/100000) &gt; 0 order by 6 desc)"/>
  </connection>
  <connection id="948" xr16:uid="{0C823D27-C71B-4362-89A2-78531D898DE1}" name="Connection19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EG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EGF' group by app_refer,value_date _x000d_) f  on f.app_refer=a.deal_ID _x000d_WHERE del_date&lt;='28 Feb 2026' AND mat_date &gt;'28 Feb 2026' and  deal_stat &lt;&gt; 'MAT' and a.rectype='L'  and a.scheme='TEGF')_x000d_order by 6 desc"/>
  </connection>
  <connection id="949" xr16:uid="{AA45D61B-811C-465A-83DA-BDA08D384D05}" name="Connection194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FRST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FRSTF' group by app_refer,value_date _x000d_) f  on f.app_refer=a.deal_ID _x000d_WHERE del_date&lt;='28 Feb 2026' AND mat_date &gt;'28 Feb 2026' and  deal_stat &lt;&gt; 'MAT' and a.rectype='L'  and a.scheme='TFRSTF')_x000d_order by 6 desc"/>
  </connection>
  <connection id="950" xr16:uid="{984A2174-BB8C-4254-9C51-9A101B77C06F}" name="Connection19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EGF' _x000d_ _x000d_and WEEKEND_DT='28 Feb 2026' and a.ASSET_TYPE in('05','06','07','09','11','12','14','25','29','34','18','52') and LISTED_Y_N='Y'  _x000d_and a.schclass='GLOBAL' and a.security is not null and a.UNITS&gt;0  and LAST_NET_ASSETS&gt;1 and f.schclass='GLOBAL' ) _x000d_where MKTVAL &gt; 0) order by 6 desc"/>
  </connection>
  <connection id="951" xr16:uid="{0FA53388-D3FC-4DBE-9771-3313468D176E}" name="Connection1944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RSTF' _x000d_ _x000d_and WEEKEND_DT='28 Feb 2026' and a.ASSET_TYPE in('05','06','07','09','11','12','14','25','29','34','18','52') and LISTED_Y_N='Y'  _x000d_and a.schclass='GLOBAL' and a.security is not null and a.UNITS&gt;0  and LAST_NET_ASSETS&gt;1 and f.schclass='GLOBAL' ) _x000d_where MKTVAL &gt; 0) order by 6 desc"/>
  </connection>
  <connection id="952" xr16:uid="{627F5DA9-9D02-4281-8423-F00B1022C1B5}" name="Connection194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EGF' _x000d_ _x000d_and WEEKEND_DT='28 Feb 2026' and a.ASSET_TYPE in('32','33') _x000d_and a.schclass='GLOBAL' and a.security is not null and a.UNITS&gt;0  and LAST_NET_ASSETS&gt;1 and f.schclass='GLOBAL' ) _x000d_where MKTVAL &gt; 0 order by 6 desc"/>
  </connection>
  <connection id="953" xr16:uid="{71EA1D01-78F7-4D65-8520-CB72CEB2C002}" name="Connection194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RSTF' _x000d_ and LAST_NET_ASSETS&gt;1 and f.SCHCLASS='GLOBAL'_x000d_and WEEKEND_DT='28 Feb 2026' and a.ASSET_TYPE in('16','17','19','20','22','03','15'))  _x000d_where MKTVAL &gt; 0 order by 6 desc"/>
  </connection>
  <connection id="954" xr16:uid="{5E559E61-6DAA-499A-BB7F-1F590E0E7740}" name="Connection194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RSTF' _x000d_ _x000d_and WEEKEND_DT='28 Feb 2026' and (A.ASSET_TYPE in('58') _x000d_and a.schclass='GLOBAL' and a.security is not null and a.UNITS&gt;0   and LAST_NET_ASSETS&gt;1 and f.schclass='GLOBAL' ) _x000d_AND (LAST_NET_ASSETS/100000) &gt; 0 order by 6 desc)"/>
  </connection>
  <connection id="955" xr16:uid="{76A0CC2A-D856-404C-9199-0447F606B675}" name="Connection195" type="1" refreshedVersion="0" background="1">
    <dbPr connection="DRIVER={Microsoft ODBC for Oracle};UID=TATADB;pwd=TATADB9$;SERVER=MPLUSLIV;"/>
  </connection>
  <connection id="956" xr16:uid="{E50554A4-B99B-4257-8CD2-7A7E1092FC9A}" name="Connection19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7" xr16:uid="{D670E998-026A-45E4-A9E4-2D7C6B9D23EB}" name="Connection19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8" xr16:uid="{C37E2006-51B2-44F3-A1EC-1D01D7664DE0}" name="Connection19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AF' _x000d_ _x000d_and WEEKEND_DT='28 Feb 2026' and a.ASSET_TYPE in ('01','45','51','56','57','59')  _x000d_and a.schclass='GLOBAL' and a.security is not null and a.UNITS&gt;0   and LAST_NET_ASSETS&gt;1 and f.schclass='GLOBAL' ) _x000d_where units &gt; 0 _x000d_order by 6 desc"/>
  </connection>
  <connection id="959" xr16:uid="{A129F3A1-4CE8-4156-9A36-CAFEBCCF83DA}" name="Connection195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6' and units&lt;&gt;0 and a.security is not null AND A.scheme='TAF'_x000d_ order by 6 desc"/>
  </connection>
  <connection id="960" xr16:uid="{CB20310B-DA2B-4B77-B50C-7F98F9EABC41}" name="Connection195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AF' _x000d_ _x000d_and WEEKEND_DT='28 Feb 2026' and (A.ASSET_TYPE in('35','36','24') _x000d_and a.schclass='GLOBAL' and a.security is not null and a.UNITS&gt;0   and LAST_NET_ASSETS&gt;1 and f.schclass='GLOBAL' ) _x000d_AND (LAST_NET_ASSETS/100000) &gt; 0 order by 6 desc)"/>
  </connection>
  <connection id="961" xr16:uid="{BF9D5C60-5C27-4A0C-A3ED-A1C2E8183A93}" name="Connection19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AF' _x000d_ _x000d_and WEEKEND_DT='28 Feb 2026' and a.ASSET_TYPE in('05','06','07','09','11','12','14','25','29','34','18','52') and LISTED_Y_N='Y'  _x000d_and a.schclass='GLOBAL' and a.security is not null and a.UNITS&gt;0  and LAST_NET_ASSETS&gt;1 and f.schclass='GLOBAL' ) _x000d_where MKTVAL &gt; 0) order by 6 desc"/>
  </connection>
  <connection id="962" xr16:uid="{BE5E96E3-3CE7-4556-9EFF-3300A80DF386}" name="Connection196" type="1" refreshedVersion="0" background="1">
    <dbPr connection="DRIVER={Microsoft ODBC for Oracle};UID=TATADB;pwd=TATADB9$;SERVER=MPLUSLIV;"/>
  </connection>
  <connection id="963" xr16:uid="{A746EC11-7721-4F16-A650-5C9075F4B8BA}" name="Connection196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AF' _x000d_ and LAST_NET_ASSETS&gt;1 and f.SCHCLASS='GLOBAL'_x000d_and WEEKEND_DT='28 Feb 2026' and a.ASSET_TYPE in('16','17','19','20','22','03','15'))  _x000d_where MKTVAL &gt; 0 order by 6 desc"/>
  </connection>
  <connection id="964" xr16:uid="{4FBD534A-6243-4E61-AF5A-7284A8C63657}" name="Connection19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5" xr16:uid="{C36C4605-EC78-4A5A-805A-D791B18AC1F0}" name="Connection19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BAF' _x000d_ _x000d_and WEEKEND_DT='28 Feb 2026' and a.ASSET_TYPE in ('01','45','51','56','57','59')  _x000d_and a.schclass='GLOBAL' and a.security is not null and a.UNITS&gt;0   and LAST_NET_ASSETS&gt;1 and f.schclass='GLOBAL' ) _x000d_where units &gt; 0 _x000d_order by 6 desc"/>
  </connection>
  <connection id="966" xr16:uid="{4F705DCE-CE56-46A8-A4A4-C0280A965B48}" name="Connection196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6' and units&lt;&gt;0 and a.security is not null AND A.scheme='TBAF'_x000d_ order by 6 desc"/>
  </connection>
  <connection id="967" xr16:uid="{3D24E465-78B4-4FC9-898F-2C34C750C590}" name="Connection19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BAF' _x000d_ _x000d_and WEEKEND_DT='28 Feb 2026' and a.ASSET_TYPE  in('02','04','38','46','47','53') _x000d_and a.schclass='GLOBAL' and a.security is not null and a.UNITS&gt;0   and LAST_NET_ASSETS&gt;1 and f.schclass='GLOBAL' ) _x000d_where units &gt; 0 _x000d_order by 6 desc"/>
  </connection>
  <connection id="968" xr16:uid="{B32F5BD7-9397-413D-B8B2-FD9AB4A837E1}" name="Connection19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BAF' _x000d_ _x000d_and WEEKEND_DT='28 Feb 2026' and (A.ASSET_TYPE in('35','36','24') _x000d_and a.schclass='GLOBAL' and a.security is not null and a.UNITS&gt;0   and LAST_NET_ASSETS&gt;1 and f.schclass='GLOBAL' ) _x000d_AND (LAST_NET_ASSETS/100000) &gt; 0 order by 6 desc)"/>
  </connection>
  <connection id="969" xr16:uid="{536F6133-A648-48E7-8040-614C5AA9AB50}" name="Connection197" type="1" refreshedVersion="0" background="1">
    <dbPr connection="DRIVER={Microsoft ODBC for Oracle};UID=TATADB;pwd=TATADB9$;SERVER=MPLUSLIV;"/>
  </connection>
  <connection id="970" xr16:uid="{BC2BA9C7-6B3F-4282-83B2-974628EC32CB}" name="Connection19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BA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BAF' group by app_refer,value_date _x000d_) f  on f.app_refer=a.deal_ID _x000d_WHERE del_date&lt;='28 Feb 2026' AND mat_date &gt;'28 Feb 2026' and  deal_stat &lt;&gt; 'MAT' and a.rectype='L'  and a.scheme='TBAF')_x000d_order by 6 desc"/>
  </connection>
  <connection id="971" xr16:uid="{FB1DBBC1-0E22-44AF-A0D9-40D3C21BB5F2}" name="Connection197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BAF' _x000d_ _x000d_and WEEKEND_DT='28 Feb 2026' and a.ASSET_TYPE in('05','06','07','09','11','12','14','25','29','34','18','52') and LISTED_Y_N='Y'  _x000d_and a.schclass='GLOBAL' and a.security is not null and a.UNITS&gt;0  and LAST_NET_ASSETS&gt;1 and f.schclass='GLOBAL' ) _x000d_where MKTVAL &gt; 0) order by 6 desc"/>
  </connection>
  <connection id="972" xr16:uid="{9470ADCC-0C0C-439B-89F9-82F2616D889F}" name="Connection197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BAF' _x000d_ _x000d_and WEEKEND_DT='28 Feb 2026' and a.ASSET_TYPE in('32','33') _x000d_and a.schclass='GLOBAL' and a.security is not null and a.UNITS&gt;0  and LAST_NET_ASSETS&gt;1 and f.schclass='GLOBAL' ) _x000d_where MKTVAL &gt; 0 order by 6 desc"/>
  </connection>
  <connection id="973" xr16:uid="{153C7381-E49C-4C04-A6AD-9EC59C401C28}" name="Connection1976"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BAF' _x000d_ and LAST_NET_ASSETS&gt;1 and f.SCHCLASS='GLOBAL'_x000d_and WEEKEND_DT='28 Feb 2026' and a.ASSET_TYPE in('16','17','19','20','22','03','15'))  _x000d_where MKTVAL &gt; 0 order by 6 desc"/>
  </connection>
  <connection id="974" xr16:uid="{C776B487-B25F-4E51-B93E-CFAA4F56FB4A}" name="Connection19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5" xr16:uid="{A2682A63-4565-4BEC-ADB6-35FAB9DB9FA2}" name="Connection198" type="1" refreshedVersion="0" background="1">
    <dbPr connection="DRIVER={Microsoft ODBC for Oracle};UID=TATADB;pwd=TATADB9$;SERVER=MPLUSLIV;"/>
  </connection>
  <connection id="976" xr16:uid="{BBB3645B-3C9E-49DE-8246-B27570DCAD9E}" name="Connection19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BFSF' _x000d_ _x000d_and WEEKEND_DT='28 Feb 2026' and a.ASSET_TYPE in ('01','45','51','56','57','59')  _x000d_and a.schclass='GLOBAL' and a.security is not null and a.UNITS&gt;0   and LAST_NET_ASSETS&gt;1 and f.schclass='GLOBAL' ) _x000d_where units &gt; 0 _x000d_order by 6 desc"/>
  </connection>
  <connection id="977" xr16:uid="{94EEE612-1967-40B3-8EC4-A64E16515EB7}" name="Connection199" type="1" refreshedVersion="0" background="1">
    <dbPr connection="DRIVER={Microsoft ODBC for Oracle};UID=TATADB;pwd=TATADB9$;SERVER=MPLUSLIV;"/>
  </connection>
  <connection id="978" xr16:uid="{0B565084-8A2C-4AF4-BDC3-F289CA11C429}" name="Connection19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9" xr16:uid="{A39FCE12-B052-4DF6-AFC1-1D94EC09843C}" name="Connection19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BMCIF' _x000d_ _x000d_and WEEKEND_DT='28 Feb 2026' and a.ASSET_TYPE in ('01','45','51','56','57','59')  _x000d_and a.schclass='GLOBAL' and a.security is not null and a.UNITS&gt;0   and LAST_NET_ASSETS&gt;1 and f.schclass='GLOBAL' ) _x000d_where units &gt; 0 _x000d_order by 6 desc"/>
  </connection>
  <connection id="980" xr16:uid="{7307E868-BF78-46B8-B9A6-6B42C9416C8A}" name="Connection2" type="1" refreshedVersion="0" background="1">
    <dbPr connection="DRIVER={Microsoft ODBC for Oracle};UID=TATADB;pwd=TATADB9$;SERVER=MPLUSLIV;"/>
  </connection>
  <connection id="981" xr16:uid="{5E2576D3-5874-4EC8-A620-C1ED13AA3EB6}" name="Connection20" type="1" refreshedVersion="0" background="1">
    <dbPr connection="DRIVER={Microsoft ODBC for Oracle};UID=TATADB;pwd=TATADB9$;SERVER=MPLUSLIV;"/>
  </connection>
  <connection id="982" xr16:uid="{73349350-7B18-47F3-B753-56539054E4DD}" name="Connection200" type="1" refreshedVersion="0" background="1">
    <dbPr connection="DRIVER={Microsoft ODBC for Oracle};UID=TATADB;pwd=TATADB9$;SERVER=MPLUSLIV;"/>
  </connection>
  <connection id="983" xr16:uid="{9C090015-32A0-47C6-A20D-DACA71918A4C}" name="Connection20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BMC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4" xr16:uid="{EC442FA6-858D-4E95-9F83-4670AF6F62A1}" name="Connection20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BSEQIF' _x000d_ _x000d_and WEEKEND_DT='28 Feb 2026' and a.ASSET_TYPE in ('01','45','51','56','57','59')  _x000d_and a.schclass='GLOBAL' and a.security is not null and a.UNITS&gt;0   and LAST_NET_ASSETS&gt;1 and f.schclass='GLOBAL' ) _x000d_where units &gt; 0 _x000d_order by 6 desc"/>
  </connection>
  <connection id="985" xr16:uid="{71B36E9A-1100-44EB-A810-EF2B19FDA884}" name="Connection201" type="1" refreshedVersion="0" background="1">
    <dbPr connection="DRIVER={Microsoft ODBC for Oracle};UID=TATADB;pwd=TATADB9$;SERVER=MPLUSLIV;"/>
  </connection>
  <connection id="986" xr16:uid="{04146BEB-07AE-4921-83D0-0BD7BA9E2C9D}" name="Connection202" type="1" refreshedVersion="0" background="1">
    <dbPr connection="DRIVER={Microsoft ODBC for Oracle};UID=TATADB;pwd=TATADB9$;SERVER=MPLUSLIV;"/>
  </connection>
  <connection id="987" xr16:uid="{0C1625C1-6C1C-4CBF-94EB-893F612B01EC}" name="Connection20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8" xr16:uid="{1F9331C0-33CD-4269-AA01-81BF2140D7FB}" name="Connection20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BSBGIF' _x000d_ _x000d_and WEEKEND_DT='28 Feb 2026' and a.ASSET_TYPE in ('01','45','51','56','57','59')  _x000d_and a.schclass='GLOBAL' and a.security is not null and a.UNITS&gt;0   and LAST_NET_ASSETS&gt;1 and f.schclass='GLOBAL' ) _x000d_where units &gt; 0 _x000d_order by 6 desc"/>
  </connection>
  <connection id="989" xr16:uid="{2CF0EEA5-A18A-427C-9482-8B4E2193FE19}" name="Connection203" type="1" refreshedVersion="0" background="1">
    <dbPr connection="DRIVER={Microsoft ODBC for Oracle};UID=TATADB;pwd=TATADB9$;SERVER=MPLUSLIV;"/>
  </connection>
  <connection id="990" xr16:uid="{6CC01D2E-329B-4CA2-9DCB-C8B625E3BBFC}" name="Connection20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1" xr16:uid="{CADD1C18-FD27-4C1E-8348-A2617EF7D054}" name="Connection20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FSA' _x000d_ _x000d_and WEEKEND_DT='28 Feb 2026' and a.ASSET_TYPE in ('01','45','51','56','57','59')  _x000d_and a.schclass='GLOBAL' and a.security is not null and a.UNITS&gt;0   and LAST_NET_ASSETS&gt;1 and f.schclass='GLOBAL' ) _x000d_where units &gt; 0 _x000d_order by 6 desc"/>
  </connection>
  <connection id="992" xr16:uid="{927F5A61-5E67-4C9B-BCF0-93F641AC737E}" name="Connection204" type="1" refreshedVersion="0" background="1">
    <dbPr connection="DRIVER={Microsoft ODBC for Oracle};UID=TATADB;pwd=TATADB9$;SERVER=MPLUSLIV;"/>
  </connection>
  <connection id="993" xr16:uid="{D6CBBBF4-66F3-4B1E-92B2-AAA9017B7F73}" name="Connection20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4" xr16:uid="{56A90796-873C-4BAC-B7B6-9F93178A5AB7}" name="Connection205" type="1" refreshedVersion="0" background="1">
    <dbPr connection="DRIVER={Microsoft ODBC for Oracle};UID=TATADB;pwd=TATADB9$;SERVER=MPLUSLIV;"/>
  </connection>
  <connection id="995" xr16:uid="{3C2B7459-2A01-4667-B586-E6CE82054B4A}" name="Connection20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BCF' _x000d_ _x000d_and WEEKEND_DT='28 Feb 2026' and a.ASSET_TYPE in ('01','45','51','56','57','59')  _x000d_and a.schclass='GLOBAL' and a.security is not null and a.UNITS&gt;0   and LAST_NET_ASSETS&gt;1 and f.schclass='GLOBAL' ) _x000d_where units &gt; 0 _x000d_order by 6 desc"/>
  </connection>
  <connection id="996" xr16:uid="{B0CCD5A2-E76D-439D-864D-3682D5D809BB}" name="Connection205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BCF' _x000d_ _x000d_and WEEKEND_DT='28 Feb 2026' and (A.ASSET_TYPE in('35','36','24') _x000d_and a.schclass='GLOBAL' and a.security is not null and a.UNITS&gt;0   and LAST_NET_ASSETS&gt;1 and f.schclass='GLOBAL' ) _x000d_AND (LAST_NET_ASSETS/100000) &gt; 0 order by 6 desc)"/>
  </connection>
  <connection id="997" xr16:uid="{324F3707-B255-4EAD-9622-E6FC7FE7CB1B}" name="Connection206" type="1" refreshedVersion="0" background="1">
    <dbPr connection="DRIVER={Microsoft ODBC for Oracle};UID=TATADB;pwd=TATADB9$;SERVER=MPLUSLIV;"/>
  </connection>
  <connection id="998" xr16:uid="{8DC829FC-9F76-4872-AF57-55A6AD962004}" name="Connection2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9" xr16:uid="{E92D9639-DA54-41C8-BAC0-5A3DBFEEFCAE}" name="Connection20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YCF' _x000d_ _x000d_and WEEKEND_DT='28 Feb 2026' and a.ASSET_TYPE in ('01','45','51','56','57','59')  _x000d_and a.schclass='GLOBAL' and a.security is not null and a.UNITS&gt;0   and LAST_NET_ASSETS&gt;1 and f.schclass='GLOBAL' ) _x000d_where units &gt; 0 _x000d_order by 6 desc"/>
  </connection>
  <connection id="1000" xr16:uid="{860F6C1F-76F2-46F6-BC60-A396DD1EA500}" name="Connection20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YCF' _x000d_ _x000d_and WEEKEND_DT='28 Feb 2026' and a.ASSET_TYPE  in('02','04','38','46','47','53') _x000d_and a.schclass='GLOBAL' and a.security is not null and a.UNITS&gt;0   and LAST_NET_ASSETS&gt;1 and f.schclass='GLOBAL' ) _x000d_where units &gt; 0 _x000d_order by 6 desc"/>
  </connection>
  <connection id="1001" xr16:uid="{247F5403-8A06-46BD-98E1-3131362751E5}" name="Connection207" type="1" refreshedVersion="0" background="1">
    <dbPr connection="DRIVER={Microsoft ODBC for Oracle};UID=TATADB;pwd=TATADB9$;SERVER=MPLUSLIV;"/>
  </connection>
  <connection id="1002" xr16:uid="{6495FF02-4585-49D9-B979-CEE68BACF70B}" name="Connection2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3" xr16:uid="{5FF153F4-C452-47C0-93E7-D73418789B0E}" name="Connection20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DIF' _x000d_ _x000d_and WEEKEND_DT='28 Feb 2026' and a.ASSET_TYPE in ('01','45','51','56','57','59')  _x000d_and a.schclass='GLOBAL' and a.security is not null and a.UNITS&gt;0   and LAST_NET_ASSETS&gt;1 and f.schclass='GLOBAL' ) _x000d_where units &gt; 0 _x000d_order by 6 desc"/>
  </connection>
  <connection id="1004" xr16:uid="{D239B6FF-3968-4529-B095-F135A7E14DB3}" name="Connection208" type="1" refreshedVersion="0" background="1">
    <dbPr connection="DRIVER={Microsoft ODBC for Oracle};UID=TATADB;pwd=TATADB9$;SERVER=MPLUSLIV;"/>
  </connection>
  <connection id="1005" xr16:uid="{A88D67EE-B360-4551-B20C-372A0CD3A51D}" name="Connection209" type="1" refreshedVersion="0" background="1">
    <dbPr connection="DRIVER={Microsoft ODBC for Oracle};UID=TATADB;pwd=TATADB9$;SERVER=MPLUSLIV;"/>
  </connection>
  <connection id="1006" xr16:uid="{10A90BDE-1498-452E-8C49-8C46529CABBF}" name="Connection2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7" xr16:uid="{3AD97591-65B1-4B2F-AF48-A2FAC337D3B6}" name="Connection20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DIVYF' _x000d_ _x000d_and WEEKEND_DT='28 Feb 2026' and a.ASSET_TYPE in ('01','45','51','56','57','59')  _x000d_and a.schclass='GLOBAL' and a.security is not null and a.UNITS&gt;0   and LAST_NET_ASSETS&gt;1 and f.schclass='GLOBAL' ) _x000d_where units &gt; 0 _x000d_order by 6 desc"/>
  </connection>
  <connection id="1008" xr16:uid="{E232BA62-B597-4F06-9FDD-5BCAF1BB53C2}" name="Connection20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DIVYF' _x000d_ _x000d_and WEEKEND_DT='28 Feb 2026' and a.ASSET_TYPE  in('02','04','38','46','47','53') _x000d_and a.schclass='GLOBAL' and a.security is not null and a.UNITS&gt;0   and LAST_NET_ASSETS&gt;1 and f.schclass='GLOBAL' ) _x000d_where units &gt; 0 _x000d_order by 6 desc"/>
  </connection>
  <connection id="1009" xr16:uid="{E5B28D42-6F98-4856-9600-AF193B0D11B3}" name="Connection209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DIVYF' _x000d_ _x000d_and WEEKEND_DT='28 Feb 2026' and (A.ASSET_TYPE in('35','36','24') _x000d_and a.schclass='GLOBAL' and a.security is not null and a.UNITS&gt;0   and LAST_NET_ASSETS&gt;1 and f.schclass='GLOBAL' ) _x000d_AND (LAST_NET_ASSETS/100000) &gt; 0 order by 6 desc)"/>
  </connection>
  <connection id="1010" xr16:uid="{A10E198A-FE54-4899-90E0-5790DBB1C1FE}" name="Connection21" type="1" refreshedVersion="0" background="1">
    <dbPr connection="DRIVER={Microsoft ODBC for Oracle};UID=TATADB;pwd=TATADB9$;SERVER=MPLUSLIV;"/>
  </connection>
  <connection id="1011" xr16:uid="{F04EDB76-A660-468A-999F-8A21DCD2EF27}" name="Connection210" type="1" refreshedVersion="0" background="1">
    <dbPr connection="DRIVER={Microsoft ODBC for Oracle};UID=TATADB;pwd=TATADB9$;SERVER=MPLUSLIV;"/>
  </connection>
  <connection id="1012" xr16:uid="{F0CB9169-5565-4454-BF6C-2839F5D320CF}" name="Connection2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3" xr16:uid="{26D197CA-B173-4FEE-A0AB-D350E191FA95}" name="Connection21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TSF96' _x000d_ _x000d_and WEEKEND_DT='28 Feb 2026' and a.ASSET_TYPE in ('01','45','51','56','57','59')  _x000d_and a.schclass='GLOBAL' and a.security is not null and a.UNITS&gt;0   and LAST_NET_ASSETS&gt;1 and f.schclass='GLOBAL' ) _x000d_where units &gt; 0 _x000d_order by 6 desc"/>
  </connection>
  <connection id="1014" xr16:uid="{1EFAE8D6-E638-4C17-81DC-96353E4AC9C2}" name="Connection211" type="1" refreshedVersion="0" background="1">
    <dbPr connection="DRIVER={Microsoft ODBC for Oracle};UID=TATADB;pwd=TATADB9$;SERVER=MPLUSLIV;"/>
  </connection>
  <connection id="1015" xr16:uid="{6AF98569-DFAD-467A-AE79-FC490A1649B7}" name="Connection2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6" xr16:uid="{0E3AB94C-859E-4A18-9754-EE348E6998E4}" name="Connection212" type="1" refreshedVersion="0" background="1">
    <dbPr connection="DRIVER={Microsoft ODBC for Oracle};UID=TATADB;pwd=TATADB9$;SERVER=MPLUSLIV;"/>
  </connection>
  <connection id="1017" xr16:uid="{3CC23228-5E7B-4F23-8BF1-8C0C1FCC9DA8}" name="Connection21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CS' _x000d_ _x000d_and WEEKEND_DT='28 Feb 2026' and a.ASSET_TYPE in ('01','45','51','56','57','59')  _x000d_and a.schclass='GLOBAL' and a.security is not null and a.UNITS&gt;0   and LAST_NET_ASSETS&gt;1 and f.schclass='GLOBAL' ) _x000d_where units &gt; 0 _x000d_order by 6 desc"/>
  </connection>
  <connection id="1018" xr16:uid="{F836FD4B-7A27-4E32-9391-5743F13B827B}" name="Connection213" type="1" refreshedVersion="0" background="1">
    <dbPr connection="DRIVER={Microsoft ODBC for Oracle};UID=TATADB;pwd=TATADB9$;SERVER=MPLUSLIV;"/>
  </connection>
  <connection id="1019" xr16:uid="{A110D6EE-AAF6-4BF4-A5F9-C0E196278159}" name="Connection2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0" xr16:uid="{54AE9A19-3475-4159-AD62-1144177DFC81}" name="Connection21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MCAPF' _x000d_ _x000d_and WEEKEND_DT='28 Feb 2026' and a.ASSET_TYPE in ('01','45','51','56','57','59')  _x000d_and a.schclass='GLOBAL' and a.security is not null and a.UNITS&gt;0   and LAST_NET_ASSETS&gt;1 and f.schclass='GLOBAL' ) _x000d_where units &gt; 0 _x000d_order by 6 desc"/>
  </connection>
  <connection id="1021" xr16:uid="{5ABC690E-BD0F-40BA-804D-0AA89FDD4ABD}" name="Connection21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MCAPF' _x000d_ _x000d_and WEEKEND_DT='28 Feb 2026' and a.ASSET_TYPE  in('02','04','38','46','47','53') _x000d_and a.schclass='GLOBAL' and a.security is not null and a.UNITS&gt;0   and LAST_NET_ASSETS&gt;1 and f.schclass='GLOBAL' ) _x000d_where units &gt; 0 _x000d_order by 6 desc"/>
  </connection>
  <connection id="1022" xr16:uid="{422D5743-5CCA-4793-A145-9D2960C4F0A5}" name="Connection214" type="1" refreshedVersion="0" background="1">
    <dbPr connection="DRIVER={Microsoft ODBC for Oracle};UID=TATADB;pwd=TATADB9$;SERVER=MPLUSLIV;"/>
  </connection>
  <connection id="1023" xr16:uid="{5B5B425A-E5DB-4BD1-B792-6F40FCAB00F3}" name="Connection2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4" xr16:uid="{D68C1331-7972-4316-BEE4-DA4E7280F3DA}" name="Connection21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FEF' _x000d_ _x000d_and WEEKEND_DT='28 Feb 2026' and a.ASSET_TYPE in ('01','45','51','56','57','59')  _x000d_and a.schclass='GLOBAL' and a.security is not null and a.UNITS&gt;0   and LAST_NET_ASSETS&gt;1 and f.schclass='GLOBAL' ) _x000d_where units &gt; 0 _x000d_order by 6 desc"/>
  </connection>
  <connection id="1025" xr16:uid="{434F1740-D87F-42C5-90DF-C7019AD8FD95}" name="Connection215" type="1" refreshedVersion="0" background="1">
    <dbPr connection="DRIVER={Microsoft ODBC for Oracle};UID=TATADB;pwd=TATADB9$;SERVER=MPLUSLIV;"/>
  </connection>
  <connection id="1026" xr16:uid="{318DF5BD-6BC0-4AD9-AAFE-FB4CB878C0E5}" name="Connection216" type="1" refreshedVersion="0" background="1">
    <dbPr connection="DRIVER={Microsoft ODBC for Oracle};UID=TATADB;pwd=TATADB9$;SERVER=MPLUSLIV;"/>
  </connection>
  <connection id="1027" xr16:uid="{AADA6CB7-2D35-48CD-B7B1-DB79C82EBCAC}" name="Connection2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8" xr16:uid="{C8943777-9A52-4962-B3EC-E458649AAD28}" name="Connection21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HOF' _x000d_ _x000d_and WEEKEND_DT='28 Feb 2026' and a.ASSET_TYPE in ('01','45','51','56','57','59')  _x000d_and a.schclass='GLOBAL' and a.security is not null and a.UNITS&gt;0   and LAST_NET_ASSETS&gt;1 and f.schclass='GLOBAL' ) _x000d_where units &gt; 0 _x000d_order by 6 desc"/>
  </connection>
  <connection id="1029" xr16:uid="{BBE51591-AD5D-497A-BE98-C1A560158C63}" name="Connection217" type="1" refreshedVersion="0" background="1">
    <dbPr connection="DRIVER={Microsoft ODBC for Oracle};UID=TATADB;pwd=TATADB9$;SERVER=MPLUSLIV;"/>
  </connection>
  <connection id="1030" xr16:uid="{D2BEB8B0-6C8F-47A8-BF63-8997909D6375}" name="Connection2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1" xr16:uid="{A5229FAD-6C76-4A39-A378-C2DDA5C8A38F}" name="Connection2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CF' _x000d_ _x000d_and WEEKEND_DT='28 Feb 2026' and a.ASSET_TYPE in ('01','45','51','56','57','59')  _x000d_and a.schclass='GLOBAL' and a.security is not null and a.UNITS&gt;0   and LAST_NET_ASSETS&gt;1 and f.schclass='GLOBAL' ) _x000d_where units &gt; 0 _x000d_order by 6 desc"/>
  </connection>
  <connection id="1032" xr16:uid="{05549BEF-70E4-4777-918F-222EF4A87812}" name="Connection218" type="1" refreshedVersion="0" background="1">
    <dbPr connection="DRIVER={Microsoft ODBC for Oracle};UID=TATADB;pwd=TATADB9$;SERVER=MPLUSLIV;"/>
  </connection>
  <connection id="1033" xr16:uid="{3B777DC8-C087-4D2E-8E72-8A6A02268CBA}" name="Connection2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4" xr16:uid="{ED2C7D5C-9A64-426D-B5B6-42B3496DC271}" name="Connection219" type="1" refreshedVersion="0" background="1">
    <dbPr connection="DRIVER={Microsoft ODBC for Oracle};UID=TATADB;pwd=TATADB9$;SERVER=MPLUSLIV;"/>
  </connection>
  <connection id="1035" xr16:uid="{09FFCACA-C4BC-48F7-A1AE-2E7269182A71}" name="Connection21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IF' _x000d_ _x000d_and WEEKEND_DT='28 Feb 2026' and a.ASSET_TYPE in ('01','45','51','56','57','59')  _x000d_and a.schclass='GLOBAL' and a.security is not null and a.UNITS&gt;0   and LAST_NET_ASSETS&gt;1 and f.schclass='GLOBAL' ) _x000d_where units &gt; 0 _x000d_order by 6 desc"/>
  </connection>
  <connection id="1036" xr16:uid="{46692AE4-48B0-46E4-88BB-948775AA8317}" name="Connection22" type="1" refreshedVersion="0" background="1">
    <dbPr connection="DRIVER={Microsoft ODBC for Oracle};UID=TATADB;pwd=TATADB9$;SERVER=MPLUSLIV;"/>
  </connection>
  <connection id="1037" xr16:uid="{2D30AFD7-8622-4D8B-9DD6-32E84CEA83C4}" name="Connection220" type="1" refreshedVersion="0" background="1">
    <dbPr connection="DRIVER={Microsoft ODBC for Oracle};UID=TATADB;pwd=TATADB9$;SERVER=MPLUSLIV;"/>
  </connection>
  <connection id="1038" xr16:uid="{0EF2B33D-7290-4F5F-AB88-854967C85417}" name="Connection2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9" xr16:uid="{CD8ADFE2-4819-40F5-9394-3470BB57DCE3}" name="Connection22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PHF' _x000d_ _x000d_and WEEKEND_DT='28 Feb 2026' and a.ASSET_TYPE in ('01','45','51','56','57','59')  _x000d_and a.schclass='GLOBAL' and a.security is not null and a.UNITS&gt;0   and LAST_NET_ASSETS&gt;1 and f.schclass='GLOBAL' ) _x000d_where units &gt; 0 _x000d_order by 6 desc"/>
  </connection>
  <connection id="1040" xr16:uid="{70C4617D-F5F2-4B8E-8961-6330F10F1350}" name="Connection2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1" xr16:uid="{83113F87-BFFB-4C6D-BE21-2E954DEFAA35}" name="Connection22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SF' _x000d_ _x000d_and WEEKEND_DT='28 Feb 2026' and a.ASSET_TYPE in ('01','45','51','56','57','59')  _x000d_and a.schclass='GLOBAL' and a.security is not null and a.UNITS&gt;0   and LAST_NET_ASSETS&gt;1 and f.schclass='GLOBAL' ) _x000d_where units &gt; 0 _x000d_order by 6 desc"/>
  </connection>
  <connection id="1042" xr16:uid="{0A527813-DC20-43DA-BC03-47186E14209F}" name="Connection222" type="1" refreshedVersion="0" background="1">
    <dbPr connection="DRIVER={Microsoft ODBC for Oracle};UID=TATADB;pwd=TATADB9$;SERVER=MPLUSLIV;"/>
  </connection>
  <connection id="1043" xr16:uid="{D66B0B88-C2D4-440A-8926-EA497023ACA6}" name="Connection22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SF' _x000d_ _x000d_and WEEKEND_DT='28 Feb 2026' and a.ASSET_TYPE  in('02','04','38','46','47','53') _x000d_and a.schclass='GLOBAL' and a.security is not null and a.UNITS&gt;0   and LAST_NET_ASSETS&gt;1 and f.schclass='GLOBAL' ) _x000d_where units &gt; 0 _x000d_order by 6 desc"/>
  </connection>
  <connection id="1044" xr16:uid="{B1F2A83C-9E16-474F-BC11-E5663CBC3991}" name="Connection223" type="1" refreshedVersion="0" background="1">
    <dbPr connection="DRIVER={Microsoft ODBC for Oracle};UID=TATADB;pwd=TATADB9$;SERVER=MPLUSLIV;"/>
  </connection>
  <connection id="1045" xr16:uid="{460B7B48-D251-497D-9F7A-BEB4EB33A01A}" name="Connection2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6" xr16:uid="{3D3A08EB-1D8F-4EE2-9A2F-B0EA249FA0F0}" name="Connection22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EOF' _x000d_ _x000d_and WEEKEND_DT='28 Feb 2026' and a.ASSET_TYPE in ('01','45','51','56','57','59')  _x000d_and a.schclass='GLOBAL' and a.security is not null and a.UNITS&gt;0   and LAST_NET_ASSETS&gt;1 and f.schclass='GLOBAL' ) _x000d_where units &gt; 0 _x000d_order by 6 desc"/>
  </connection>
  <connection id="1047" xr16:uid="{42530192-BE74-4CF2-892C-8D58A5786852}" name="Connection224" type="1" refreshedVersion="0" background="1">
    <dbPr connection="DRIVER={Microsoft ODBC for Oracle};UID=TATADB;pwd=TATADB9$;SERVER=MPLUSLIV;"/>
  </connection>
  <connection id="1048" xr16:uid="{63DA16B0-B740-43EC-8065-71DEC63F388D}" name="Connection2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9" xr16:uid="{D875BF71-D90B-4F8B-A067-35F3A5866AC0}" name="Connection22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TOFE' _x000d_ _x000d_and WEEKEND_DT='28 Feb 2026' and a.ASSET_TYPE in ('01','45','51','56','57','59')  _x000d_and a.schclass='GLOBAL' and a.security is not null and a.UNITS&gt;0   and LAST_NET_ASSETS&gt;1 and f.schclass='GLOBAL' ) _x000d_where units &gt; 0 _x000d_order by 6 desc"/>
  </connection>
  <connection id="1050" xr16:uid="{DB561B97-9D1C-4C21-96D6-9CDCA9B0211D}" name="Connection224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6' and units&lt;&gt;0 and a.security is not null AND A.scheme='TTOFE'_x000d_ order by 6 desc"/>
  </connection>
  <connection id="1051" xr16:uid="{4DAC9215-4B4D-4900-AB66-E426962D9197}" name="Connection225" type="1" refreshedVersion="0" background="1">
    <dbPr connection="DRIVER={Microsoft ODBC for Oracle};UID=TATADB;pwd=TATADB9$;SERVER=MPLUSLIV;"/>
  </connection>
  <connection id="1052" xr16:uid="{297DE8A5-16EE-4CA3-A338-566104A5CA7F}" name="Connection22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3" xr16:uid="{C3BE6039-865A-4A37-A329-5A2C19C70423}" name="Connection226" type="1" refreshedVersion="0" background="1">
    <dbPr connection="DRIVER={Microsoft ODBC for Oracle};UID=TATADB;pwd=TATADB9$;SERVER=MPLUSLIV;"/>
  </connection>
  <connection id="1054" xr16:uid="{D699CB01-0E50-4913-8527-B37B6CEAA05A}" name="Connection22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NR' _x000d_ _x000d_and WEEKEND_DT='28 Feb 2026' and a.ASSET_TYPE in ('01','45','51','56','57','59')  _x000d_and a.schclass='GLOBAL' and a.security is not null and a.UNITS&gt;0   and LAST_NET_ASSETS&gt;1 and f.schclass='GLOBAL' ) _x000d_where units &gt; 0 _x000d_order by 6 desc"/>
  </connection>
  <connection id="1055" xr16:uid="{E97531BD-7B67-459E-954B-858279C9CE48}" name="Connection227" type="1" refreshedVersion="0" background="1">
    <dbPr connection="DRIVER={Microsoft ODBC for Oracle};UID=TATADB;pwd=TATADB9$;SERVER=MPLUSLIV;"/>
  </connection>
  <connection id="1056" xr16:uid="{E7CF010E-1826-4F61-811E-DF9524FF1325}" name="Connection22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7" xr16:uid="{958D0100-9AD6-4A56-94EB-30EF42E69ED9}" name="Connection22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MAOF' _x000d_ _x000d_and WEEKEND_DT='28 Feb 2026' and a.ASSET_TYPE in ('01','45','51','56','57','59')  _x000d_and a.schclass='GLOBAL' and a.security is not null and a.UNITS&gt;0   and LAST_NET_ASSETS&gt;1 and f.schclass='GLOBAL' ) _x000d_where units &gt; 0 _x000d_order by 6 desc"/>
  </connection>
  <connection id="1058" xr16:uid="{20CFCC2B-FB83-418C-B4DD-D316B78F4380}" name="Connection227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6' and units&lt;&gt;0 and a.security is not null AND A.scheme='TMAOF'_x000d_ order by 6 desc"/>
  </connection>
  <connection id="1059" xr16:uid="{96C7E6FC-888C-4B40-8D2A-6AC2FC85C169}" name="Connection227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MAOF' _x000d_ _x000d_and WEEKEND_DT='28 Feb 2026' and (A.ASSET_TYPE in('35','36','24') _x000d_and a.schclass='GLOBAL' and a.security is not null and a.UNITS&gt;0   and LAST_NET_ASSETS&gt;1 and f.schclass='GLOBAL' ) _x000d_AND (LAST_NET_ASSETS/100000) &gt; 0 order by 6 desc)"/>
  </connection>
  <connection id="1060" xr16:uid="{C99DEDD1-81E7-4814-AAA9-0994CD3A9C80}" name="Connection227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MAO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MAOF' group by app_refer,value_date _x000d_) f  on f.app_refer=a.deal_ID _x000d_WHERE del_date&lt;='28 Feb 2026' AND mat_date &gt;'28 Feb 2026' and  deal_stat &lt;&gt; 'MAT' and a.rectype='L'  and a.scheme='TMAOF')_x000d_order by 6 desc"/>
  </connection>
  <connection id="1061" xr16:uid="{8E2A01E8-04E2-4E7A-9743-3BC1690E555F}" name="Connection228" type="1" refreshedVersion="0" background="1">
    <dbPr connection="DRIVER={Microsoft ODBC for Oracle};UID=TATADB;pwd=TATADB9$;SERVER=MPLUSLIV;"/>
  </connection>
  <connection id="1062" xr16:uid="{BF5DF1BE-1F9E-4533-A92F-761381C8ACFD}" name="Connection228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MAOF' _x000d_ _x000d_and WEEKEND_DT='28 Feb 2026' and a.ASSET_TYPE in('05','06','07','09','11','12','14','25','29','34','18','52') and LISTED_Y_N='Y'  _x000d_and a.schclass='GLOBAL' and a.security is not null and a.UNITS&gt;0  and LAST_NET_ASSETS&gt;1 and f.schclass='GLOBAL' ) _x000d_where MKTVAL &gt; 0) order by 6 desc"/>
  </connection>
  <connection id="1063" xr16:uid="{EC2E9373-9044-4542-8844-898E2B2994B1}" name="Connection228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MAOF' _x000d_ _x000d_and WEEKEND_DT='28 Feb 2026' and a.ASSET_TYPE in('32','33') _x000d_and a.schclass='GLOBAL' and a.security is not null and a.UNITS&gt;0  and LAST_NET_ASSETS&gt;1 and f.schclass='GLOBAL' ) _x000d_where MKTVAL &gt; 0 order by 6 desc"/>
  </connection>
  <connection id="1064" xr16:uid="{B6CA7F76-375B-401E-87A1-A56B3ECEB90A}" name="Connection2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5" xr16:uid="{AD927682-93DB-4776-9165-EF21FFA8546C}" name="Connection22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MULTICF' _x000d_ _x000d_and WEEKEND_DT='28 Feb 2026' and a.ASSET_TYPE in ('01','45','51','56','57','59')  _x000d_and a.schclass='GLOBAL' and a.security is not null and a.UNITS&gt;0   and LAST_NET_ASSETS&gt;1 and f.schclass='GLOBAL' ) _x000d_where units &gt; 0 _x000d_order by 6 desc"/>
  </connection>
  <connection id="1066" xr16:uid="{F4DD02AA-728E-430A-819D-607FFA5523BA}" name="Connection23" type="1" refreshedVersion="0" background="1">
    <dbPr connection="DRIVER={Microsoft ODBC for Oracle};UID=TATADB;pwd=TATADB9$;SERVER=MPLUSLIV;"/>
  </connection>
  <connection id="1067" xr16:uid="{94B7EA02-C234-47FD-995D-3D777A1FBD67}" name="Connection230" type="1" refreshedVersion="0" background="1">
    <dbPr connection="DRIVER={Microsoft ODBC for Oracle};UID=TATADB;pwd=TATADB9$;SERVER=MPLUSLIV;"/>
  </connection>
  <connection id="1068" xr16:uid="{C2344DB1-93BF-4966-AE0A-05E95FE90E4E}" name="Connection23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9" xr16:uid="{D69A3642-2BD6-49B0-ACB7-BCF5DA427955}" name="Connection23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ETF' _x000d_ _x000d_and WEEKEND_DT='28 Feb 2026' and a.ASSET_TYPE in ('01','45','51','56','57','59')  _x000d_and a.schclass='GLOBAL' and a.security is not null and a.UNITS&gt;0   and LAST_NET_ASSETS&gt;1 and f.schclass='GLOBAL' ) _x000d_where units &gt; 0 _x000d_order by 6 desc"/>
  </connection>
  <connection id="1070" xr16:uid="{71E3072E-2BAF-4862-BF06-C1D8B663E286}" name="Connection231" type="1" refreshedVersion="0" background="1">
    <dbPr connection="DRIVER={Microsoft ODBC for Oracle};UID=TATADB;pwd=TATADB9$;SERVER=MPLUSLIV;"/>
  </connection>
  <connection id="1071" xr16:uid="{F72C3E08-DC32-4045-951F-FF53B54CF812}" name="Connection23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2" xr16:uid="{F9B4D20D-F9E5-44B3-8A15-B26943D12028}" name="Connection23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IFNA' _x000d_ _x000d_and WEEKEND_DT='28 Feb 2026' and a.ASSET_TYPE in ('01','45','51','56','57','59')  _x000d_and a.schclass='GLOBAL' and a.security is not null and a.UNITS&gt;0   and LAST_NET_ASSETS&gt;1 and f.schclass='GLOBAL' ) _x000d_where units &gt; 0 _x000d_order by 6 desc"/>
  </connection>
  <connection id="1073" xr16:uid="{2F8CB257-5B81-403C-A696-827DA49D1E2F}" name="Connection232" type="1" refreshedVersion="0" background="1">
    <dbPr connection="DRIVER={Microsoft ODBC for Oracle};UID=TATADB;pwd=TATADB9$;SERVER=MPLUSLIV;"/>
  </connection>
  <connection id="1074" xr16:uid="{92E75A9C-B838-43AF-A65D-BCBFA0960009}" name="Connection23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5" xr16:uid="{DF2D4F68-ED07-4215-8030-7047FC86B5C8}" name="Connection233" type="1" refreshedVersion="0" background="1">
    <dbPr connection="DRIVER={Microsoft ODBC for Oracle};UID=TATADB;pwd=TATADB9$;SERVER=MPLUSLIV;"/>
  </connection>
  <connection id="1076" xr16:uid="{2E40485B-0FDA-47FE-99FC-08F68650A8A7}" name="Connection23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AIF' _x000d_ _x000d_and WEEKEND_DT='28 Feb 2026' and a.ASSET_TYPE in ('01','45','51','56','57','59')  _x000d_and a.schclass='GLOBAL' and a.security is not null and a.UNITS&gt;0   and LAST_NET_ASSETS&gt;1 and f.schclass='GLOBAL' ) _x000d_where units &gt; 0 _x000d_order by 6 desc"/>
  </connection>
  <connection id="1077" xr16:uid="{CCDF477F-3794-4B29-89E3-94E84BACCFE1}" name="Connection23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AIF' _x000d_ _x000d_and WEEKEND_DT='28 Feb 2026' and a.ASSET_TYPE  in('02','04','38','46','47','53') _x000d_and a.schclass='GLOBAL' and a.security is not null and a.UNITS&gt;0   and LAST_NET_ASSETS&gt;1 and f.schclass='GLOBAL' ) _x000d_where units &gt; 0 _x000d_order by 6 desc"/>
  </connection>
  <connection id="1078" xr16:uid="{FA0EBCDF-EB00-4C2E-A59A-21D5094FBB1B}" name="Connection234" type="1" refreshedVersion="0" background="1">
    <dbPr connection="DRIVER={Microsoft ODBC for Oracle};UID=TATADB;pwd=TATADB9$;SERVER=MPLUSLIV;"/>
  </connection>
  <connection id="1079" xr16:uid="{563DE7D0-BE3D-4FB2-9963-3F9DFB1FCDF2}" name="Connection23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0" xr16:uid="{E0A0F00F-3EE9-4769-80A4-C559BEA2AEEB}" name="Connection2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CMIF' _x000d_ _x000d_and WEEKEND_DT='28 Feb 2026' and a.ASSET_TYPE in ('01','45','51','56','57','59')  _x000d_and a.schclass='GLOBAL' and a.security is not null and a.UNITS&gt;0   and LAST_NET_ASSETS&gt;1 and f.schclass='GLOBAL' ) _x000d_where units &gt; 0 _x000d_order by 6 desc"/>
  </connection>
  <connection id="1081" xr16:uid="{CD6A1367-B477-4526-A420-86F6642ADBBE}" name="Connection235" type="1" refreshedVersion="0" background="1">
    <dbPr connection="DRIVER={Microsoft ODBC for Oracle};UID=TATADB;pwd=TATADB9$;SERVER=MPLUSLIV;"/>
  </connection>
  <connection id="1082" xr16:uid="{700B53AD-E804-4982-8D7F-C6F8B9764582}" name="Connection23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3" xr16:uid="{D429443E-251E-4335-A1E2-EBE86F58AA53}" name="Connection23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FSIF' _x000d_ _x000d_and WEEKEND_DT='28 Feb 2026' and a.ASSET_TYPE in ('01','45','51','56','57','59')  _x000d_and a.schclass='GLOBAL' and a.security is not null and a.UNITS&gt;0   and LAST_NET_ASSETS&gt;1 and f.schclass='GLOBAL' ) _x000d_where units &gt; 0 _x000d_order by 6 desc"/>
  </connection>
  <connection id="1084" xr16:uid="{95085032-5928-4863-8418-313B50D6E8FB}" name="Connection236" type="1" refreshedVersion="0" background="1">
    <dbPr connection="DRIVER={Microsoft ODBC for Oracle};UID=TATADB;pwd=TATADB9$;SERVER=MPLUSLIV;"/>
  </connection>
  <connection id="1085" xr16:uid="{79C8BF62-D362-4C2A-928B-1679CDCF48A3}" name="Connection237" type="1" refreshedVersion="0" background="1">
    <dbPr connection="DRIVER={Microsoft ODBC for Oracle};UID=TATADB;pwd=TATADB9$;SERVER=MPLUSLIV;"/>
  </connection>
  <connection id="1086" xr16:uid="{F85AD2D3-C2D7-4E7B-AD61-6505BD33F678}" name="Connection2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7" xr16:uid="{6F415248-2D35-4CAD-96A9-D76BB2C4235D}" name="Connection2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NIDFOF' _x000d_ _x000d_and WEEKEND_DT='28 Feb 2026' and (A.ASSET_TYPE in('35','36','24') _x000d_and a.schclass='GLOBAL' and a.security is not null and a.UNITS&gt;0   and LAST_NET_ASSETS&gt;1 and f.schclass='GLOBAL' ) _x000d_AND (LAST_NET_ASSETS/100000) &gt; 0 order by 6 desc)"/>
  </connection>
  <connection id="1088" xr16:uid="{9F3C2722-FEAB-4D76-B1C2-916578E97E57}" name="Connection238" type="1" refreshedVersion="0" background="1">
    <dbPr connection="DRIVER={Microsoft ODBC for Oracle};UID=TATADB;pwd=TATADB9$;SERVER=MPLUSLIV;"/>
  </connection>
  <connection id="1089" xr16:uid="{79558EE4-CCE0-444E-A4C2-008784B88834}" name="Connection2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0" xr16:uid="{8B1325E1-7A3A-497D-93C3-FE9D3A943562}" name="Connection2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IDETF' _x000d_ _x000d_and WEEKEND_DT='28 Feb 2026' and a.ASSET_TYPE in ('01','45','51','56','57','59')  _x000d_and a.schclass='GLOBAL' and a.security is not null and a.UNITS&gt;0   and LAST_NET_ASSETS&gt;1 and f.schclass='GLOBAL' ) _x000d_where units &gt; 0 _x000d_order by 6 desc"/>
  </connection>
  <connection id="1091" xr16:uid="{377DF875-3374-44E2-9163-C88D9AEF76FB}" name="Connection239" type="1" refreshedVersion="0" background="1">
    <dbPr connection="DRIVER={Microsoft ODBC for Oracle};UID=TATADB;pwd=TATADB9$;SERVER=MPLUSLIV;"/>
  </connection>
  <connection id="1092" xr16:uid="{A95BD0B4-65BD-4C55-BA7C-BAE0DB26B6A6}" name="Connection2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3" xr16:uid="{D5AF0C4E-4466-4803-BAD1-DF50918A54CE}" name="Connection24" type="1" refreshedVersion="0" background="1">
    <dbPr connection="DRIVER={Microsoft ODBC for Oracle};UID=TATADB;pwd=TATADB9$;SERVER=MPLUSLIV;"/>
  </connection>
  <connection id="1094" xr16:uid="{E6BEA056-10D8-405F-8C9D-B9CE2560841E}" name="Connection240" type="1" refreshedVersion="0" background="1">
    <dbPr connection="DRIVER={Microsoft ODBC for Oracle};UID=TATADB;pwd=TATADB9$;SERVER=MPLUSLIV;"/>
  </connection>
  <connection id="1095" xr16:uid="{CDA3DE9E-AA03-4F78-BDBB-C91A7E59AB45}" name="Connection2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ITIF' _x000d_ _x000d_and WEEKEND_DT='28 Feb 2026' and a.ASSET_TYPE in ('01','45','51','56','57','59')  _x000d_and a.schclass='GLOBAL' and a.security is not null and a.UNITS&gt;0   and LAST_NET_ASSETS&gt;1 and f.schclass='GLOBAL' ) _x000d_where units &gt; 0 _x000d_order by 6 desc"/>
  </connection>
  <connection id="1096" xr16:uid="{B943B5AA-AE8F-48FB-99D9-277B084C5CD4}" name="Connection241" type="1" refreshedVersion="0" background="1">
    <dbPr connection="DRIVER={Microsoft ODBC for Oracle};UID=TATADB;pwd=TATADB9$;SERVER=MPLUSLIV;"/>
  </connection>
  <connection id="1097" xr16:uid="{4DB42318-B593-4608-9719-9D47C820D48A}" name="Connection2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8" xr16:uid="{7C68A357-FB67-4EDE-8525-0B8676E329A6}" name="Connection2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MIF150' _x000d_ _x000d_and WEEKEND_DT='28 Feb 2026' and a.ASSET_TYPE in ('01','45','51','56','57','59')  _x000d_and a.schclass='GLOBAL' and a.security is not null and a.UNITS&gt;0   and LAST_NET_ASSETS&gt;1 and f.schclass='GLOBAL' ) _x000d_where units &gt; 0 _x000d_order by 6 desc"/>
  </connection>
  <connection id="1099" xr16:uid="{4C42FBBB-E5AC-405A-A836-5B68C3A720A4}" name="Connection242" type="1" refreshedVersion="0" background="1">
    <dbPr connection="DRIVER={Microsoft ODBC for Oracle};UID=TATADB;pwd=TATADB9$;SERVER=MPLUSLIV;"/>
  </connection>
  <connection id="1100" xr16:uid="{F40F417F-0896-4CFA-9ADB-7AD0AB6373AF}" name="Connection2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1" xr16:uid="{3DE3CC19-99C5-4BC0-8472-DC26FE361B94}" name="Connection2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MMIF' _x000d_ _x000d_and WEEKEND_DT='28 Feb 2026' and a.ASSET_TYPE in ('01','45','51','56','57','59')  _x000d_and a.schclass='GLOBAL' and a.security is not null and a.UNITS&gt;0   and LAST_NET_ASSETS&gt;1 and f.schclass='GLOBAL' ) _x000d_where units &gt; 0 _x000d_order by 6 desc"/>
  </connection>
  <connection id="1102" xr16:uid="{C5A1D313-D795-4780-A4E8-ADB4FC969CAD}" name="Connection244" type="1" refreshedVersion="0" background="1">
    <dbPr connection="DRIVER={Microsoft ODBC for Oracle};UID=TATADB;pwd=TATADB9$;SERVER=MPLUSLIV;"/>
  </connection>
  <connection id="1103" xr16:uid="{42759E2C-FC9E-4119-99B7-5F52814518C9}" name="Connection2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4" xr16:uid="{2BACFBD3-0AA4-4268-81CA-7832781A3671}" name="Connection2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MSHIF' _x000d_ _x000d_and WEEKEND_DT='28 Feb 2026' and a.ASSET_TYPE in ('01','45','51','56','57','59')  _x000d_and a.schclass='GLOBAL' and a.security is not null and a.UNITS&gt;0   and LAST_NET_ASSETS&gt;1 and f.schclass='GLOBAL' ) _x000d_where units &gt; 0 _x000d_order by 6 desc"/>
  </connection>
  <connection id="1105" xr16:uid="{ECBEB4B9-1125-41D0-B0F6-5CF7D8A7F532}" name="Connection245" type="1" refreshedVersion="0" background="1">
    <dbPr connection="DRIVER={Microsoft ODBC for Oracle};UID=TATADB;pwd=TATADB9$;SERVER=MPLUSLIV;"/>
  </connection>
  <connection id="1106" xr16:uid="{AB2B7157-B1EA-4946-B62D-45030E3C67E5}" name="Connection2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7" xr16:uid="{9D9378F9-4D28-4384-8B67-B18322674046}" name="Connection2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NIF' _x000d_ _x000d_and WEEKEND_DT='28 Feb 2026' and a.ASSET_TYPE in ('01','45','51','56','57','59')  _x000d_and a.schclass='GLOBAL' and a.security is not null and a.UNITS&gt;0   and LAST_NET_ASSETS&gt;1 and f.schclass='GLOBAL' ) _x000d_where units &gt; 0 _x000d_order by 6 desc"/>
  </connection>
  <connection id="1108" xr16:uid="{1B5EEFBB-FE53-4ABC-BF6F-9812601C7245}" name="Connection246" type="1" refreshedVersion="0" background="1">
    <dbPr connection="DRIVER={Microsoft ODBC for Oracle};UID=TATADB;pwd=TATADB9$;SERVER=MPLUSLIV;"/>
  </connection>
  <connection id="1109" xr16:uid="{7F0A238D-BE15-405B-8315-86F3165EE7F5}" name="Connection2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0" xr16:uid="{6410CF16-A9B3-4CC9-9129-53E592C16F60}" name="Connection247" type="1" refreshedVersion="0" background="1">
    <dbPr connection="DRIVER={Microsoft ODBC for Oracle};UID=TATADB;pwd=TATADB9$;SERVER=MPLUSLIV;"/>
  </connection>
  <connection id="1111" xr16:uid="{9A028724-C6CC-415D-BED2-7B5C1C84BF74}" name="Connection2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PBETF' _x000d_ _x000d_and WEEKEND_DT='28 Feb 2026' and a.ASSET_TYPE in ('01','45','51','56','57','59')  _x000d_and a.schclass='GLOBAL' and a.security is not null and a.UNITS&gt;0   and LAST_NET_ASSETS&gt;1 and f.schclass='GLOBAL' ) _x000d_where units &gt; 0 _x000d_order by 6 desc"/>
  </connection>
  <connection id="1112" xr16:uid="{0875F4E3-8A20-45B6-8A19-95D0D6D84285}" name="Connection248" type="1" refreshedVersion="0" background="1">
    <dbPr connection="DRIVER={Microsoft ODBC for Oracle};UID=TATADB;pwd=TATADB9$;SERVER=MPLUSLIV;"/>
  </connection>
  <connection id="1113" xr16:uid="{828262F8-4F74-4B5D-88B5-120389370239}" name="Connection2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4" xr16:uid="{F02710C2-51E4-460E-AEAD-46ACD5F3BB4A}" name="Connection2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RIF' _x000d_ _x000d_and WEEKEND_DT='28 Feb 2026' and a.ASSET_TYPE in ('01','45','51','56','57','59')  _x000d_and a.schclass='GLOBAL' and a.security is not null and a.UNITS&gt;0   and LAST_NET_ASSETS&gt;1 and f.schclass='GLOBAL' ) _x000d_where units &gt; 0 _x000d_order by 6 desc"/>
  </connection>
  <connection id="1115" xr16:uid="{FE833996-A405-4AD1-850A-E2FE7ABDA2BC}" name="Connection249" type="1" refreshedVersion="0" background="1">
    <dbPr connection="DRIVER={Microsoft ODBC for Oracle};UID=TATADB;pwd=TATADB9$;SERVER=MPLUSLIV;"/>
  </connection>
  <connection id="1116" xr16:uid="{BE6D62BE-2DFC-458C-903E-79352087581E}" name="Connection2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7" xr16:uid="{4B2B905B-3A68-4938-9444-070C2F4B2FE8}" name="Connection2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A30IF' _x000d_ _x000d_and WEEKEND_DT='28 Feb 2026' and a.ASSET_TYPE in ('01','45','51','56','57','59')  _x000d_and a.schclass='GLOBAL' and a.security is not null and a.UNITS&gt;0   and LAST_NET_ASSETS&gt;1 and f.schclass='GLOBAL' ) _x000d_where units &gt; 0 _x000d_order by 6 desc"/>
  </connection>
  <connection id="1118" xr16:uid="{9389B4F1-513D-4EF4-AABE-CDC31D98D0DF}" name="Connection25" type="1" refreshedVersion="0" background="1">
    <dbPr connection="DRIVER={Microsoft ODBC for Oracle};UID=TATADB;pwd=TATADB9$;SERVER=MPLUSLIV;"/>
  </connection>
  <connection id="1119" xr16:uid="{85E07F07-F2E4-4C36-BA13-09C900B494C5}" name="Connection250" type="1" refreshedVersion="0" background="1">
    <dbPr connection="DRIVER={Microsoft ODBC for Oracle};UID=TATADB;pwd=TATADB9$;SERVER=MPLUSLIV;"/>
  </connection>
  <connection id="1120" xr16:uid="{B3830EC2-D5B9-4AC2-A05B-CE95766E6EC6}" name="Connection251" type="1" refreshedVersion="0" background="1">
    <dbPr connection="DRIVER={Microsoft ODBC for Oracle};UID=TATADB;pwd=TATADB9$;SERVER=MPLUSLIV;"/>
  </connection>
  <connection id="1121" xr16:uid="{A63721DA-E3AA-4BAA-8F63-C54CADD4296C}" name="Connection2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2" xr16:uid="{848D38BB-9C4F-4400-B5F9-BB6C6C2C29C1}" name="Connection2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MIMIF' _x000d_ _x000d_and WEEKEND_DT='28 Feb 2026' and a.ASSET_TYPE in ('01','45','51','56','57','59')  _x000d_and a.schclass='GLOBAL' and a.security is not null and a.UNITS&gt;0   and LAST_NET_ASSETS&gt;1 and f.schclass='GLOBAL' ) _x000d_where units &gt; 0 _x000d_order by 6 desc"/>
  </connection>
  <connection id="1123" xr16:uid="{C7FA97C4-8D23-44E3-BA30-2431F0891080}" name="Connection252" type="1" refreshedVersion="0" background="1">
    <dbPr connection="DRIVER={Microsoft ODBC for Oracle};UID=TATADB;pwd=TATADB9$;SERVER=MPLUSLIV;"/>
  </connection>
  <connection id="1124" xr16:uid="{6E5B4C4C-D0E6-4FCE-96C5-CDE1E77C979C}" name="Connection2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5" xr16:uid="{0E6B1AE6-74F0-4BE6-B230-25F0B115BB9C}" name="Connection2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NMIIF' _x000d_ _x000d_and WEEKEND_DT='28 Feb 2026' and a.ASSET_TYPE in ('01','45','51','56','57','59')  _x000d_and a.schclass='GLOBAL' and a.security is not null and a.UNITS&gt;0   and LAST_NET_ASSETS&gt;1 and f.schclass='GLOBAL' ) _x000d_where units &gt; 0 _x000d_order by 6 desc"/>
  </connection>
  <connection id="1126" xr16:uid="{66D0FFC7-9F5D-477D-BB32-D380B87EA7D5}" name="Connection253" type="1" refreshedVersion="0" background="1">
    <dbPr connection="DRIVER={Microsoft ODBC for Oracle};UID=TATADB;pwd=TATADB9$;SERVER=MPLUSLIV;"/>
  </connection>
  <connection id="1127" xr16:uid="{B0D1B88A-DAED-4851-9EEB-B6A8E92E4587}" name="Connection2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8" xr16:uid="{25930152-9A4B-4F89-AFF8-252C5F48639C}" name="Connection254" type="1" refreshedVersion="0" background="1">
    <dbPr connection="DRIVER={Microsoft ODBC for Oracle};UID=TATADB;pwd=TATADB9$;SERVER=MPLUSLIV;"/>
  </connection>
  <connection id="1129" xr16:uid="{505F2D08-83CD-46E7-AC38-D5337C5E43D2}" name="Connection2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REF' _x000d_ _x000d_and WEEKEND_DT='28 Feb 2026' and a.ASSET_TYPE in ('01','45','51','56','57','59')  _x000d_and a.schclass='GLOBAL' and a.security is not null and a.UNITS&gt;0   and LAST_NET_ASSETS&gt;1 and f.schclass='GLOBAL' ) _x000d_where units &gt; 0 _x000d_order by 6 desc"/>
  </connection>
  <connection id="1130" xr16:uid="{B0D484D8-B15C-41E5-B561-AB255ED3A810}" name="Connection255" type="1" refreshedVersion="0" background="1">
    <dbPr connection="DRIVER={Microsoft ODBC for Oracle};UID=TATADB;pwd=TATADB9$;SERVER=MPLUSLIV;"/>
  </connection>
  <connection id="1131" xr16:uid="{FEE1C580-F0FB-4253-B2D3-30C9A9490C94}" name="Connection2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2" xr16:uid="{4BB8F9FA-C629-46BF-87D8-9C9BA1BF991D}" name="Connection2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RSFM' _x000d_ _x000d_and WEEKEND_DT='28 Feb 2026' and a.ASSET_TYPE in ('01','45','51','56','57','59')  _x000d_and a.schclass='GLOBAL' and a.security is not null and a.UNITS&gt;0   and LAST_NET_ASSETS&gt;1 and f.schclass='GLOBAL' ) _x000d_where units &gt; 0 _x000d_order by 6 desc"/>
  </connection>
  <connection id="1133" xr16:uid="{EEC05AE6-EDDF-4F58-AFAA-6F9C7B5FE667}" name="Connection255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RSFM'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RSFM' group by app_refer,value_date _x000d_) f  on f.app_refer=a.deal_ID _x000d_WHERE del_date&lt;='28 Feb 2026' AND mat_date &gt;'28 Feb 2026' and  deal_stat &lt;&gt; 'MAT' and a.rectype='L'  and a.scheme='TRSFM')_x000d_order by 6 desc"/>
  </connection>
  <connection id="1134" xr16:uid="{784D440D-9975-489D-AF89-3978C2FFEBA8}" name="Connection256" type="1" refreshedVersion="0" background="1">
    <dbPr connection="DRIVER={Microsoft ODBC for Oracle};UID=TATADB;pwd=TATADB9$;SERVER=MPLUSLIV;"/>
  </connection>
  <connection id="1135" xr16:uid="{2232885C-7F07-4B13-9F9B-FA43E33F82CB}" name="Connection25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RSFM' _x000d_ _x000d_and WEEKEND_DT='28 Feb 2026' and a.ASSET_TYPE in('05','06','07','09','11','12','14','25','29','34','18','52') and LISTED_Y_N='Y'  _x000d_and a.schclass='GLOBAL' and a.security is not null and a.UNITS&gt;0  and LAST_NET_ASSETS&gt;1 and f.schclass='GLOBAL' ) _x000d_where MKTVAL &gt; 0) order by 6 desc"/>
  </connection>
  <connection id="1136" xr16:uid="{35A5BB87-7CEA-4E34-8086-20475CADA73A}" name="Connection256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RSFM' _x000d_ _x000d_and WEEKEND_DT='28 Feb 2026' and a.ASSET_TYPE in('32','33') _x000d_and a.schclass='GLOBAL' and a.security is not null and a.UNITS&gt;0  and LAST_NET_ASSETS&gt;1 and f.schclass='GLOBAL' ) _x000d_where MKTVAL &gt; 0 order by 6 desc"/>
  </connection>
  <connection id="1137" xr16:uid="{DCCD8231-7EAF-4678-BAA6-C021E28FE1C3}" name="Connection2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8" xr16:uid="{70E40816-05E4-4F56-A9B6-FF512C5ED46E}" name="Connection2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RSFP' _x000d_ _x000d_and WEEKEND_DT='28 Feb 2026' and a.ASSET_TYPE in ('01','45','51','56','57','59')  _x000d_and a.schclass='GLOBAL' and a.security is not null and a.UNITS&gt;0   and LAST_NET_ASSETS&gt;1 and f.schclass='GLOBAL' ) _x000d_where units &gt; 0 _x000d_order by 6 desc"/>
  </connection>
  <connection id="1139" xr16:uid="{5209F5A2-6079-4DF2-ACE3-92A97909DD21}" name="Connection257" type="1" refreshedVersion="0" background="1">
    <dbPr connection="DRIVER={Microsoft ODBC for Oracle};UID=TATADB;pwd=TATADB9$;SERVER=MPLUSLIV;"/>
  </connection>
  <connection id="1140" xr16:uid="{B6DC5F94-8ECD-412E-B615-4FC9C2322C00}" name="Connection258" type="1" refreshedVersion="0" background="1">
    <dbPr connection="DRIVER={Microsoft ODBC for Oracle};UID=TATADB;pwd=TATADB9$;SERVER=MPLUSLIV;"/>
  </connection>
  <connection id="1141" xr16:uid="{A267BC08-9CD5-4C83-98C7-1ED61D1FBB10}" name="Connection2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2" xr16:uid="{64B9A912-BD60-4483-9587-08C88633E01C}" name="Connection2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SCAPF' _x000d_ _x000d_and WEEKEND_DT='28 Feb 2026' and a.ASSET_TYPE in ('01','45','51','56','57','59')  _x000d_and a.schclass='GLOBAL' and a.security is not null and a.UNITS&gt;0   and LAST_NET_ASSETS&gt;1 and f.schclass='GLOBAL' ) _x000d_where units &gt; 0 _x000d_order by 6 desc"/>
  </connection>
  <connection id="1143" xr16:uid="{9F3DAE77-7372-4B29-87B7-425FFA077403}" name="Connection25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SCAPF' _x000d_ _x000d_and WEEKEND_DT='28 Feb 2026' and a.ASSET_TYPE  in('02','04','38','46','47','53') _x000d_and a.schclass='GLOBAL' and a.security is not null and a.UNITS&gt;0   and LAST_NET_ASSETS&gt;1 and f.schclass='GLOBAL' ) _x000d_where units &gt; 0 _x000d_order by 6 desc"/>
  </connection>
  <connection id="1144" xr16:uid="{E14A83B2-459E-4ED0-8BB7-68D73A4B12D8}" name="Connection259" type="1" refreshedVersion="0" background="1">
    <dbPr connection="DRIVER={Microsoft ODBC for Oracle};UID=TATADB;pwd=TATADB9$;SERVER=MPLUSLIV;"/>
  </connection>
  <connection id="1145" xr16:uid="{324FCD27-89AC-4021-835B-C0207CE722ED}" name="Connection2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6" xr16:uid="{CCA46B77-5207-40A2-95A0-9F592093E859}" name="Connection2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EQPEF' _x000d_ _x000d_and WEEKEND_DT='28 Feb 2026' and a.ASSET_TYPE in ('01','45','51','56','57','59')  _x000d_and a.schclass='GLOBAL' and a.security is not null and a.UNITS&gt;0   and LAST_NET_ASSETS&gt;1 and f.schclass='GLOBAL' ) _x000d_where units &gt; 0 _x000d_order by 6 desc"/>
  </connection>
  <connection id="1147" xr16:uid="{7751DD91-B84D-4A39-AA93-DD56805D65A7}" name="Connection26" type="1" refreshedVersion="0" background="1">
    <dbPr connection="DRIVER={Microsoft ODBC for Oracle};UID=TATADB;pwd=TATADB9$;SERVER=MPLUSLIV;"/>
  </connection>
  <connection id="1148" xr16:uid="{58EE179E-D3B6-4D1D-8CAE-E84421C59F1F}" name="Connection260" type="1" refreshedVersion="0" background="1">
    <dbPr connection="DRIVER={Microsoft ODBC for Oracle};UID=TATADB;pwd=TATADB9$;SERVER=MPLUSLIV;"/>
  </connection>
  <connection id="1149" xr16:uid="{0497206C-4F63-4EF0-BF28-B250CA64B0D7}" name="Connection2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0" xr16:uid="{984F8F07-ADFC-4374-ADFE-E3944935728F}" name="Connection261" type="1" refreshedVersion="0" background="1">
    <dbPr connection="DRIVER={Microsoft ODBC for Oracle};UID=TATADB;pwd=TATADB9$;SERVER=MPLUSLIV;"/>
  </connection>
  <connection id="1151" xr16:uid="{A50D496F-BD6C-4BD2-B1C9-46A2A5745177}" name="Connection2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GLDETF' _x000d_ _x000d_and WEEKEND_DT='28 Feb 2026' and a.ASSET_TYPE in ('01','45','51','56','57','59')  _x000d_and a.schclass='GLOBAL' and a.security is not null and a.UNITS&gt;0   and LAST_NET_ASSETS&gt;1 and f.schclass='GLOBAL' ) _x000d_where units &gt; 0 _x000d_order by 6 desc"/>
  </connection>
  <connection id="1152" xr16:uid="{F8E0E6F1-7F7A-4021-B961-C18928846710}" name="Connection262" type="1" refreshedVersion="0" background="1">
    <dbPr connection="DRIVER={Microsoft ODBC for Oracle};UID=TATADB;pwd=TATADB9$;SERVER=MPLUSLIV;"/>
  </connection>
  <connection id="1153" xr16:uid="{43E97041-2D81-402C-A0EC-EE69E6E63E4D}" name="Connection2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4" xr16:uid="{D1BEF7C9-CAF2-4028-A3D6-91B08F51E79D}" name="Connection2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SLVETF' _x000d_ _x000d_and WEEKEND_DT='28 Feb 2026' and a.ASSET_TYPE in ('01','45','51','56','57','59')  _x000d_and a.schclass='GLOBAL' and a.security is not null and a.UNITS&gt;0   and LAST_NET_ASSETS&gt;1 and f.schclass='GLOBAL' ) _x000d_where units &gt; 0 _x000d_order by 6 desc"/>
  </connection>
  <connection id="1155" xr16:uid="{3EE4B524-4D1E-430D-9015-9888BF12A1BF}" name="Connection263" type="1" refreshedVersion="0" background="1">
    <dbPr connection="DRIVER={Microsoft ODBC for Oracle};UID=TATADB;pwd=TATADB9$;SERVER=MPLUSLIV;"/>
  </connection>
  <connection id="1156" xr16:uid="{76558BA9-3BC6-4966-890E-C367FB2A75E6}" name="Connection2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7" xr16:uid="{FA5A82E9-DC63-486B-845E-77891A1422CC}" name="Connection264" type="1" refreshedVersion="0" background="1">
    <dbPr connection="DRIVER={Microsoft ODBC for Oracle};UID=TATADB;pwd=TATADB9$;SERVER=MPLUSLIV;"/>
  </connection>
  <connection id="1158" xr16:uid="{F7ABA6BE-DAD7-4494-9560-6C72C743F2D6}" name="Connection265" type="1" refreshedVersion="0" background="1">
    <dbPr connection="DRIVER={Microsoft ODBC for Oracle};UID=TATADB;pwd=TATADB9$;SERVER=MPLUSLIV;"/>
  </connection>
  <connection id="1159" xr16:uid="{94674A17-2F88-435A-B039-F883BEE24479}" name="Connection265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IPAAFOF' _x000d_ _x000d_and WEEKEND_DT='28 Feb 2026' and (A.ASSET_TYPE in('35','36','24') _x000d_and a.schclass='GLOBAL' and a.security is not null and a.UNITS&gt;0   and LAST_NET_ASSETS&gt;1 and f.schclass='GLOBAL' ) _x000d_AND (LAST_NET_ASSETS/100000) &gt; 0 order by 6 desc)"/>
  </connection>
  <connection id="1160" xr16:uid="{E8FD1F21-B03A-41CE-A7FC-EB4F76958A7D}" name="Connection266" type="1" refreshedVersion="0" background="1">
    <dbPr connection="DRIVER={Microsoft ODBC for Oracle};UID=TATADB;pwd=TATADB9$;SERVER=MPLUSLIV;"/>
  </connection>
  <connection id="1161" xr16:uid="{62EC934E-0D02-41ED-A2A2-AF62B5015E9F}" name="Connection2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2" xr16:uid="{07CA7C4D-D00A-40BC-8E3C-9B92E53A3A71}" name="Connection26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GLDFOF' _x000d_ _x000d_and WEEKEND_DT='28 Feb 2026' and a.ASSET_TYPE in ('01','45','51','56','57','59')  _x000d_and a.schclass='GLOBAL' and a.security is not null and a.UNITS&gt;0   and LAST_NET_ASSETS&gt;1 and f.schclass='GLOBAL' ) _x000d_where units &gt; 0 _x000d_order by 6 desc"/>
  </connection>
  <connection id="1163" xr16:uid="{FD298CDA-2803-4CFE-B80C-D66EA87BD007}" name="Connection267" type="1" refreshedVersion="0" background="1">
    <dbPr connection="DRIVER={Microsoft ODBC for Oracle};UID=TATADB;pwd=TATADB9$;SERVER=MPLUSLIV;"/>
  </connection>
  <connection id="1164" xr16:uid="{9F838898-0BF9-4150-8ECB-191F53583CF5}" name="Connection2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5" xr16:uid="{F6EA5291-00E0-4181-BC0C-DF97E5EEBE94}" name="Connection268" type="1" refreshedVersion="0" background="1">
    <dbPr connection="DRIVER={Microsoft ODBC for Oracle};UID=TATADB;pwd=TATADB9$;SERVER=MPLUSLIV;"/>
  </connection>
  <connection id="1166" xr16:uid="{953075A7-CC7D-416D-8EEF-DE082E491209}" name="Connection2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6' and a.scheme='TSLVFOF' _x000d_ _x000d_and WEEKEND_DT='28 Feb 2026' and a.ASSET_TYPE in ('01','45','51','56','57','59')  _x000d_and a.schclass='GLOBAL' and a.security is not null and a.UNITS&gt;0   and LAST_NET_ASSETS&gt;1 and f.schclass='GLOBAL' ) _x000d_where units &gt; 0 _x000d_order by 6 desc"/>
  </connection>
  <connection id="1167" xr16:uid="{CE691772-8D16-47A7-B13B-DA2ADFB5EC0F}" name="Connection269" type="1" refreshedVersion="0" background="1">
    <dbPr connection="DRIVER={Microsoft ODBC for Oracle};UID=TATADB;pwd=TATADB9$;SERVER=MPLUSLIV;"/>
  </connection>
  <connection id="1168" xr16:uid="{8C6C8AE3-166B-4EDE-A59A-CE757B1941F4}" name="Connection2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9" xr16:uid="{A8802F45-7298-45C6-B71D-9E48525FC194}" name="Connection27" type="1" refreshedVersion="0" background="1">
    <dbPr connection="DRIVER={Microsoft ODBC for Oracle};UID=TATADB;pwd=TATADB9$;SERVER=MPLUSLIV;"/>
  </connection>
  <connection id="1170" xr16:uid="{4DE52721-FF35-43E6-B755-4DA0E3417E98}" name="Connection270" type="1" refreshedVersion="0" background="1">
    <dbPr connection="DRIVER={Microsoft ODBC for Oracle};UID=TATADB;pwd=TATADB9$;SERVER=MPLUSLIV;"/>
  </connection>
  <connection id="1171" xr16:uid="{4CF6007B-6EDE-4B27-B2AE-933F082023D0}" name="Connection271" type="1" refreshedVersion="0" background="1">
    <dbPr connection="DRIVER={Microsoft ODBC for Oracle};UID=TATADB;pwd=TATADB9$;SERVER=MPLUSLIV;"/>
  </connection>
  <connection id="1172" xr16:uid="{0FAD6CFF-EBE1-4CC5-BFFA-811285718BEA}" name="Connection272" type="1" refreshedVersion="0" background="1">
    <dbPr connection="DRIVER={Microsoft ODBC for Oracle};UID=TATADB;pwd=TATADB9$;SERVER=MPLUSLIV;"/>
  </connection>
  <connection id="1173" xr16:uid="{441A862B-829B-439D-81A6-30F2967D040E}" name="Connection273" type="1" refreshedVersion="0" background="1">
    <dbPr connection="DRIVER={Microsoft ODBC for Oracle};UID=TATADB;pwd=TATADB9$;SERVER=MPLUSLIV;"/>
  </connection>
  <connection id="1174" xr16:uid="{F3124C54-AA80-46C9-A059-7858AC847A72}" name="Connection274" type="1" refreshedVersion="0" background="1">
    <dbPr connection="DRIVER={Microsoft ODBC for Oracle};UID=TATADB;pwd=TATADB9$;SERVER=MPLUSLIV;"/>
  </connection>
  <connection id="1175" xr16:uid="{AC10F6F4-3F08-432E-A148-D177EEDC80EB}" name="Connection275" type="1" refreshedVersion="0" background="1">
    <dbPr connection="DRIVER={Microsoft ODBC for Oracle};UID=TATADB;pwd=TATADB9$;SERVER=MPLUSLIV;"/>
  </connection>
  <connection id="1176" xr16:uid="{5DDB9953-5DC1-4D8E-9764-9D73DB9477C7}" name="Connection276" type="1" refreshedVersion="0" background="1">
    <dbPr connection="DRIVER={Microsoft ODBC for Oracle};UID=TATADB;pwd=TATADB9$;SERVER=MPLUSLIV;"/>
  </connection>
  <connection id="1177" xr16:uid="{F0259001-4F62-4EE2-810D-7B86199E9284}" name="Connection277" type="1" refreshedVersion="0" background="1">
    <dbPr connection="DRIVER={Microsoft ODBC for Oracle};UID=TATADB;pwd=TATADB9$;SERVER=MPLUSLIV;"/>
  </connection>
  <connection id="1178" xr16:uid="{A419337E-0BCC-48AA-A29E-B9D122542745}" name="Connection278" type="1" refreshedVersion="0" background="1">
    <dbPr connection="DRIVER={Microsoft ODBC for Oracle};UID=TATADB;pwd=TATADB9$;SERVER=MPLUSLIV;"/>
  </connection>
  <connection id="1179" xr16:uid="{22B61414-1A6E-44C5-BA42-2E7F195DA908}" name="Connection279" type="1" refreshedVersion="0" background="1">
    <dbPr connection="DRIVER={Microsoft ODBC for Oracle};UID=TATADB;pwd=TATADB9$;SERVER=MPLUSLIV;"/>
  </connection>
  <connection id="1180" xr16:uid="{4BFD4E15-3748-4F96-88C7-F7AD9AB3034D}" name="Connection28" type="1" refreshedVersion="0" background="1">
    <dbPr connection="DRIVER={Microsoft ODBC for Oracle};UID=TATADB;pwd=TATADB9$;SERVER=MPLUSLIV;"/>
  </connection>
  <connection id="1181" xr16:uid="{BDF9C2B9-2D7C-4D4A-BF6D-307D9629CED9}" name="Connection280" type="1" refreshedVersion="0" background="1">
    <dbPr connection="DRIVER={Microsoft ODBC for Oracle};UID=TATADB;pwd=TATADB9$;SERVER=MPLUSLIV;"/>
  </connection>
  <connection id="1182" xr16:uid="{2F0C5E2A-98DA-447E-85AE-C74DCCC48ABE}" name="Connection281" type="1" refreshedVersion="0" background="1">
    <dbPr connection="DRIVER={Microsoft ODBC for Oracle};UID=TATADB;pwd=TATADB9$;SERVER=MPLUSLIV;"/>
  </connection>
  <connection id="1183" xr16:uid="{BC3BB01A-A5BE-49C1-BA3F-C2F8DCF63804}" name="Connection282" type="1" refreshedVersion="0" background="1">
    <dbPr connection="DRIVER={Microsoft ODBC for Oracle};UID=TATADB;pwd=TATADB9$;SERVER=MPLUSLIV;"/>
  </connection>
  <connection id="1184" xr16:uid="{5D129675-2948-4AD6-B033-D2953DE6F80F}" name="Connection283" type="1" refreshedVersion="0" background="1">
    <dbPr connection="DRIVER={Microsoft ODBC for Oracle};UID=TATADB;pwd=TATADB9$;SERVER=MPLUSLIV;"/>
  </connection>
  <connection id="1185" xr16:uid="{DDB0FDFC-80BF-45CD-B007-D8604A40882E}" name="Connection284" type="1" refreshedVersion="0" background="1">
    <dbPr connection="DRIVER={Microsoft ODBC for Oracle};UID=TATADB;pwd=TATADB9$;SERVER=MPLUSLIV;"/>
  </connection>
  <connection id="1186" xr16:uid="{5E72B435-CF7F-4AB4-801F-B30BD61149E2}" name="Connection286" type="1" refreshedVersion="0" background="1">
    <dbPr connection="DRIVER={Microsoft ODBC for Oracle};UID=TATADB;pwd=TATADB9$;SERVER=MPLUSLIV;"/>
  </connection>
  <connection id="1187" xr16:uid="{C790BCD8-5A1F-42EE-A89D-8D16796F4E04}" name="Connection287" type="1" refreshedVersion="0" background="1">
    <dbPr connection="DRIVER={Microsoft ODBC for Oracle};UID=TATADB;pwd=TATADB9$;SERVER=MPLUSLIV;"/>
  </connection>
  <connection id="1188" xr16:uid="{99046CEA-C257-4A61-845B-8AF0CD59CA63}" name="Connection288" type="1" refreshedVersion="0" background="1">
    <dbPr connection="DRIVER={Microsoft ODBC for Oracle};UID=TATADB;pwd=TATADB9$;SERVER=MPLUSLIV;"/>
  </connection>
  <connection id="1189" xr16:uid="{93DA4F68-CA0C-4A7C-A36B-4638CC4FE92C}" name="Connection289" type="1" refreshedVersion="0" background="1">
    <dbPr connection="DRIVER={Microsoft ODBC for Oracle};UID=TATADB;pwd=TATADB9$;SERVER=MPLUSLIV;"/>
  </connection>
  <connection id="1190" xr16:uid="{4E106BF9-9ADD-4C4C-8373-C260B6D9625C}" name="Connection29" type="1" refreshedVersion="0" background="1">
    <dbPr connection="DRIVER={Microsoft ODBC for Oracle};UID=TATADB;pwd=TATADB9$;SERVER=MPLUSLIV;"/>
  </connection>
  <connection id="1191" xr16:uid="{551A8261-5127-477B-9768-EAF246502B83}" name="Connection290" type="1" refreshedVersion="0" background="1">
    <dbPr connection="DRIVER={Microsoft ODBC for Oracle};UID=TATADB;pwd=TATADB9$;SERVER=MPLUSLIV;"/>
  </connection>
  <connection id="1192" xr16:uid="{67E93C61-9FD1-4620-8BA6-9A7172A49CD9}" name="Connection291" type="1" refreshedVersion="0" background="1">
    <dbPr connection="DRIVER={Microsoft ODBC for Oracle};UID=TATADB;pwd=TATADB9$;SERVER=MPLUSLIV;"/>
  </connection>
  <connection id="1193" xr16:uid="{9F72DF0A-869B-4066-B5BE-2E0A0A3870CF}" name="Connection292" type="1" refreshedVersion="0" background="1">
    <dbPr connection="DRIVER={Microsoft ODBC for Oracle};UID=TATADB;pwd=TATADB9$;SERVER=MPLUSLIV;"/>
  </connection>
  <connection id="1194" xr16:uid="{47E64E59-8F2E-4C48-A124-C1CBED29698E}" name="Connection293" type="1" refreshedVersion="0" background="1">
    <dbPr connection="DRIVER={Microsoft ODBC for Oracle};UID=TATADB;pwd=TATADB9$;SERVER=MPLUSLIV;"/>
  </connection>
  <connection id="1195" xr16:uid="{4089640E-57D6-4CD9-A4A1-EA9C7D4DBC74}" name="Connection294" type="1" refreshedVersion="0" background="1">
    <dbPr connection="DRIVER={Microsoft ODBC for Oracle};UID=TATADB;pwd=TATADB9$;SERVER=MPLUSLIV;"/>
  </connection>
  <connection id="1196" xr16:uid="{D21719D0-E1FD-46C2-8473-2BBB09F79903}" name="Connection295" type="1" refreshedVersion="0" background="1">
    <dbPr connection="DRIVER={Microsoft ODBC for Oracle};UID=TATADB;pwd=TATADB9$;SERVER=MPLUSLIV;"/>
  </connection>
  <connection id="1197" xr16:uid="{52F97E92-4394-4AB4-8603-BC11EF72552B}" name="Connection296" type="1" refreshedVersion="0" background="1">
    <dbPr connection="DRIVER={Microsoft ODBC for Oracle};UID=TATADB;pwd=TATADB9$;SERVER=MPLUSLIV;"/>
  </connection>
  <connection id="1198" xr16:uid="{E5CAF23D-42B0-483B-B13C-A99C209B08F9}" name="Connection297" type="1" refreshedVersion="0" background="1">
    <dbPr connection="DRIVER={Microsoft ODBC for Oracle};UID=TATADB;pwd=TATADB9$;SERVER=MPLUSLIV;"/>
  </connection>
  <connection id="1199" xr16:uid="{BC111CB9-6FA2-4DEC-BCD7-372884214E07}" name="Connection298" type="1" refreshedVersion="0" background="1">
    <dbPr connection="DRIVER={Microsoft ODBC for Oracle};UID=TATADB;pwd=TATADB9$;SERVER=MPLUSLIV;"/>
  </connection>
  <connection id="1200" xr16:uid="{9471C7AA-285F-4095-8FAA-1FC449143C34}" name="Connection299" type="1" refreshedVersion="0" background="1">
    <dbPr connection="DRIVER={Microsoft ODBC for Oracle};UID=TATADB;pwd=TATADB9$;SERVER=MPLUSLIV;"/>
  </connection>
  <connection id="1201" xr16:uid="{E15B48D9-AFD9-48ED-99E8-497B4EF551AA}" name="Connection3" type="1" refreshedVersion="0" background="1">
    <dbPr connection="DRIVER={Microsoft ODBC for Oracle};UID=TATADB;pwd=TATADB9$;SERVER=MPLUSLIV;"/>
  </connection>
  <connection id="1202" xr16:uid="{15B4A478-64C4-45CE-AECD-8B4A64E00E3C}" name="Connection30" type="1" refreshedVersion="0" background="1">
    <dbPr connection="DRIVER={Microsoft ODBC for Oracle};UID=TATADB;pwd=TATADB9$;SERVER=MPLUSLIV;"/>
  </connection>
  <connection id="1203" xr16:uid="{EC935349-244A-4F3C-879D-9D18169AA6D9}" name="Connection300" type="1" refreshedVersion="0" background="1">
    <dbPr connection="DRIVER={Microsoft ODBC for Oracle};UID=TATADB;pwd=TATADB9$;SERVER=MPLUSLIV;"/>
  </connection>
  <connection id="1204" xr16:uid="{DCECB439-D4DA-41A1-BCD5-F5DFEE1E6C25}" name="Connection301" type="1" refreshedVersion="0" background="1">
    <dbPr connection="DRIVER={Microsoft ODBC for Oracle};UID=TATADB;pwd=TATADB9$;SERVER=MPLUSLIV;"/>
  </connection>
  <connection id="1205" xr16:uid="{567034F4-748D-43DE-9F19-2CB88D5B789A}" name="Connection302" type="1" refreshedVersion="0" background="1">
    <dbPr connection="DRIVER={Microsoft ODBC for Oracle};UID=TATADB;pwd=TATADB9$;SERVER=MPLUSLIV;"/>
  </connection>
  <connection id="1206" xr16:uid="{0BE74D49-F9AD-4B9C-AA60-1BA1977D838A}" name="Connection303" type="1" refreshedVersion="0" background="1">
    <dbPr connection="DRIVER={Microsoft ODBC for Oracle};UID=TATADB;pwd=TATADB9$;SERVER=MPLUSLIV;"/>
  </connection>
  <connection id="1207" xr16:uid="{964E26E1-0D0E-4AE1-A56C-B31950E00B77}" name="Connection304" type="1" refreshedVersion="0" background="1">
    <dbPr connection="DRIVER={Microsoft ODBC for Oracle};UID=TATADB;pwd=TATADB9$;SERVER=MPLUSLIV;"/>
  </connection>
  <connection id="1208" xr16:uid="{54191C72-AF40-4E6F-A9F6-41955609F23B}" name="Connection305" type="1" refreshedVersion="0" background="1">
    <dbPr connection="DRIVER={Microsoft ODBC for Oracle};UID=TATADB;pwd=TATADB9$;SERVER=MPLUSLIV;"/>
  </connection>
  <connection id="1209" xr16:uid="{3864A0BC-69F0-4434-A684-CDDA4A45CFF7}" name="Connection306" type="1" refreshedVersion="0" background="1">
    <dbPr connection="DRIVER={Microsoft ODBC for Oracle};UID=TATADB;pwd=TATADB9$;SERVER=MPLUSLIV;"/>
  </connection>
  <connection id="1210" xr16:uid="{97AEC192-3BD1-48A4-9EAF-9D29B680E246}" name="Connection307" type="1" refreshedVersion="0" background="1">
    <dbPr connection="DRIVER={Microsoft ODBC for Oracle};UID=TATADB;pwd=TATADB9$;SERVER=MPLUSLIV;"/>
  </connection>
  <connection id="1211" xr16:uid="{EAB32D8D-9E1E-4619-B88C-A12D5C0456AA}" name="Connection308" type="1" refreshedVersion="0" background="1">
    <dbPr connection="DRIVER={Microsoft ODBC for Oracle};UID=TATADB;pwd=TATADB9$;SERVER=MPLUSLIV;"/>
  </connection>
  <connection id="1212" xr16:uid="{4AEC35CD-2A06-4BDF-9283-056BD96E5D32}" name="Connection309" type="1" refreshedVersion="0" background="1">
    <dbPr connection="DRIVER={Microsoft ODBC for Oracle};UID=TATADB;pwd=TATADB9$;SERVER=MPLUSLIV;"/>
  </connection>
  <connection id="1213" xr16:uid="{C3254E56-E523-4211-95BA-ACC61E05DC0B}" name="Connection31" type="1" refreshedVersion="0" background="1">
    <dbPr connection="DRIVER={Microsoft ODBC for Oracle};UID=TATADB;pwd=TATADB9$;SERVER=MPLUSLIV;"/>
  </connection>
  <connection id="1214" xr16:uid="{E68E36DF-15F1-4C60-B11D-7A9600EABA7B}" name="Connection310" type="1" refreshedVersion="0" background="1">
    <dbPr connection="DRIVER={Microsoft ODBC for Oracle};UID=TATADB;pwd=TATADB9$;SERVER=MPLUSLIV;"/>
  </connection>
  <connection id="1215" xr16:uid="{470B5721-9ED1-447B-BF49-F8FBA1CBA421}" name="Connection311" type="1" refreshedVersion="0" background="1">
    <dbPr connection="DRIVER={Microsoft ODBC for Oracle};UID=TATADB;pwd=TATADB9$;SERVER=MPLUSLIV;"/>
  </connection>
  <connection id="1216" xr16:uid="{265CBB78-A603-4222-A917-D23A53D849FE}" name="Connection312" type="1" refreshedVersion="0" background="1">
    <dbPr connection="DRIVER={Microsoft ODBC for Oracle};UID=TATADB;pwd=TATADB9$;SERVER=MPLUSLIV;"/>
  </connection>
  <connection id="1217" xr16:uid="{6338AE0B-359C-4DC4-A3F8-629C17B9E30E}" name="Connection313" type="1" refreshedVersion="0" background="1">
    <dbPr connection="DRIVER={Microsoft ODBC for Oracle};UID=TATADB;pwd=TATADB9$;SERVER=MPLUSLIV;"/>
  </connection>
  <connection id="1218" xr16:uid="{01DEB61C-9C6B-45EF-8330-6A694DCEA874}" name="Connection314" type="1" refreshedVersion="0" background="1">
    <dbPr connection="DRIVER={Microsoft ODBC for Oracle};UID=TATADB;pwd=TATADB9$;SERVER=MPLUSLIV;"/>
  </connection>
  <connection id="1219" xr16:uid="{92B0447A-AE93-4050-98E0-7122E15D8984}" name="Connection315" type="1" refreshedVersion="0" background="1">
    <dbPr connection="DRIVER={Microsoft ODBC for Oracle};UID=TATADB;pwd=TATADB9$;SERVER=MPLUSLIV;"/>
  </connection>
  <connection id="1220" xr16:uid="{BFB471BF-97A7-4F28-92EF-8BC86BF1F915}" name="Connection316" type="1" refreshedVersion="0" background="1">
    <dbPr connection="DRIVER={Microsoft ODBC for Oracle};UID=TATADB;pwd=TATADB9$;SERVER=MPLUSLIV;"/>
  </connection>
  <connection id="1221" xr16:uid="{8D81A2FA-4659-4A2B-B427-D446BC5BF2DD}" name="Connection317" type="1" refreshedVersion="0" background="1">
    <dbPr connection="DRIVER={Microsoft ODBC for Oracle};UID=TATADB;pwd=TATADB9$;SERVER=MPLUSLIV;"/>
  </connection>
  <connection id="1222" xr16:uid="{F3999486-1399-494E-9F70-8CA6DEC4EFFC}" name="Connection318" type="1" refreshedVersion="0" background="1">
    <dbPr connection="DRIVER={Microsoft ODBC for Oracle};UID=TATADB;pwd=TATADB9$;SERVER=MPLUSLIV;"/>
  </connection>
  <connection id="1223" xr16:uid="{79523958-BC8E-4663-A5AF-7C07A7E02C49}" name="Connection319" type="1" refreshedVersion="0" background="1">
    <dbPr connection="DRIVER={Microsoft ODBC for Oracle};UID=TATADB;pwd=TATADB9$;SERVER=MPLUSLIV;"/>
  </connection>
  <connection id="1224" xr16:uid="{07CB65DD-E45F-4C20-966C-3794523D794B}" name="Connection32" type="1" refreshedVersion="0" background="1">
    <dbPr connection="DRIVER={Microsoft ODBC for Oracle};UID=TATADB;pwd=TATADB9$;SERVER=MPLUSLIV;"/>
  </connection>
  <connection id="1225" xr16:uid="{8FCFB26D-DE34-4050-AF16-007FE0DC216A}" name="Connection320" type="1" refreshedVersion="0" background="1">
    <dbPr connection="DRIVER={Microsoft ODBC for Oracle};UID=TATADB;pwd=TATADB9$;SERVER=MPLUSLIV;"/>
  </connection>
  <connection id="1226" xr16:uid="{67BD2A6C-F1CA-4C8F-917D-E4A4118E42F7}" name="Connection321" type="1" refreshedVersion="0" background="1">
    <dbPr connection="DRIVER={Microsoft ODBC for Oracle};UID=TATADB;pwd=TATADB9$;SERVER=MPLUSLIV;"/>
  </connection>
  <connection id="1227" xr16:uid="{449A7767-A0FC-4B59-BF29-40064412ABF8}" name="Connection322" type="1" refreshedVersion="0" background="1">
    <dbPr connection="DRIVER={Microsoft ODBC for Oracle};UID=TATADB;pwd=TATADB9$;SERVER=MPLUSLIV;"/>
  </connection>
  <connection id="1228" xr16:uid="{60CB4E3A-E3DA-4A7A-B180-E87B7CE6D283}" name="Connection323" type="1" refreshedVersion="0" background="1">
    <dbPr connection="DRIVER={Microsoft ODBC for Oracle};UID=TATADB;pwd=TATADB9$;SERVER=MPLUSLIV;"/>
  </connection>
  <connection id="1229" xr16:uid="{E4E1BB40-B634-47CE-83CC-B1E62AF25E11}" name="Connection324" type="1" refreshedVersion="0" background="1">
    <dbPr connection="DRIVER={Microsoft ODBC for Oracle};UID=TATADB;pwd=TATADB9$;SERVER=MPLUSLIV;"/>
  </connection>
  <connection id="1230" xr16:uid="{58D7F039-25A9-480A-9A7A-00E7BC62A5A9}" name="Connection325" type="1" refreshedVersion="0" background="1">
    <dbPr connection="DRIVER={Microsoft ODBC for Oracle};UID=TATADB;pwd=TATADB9$;SERVER=MPLUSLIV;"/>
  </connection>
  <connection id="1231" xr16:uid="{46297490-D89E-46B6-9C10-D8BD6006C825}" name="Connection326" type="1" refreshedVersion="0" background="1">
    <dbPr connection="DRIVER={Microsoft ODBC for Oracle};UID=TATADB;pwd=TATADB9$;SERVER=MPLUSLIV;"/>
  </connection>
  <connection id="1232" xr16:uid="{980AF35C-86EF-4A66-BE9D-292A460B793A}" name="Connection327" type="1" refreshedVersion="0" background="1">
    <dbPr connection="DRIVER={Microsoft ODBC for Oracle};UID=TATADB;pwd=TATADB9$;SERVER=MPLUSLIV;"/>
  </connection>
  <connection id="1233" xr16:uid="{A5045412-4D6A-4DF5-AC14-16C346DCF465}" name="Connection329" type="1" refreshedVersion="0" background="1">
    <dbPr connection="DRIVER={Microsoft ODBC for Oracle};UID=TATADB;pwd=TATADB9$;SERVER=MPLUSLIV;"/>
  </connection>
  <connection id="1234" xr16:uid="{9BF08EFC-9186-4980-A622-E74BCFB099C9}" name="Connection33" type="1" refreshedVersion="0" background="1">
    <dbPr connection="DRIVER={Microsoft ODBC for Oracle};UID=TATADB;pwd=TATADB9$;SERVER=MPLUSLIV;"/>
  </connection>
  <connection id="1235" xr16:uid="{08603D5D-DB60-444F-9901-B1D45B401D57}" name="Connection330" type="1" refreshedVersion="0" background="1">
    <dbPr connection="DRIVER={Microsoft ODBC for Oracle};UID=TATADB;pwd=TATADB9$;SERVER=MPLUSLIV;"/>
  </connection>
  <connection id="1236" xr16:uid="{D3E2517D-7447-4B12-9497-D00350010682}" name="Connection331" type="1" refreshedVersion="0" background="1">
    <dbPr connection="DRIVER={Microsoft ODBC for Oracle};UID=TATADB;pwd=TATADB9$;SERVER=MPLUSLIV;"/>
  </connection>
  <connection id="1237" xr16:uid="{3DDA71DF-B2A0-4A6D-9142-22E60F009267}" name="Connection332" type="1" refreshedVersion="0" background="1">
    <dbPr connection="DRIVER={Microsoft ODBC for Oracle};UID=TATADB;pwd=TATADB9$;SERVER=MPLUSLIV;"/>
  </connection>
  <connection id="1238" xr16:uid="{0E261F4E-658F-46CB-BD32-2CE94B573DF0}" name="Connection333" type="1" refreshedVersion="0" background="1">
    <dbPr connection="DRIVER={Microsoft ODBC for Oracle};UID=TATADB;pwd=TATADB9$;SERVER=MPLUSLIV;"/>
  </connection>
  <connection id="1239" xr16:uid="{18A5C51E-6047-4175-B8AC-25BD0E7C1C3B}" name="Connection334" type="1" refreshedVersion="0" background="1">
    <dbPr connection="DRIVER={Microsoft ODBC for Oracle};UID=TATADB;pwd=TATADB9$;SERVER=MPLUSLIV;"/>
  </connection>
  <connection id="1240" xr16:uid="{417F8B3F-F74E-43F9-83A8-B045F3EEE3C5}" name="Connection335" type="1" refreshedVersion="0" background="1">
    <dbPr connection="DRIVER={Microsoft ODBC for Oracle};UID=TATADB;pwd=TATADB9$;SERVER=MPLUSLIV;"/>
  </connection>
  <connection id="1241" xr16:uid="{03A67A8B-2D4A-42BD-B46C-B8BB63388E05}" name="Connection336" type="1" refreshedVersion="0" background="1">
    <dbPr connection="DRIVER={Microsoft ODBC for Oracle};UID=TATADB;pwd=TATADB9$;SERVER=MPLUSLIV;"/>
  </connection>
  <connection id="1242" xr16:uid="{5D298E7B-0E1E-4C46-888C-C032B7FA17D4}" name="Connection337" type="1" refreshedVersion="0" background="1">
    <dbPr connection="DRIVER={Microsoft ODBC for Oracle};UID=TATADB;pwd=TATADB9$;SERVER=MPLUSLIV;"/>
  </connection>
  <connection id="1243" xr16:uid="{F4D51DCA-3FF1-4C0B-9BBF-75E57B4A46B2}" name="Connection338" type="1" refreshedVersion="0" background="1">
    <dbPr connection="DRIVER={Microsoft ODBC for Oracle};UID=TATADB;pwd=TATADB9$;SERVER=MPLUSLIV;"/>
  </connection>
  <connection id="1244" xr16:uid="{D67B8279-84CE-46FB-B307-080AF8D44274}" name="Connection339" type="1" refreshedVersion="0" background="1">
    <dbPr connection="DRIVER={Microsoft ODBC for Oracle};UID=TATADB;pwd=TATADB9$;SERVER=MPLUSLIV;"/>
  </connection>
  <connection id="1245" xr16:uid="{131889BE-0639-467B-84EA-1EF3162CA5E2}" name="Connection34" type="1" refreshedVersion="0" background="1">
    <dbPr connection="DRIVER={Microsoft ODBC for Oracle};UID=TATADB;pwd=TATADB9$;SERVER=MPLUSLIV;"/>
  </connection>
  <connection id="1246" xr16:uid="{952A332D-81E7-40C1-A068-38ADFD79BABB}" name="Connection340" type="1" refreshedVersion="0" background="1">
    <dbPr connection="DRIVER={Microsoft ODBC for Oracle};UID=TATADB;pwd=TATADB9$;SERVER=MPLUSLIV;"/>
  </connection>
  <connection id="1247" xr16:uid="{E889DE0D-F498-403A-9991-561062E5ED62}" name="Connection341" type="1" refreshedVersion="0" background="1">
    <dbPr connection="DRIVER={Microsoft ODBC for Oracle};UID=TATADB;pwd=TATADB9$;SERVER=MPLUSLIV;"/>
  </connection>
  <connection id="1248" xr16:uid="{D791D2D8-2636-4A01-B1F9-D4399BAD0AD8}" name="Connection342" type="1" refreshedVersion="0" background="1">
    <dbPr connection="DRIVER={Microsoft ODBC for Oracle};UID=TATADB;pwd=TATADB9$;SERVER=MPLUSLIV;"/>
  </connection>
  <connection id="1249" xr16:uid="{BBA54866-3816-4107-8C1B-0CD3B07729FD}" name="Connection343" type="1" refreshedVersion="0" background="1">
    <dbPr connection="DRIVER={Microsoft ODBC for Oracle};UID=TATADB;pwd=TATADB9$;SERVER=MPLUSLIV;"/>
  </connection>
  <connection id="1250" xr16:uid="{B684D620-AD48-4185-9062-D8418FCC3CCB}" name="Connection344" type="1" refreshedVersion="0" background="1">
    <dbPr connection="DRIVER={Microsoft ODBC for Oracle};UID=TATADB;pwd=TATADB9$;SERVER=MPLUSLIV;"/>
  </connection>
  <connection id="1251" xr16:uid="{DF24A79C-FE51-43B8-BD70-0FB033CA796F}" name="Connection345" type="1" refreshedVersion="0" background="1">
    <dbPr connection="DRIVER={Microsoft ODBC for Oracle};UID=TATADB;pwd=TATADB9$;SERVER=MPLUSLIV;"/>
  </connection>
  <connection id="1252" xr16:uid="{AAC5E09C-26EE-48A0-B989-6A0F15FA5D2A}" name="Connection346" type="1" refreshedVersion="0" background="1">
    <dbPr connection="DRIVER={Microsoft ODBC for Oracle};UID=TATADB;pwd=TATADB9$;SERVER=MPLUSLIV;"/>
  </connection>
  <connection id="1253" xr16:uid="{CF0F1B79-4B10-43D3-85B0-488BB5147945}" name="Connection3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CORPB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CORPBF' group by app_refer,value_date _x000d_) f  on f.app_refer=a.deal_ID _x000d_WHERE del_date&lt;='28 Feb 2026' AND mat_date &gt;'28 Feb 2026' and  deal_stat &lt;&gt; 'MAT' and a.rectype='L'  and a.scheme='TCORPBF')_x000d_order by 6 desc"/>
  </connection>
  <connection id="1254" xr16:uid="{3DC7B353-3FA2-49A4-9553-D2CFDCF7C227}" name="Connection348" type="1" refreshedVersion="0" background="1">
    <dbPr connection="DRIVER={Microsoft ODBC for Oracle};UID=TATADB;pwd=TATADB9$;SERVER=MPLUSLIV;"/>
  </connection>
  <connection id="1255" xr16:uid="{6BA42395-72E9-415E-8A0E-5BE40198B840}" name="Connection349" type="1" refreshedVersion="0" background="1">
    <dbPr connection="DRIVER={Microsoft ODBC for Oracle};UID=TATADB;pwd=TATADB9$;SERVER=MPLUSLIV;"/>
  </connection>
  <connection id="1256" xr16:uid="{AA1F2624-7357-4CCF-B35F-3991B89DC4D9}" name="Connection35" type="1" refreshedVersion="0" background="1">
    <dbPr connection="DRIVER={Microsoft ODBC for Oracle};UID=TATADB;pwd=TATADB9$;SERVER=MPLUSLIV;"/>
  </connection>
  <connection id="1257" xr16:uid="{0F464EF6-DB3E-459E-8A8C-A9FDCBC4E64E}" name="Connection350" type="1" refreshedVersion="0" background="1">
    <dbPr connection="DRIVER={Microsoft ODBC for Oracle};UID=TATADB;pwd=TATADB9$;SERVER=MPLUSLIV;"/>
  </connection>
  <connection id="1258" xr16:uid="{4B7A9366-E8AA-4020-8072-183C194569BF}" name="Connection351" type="1" refreshedVersion="0" background="1">
    <dbPr connection="DRIVER={Microsoft ODBC for Oracle};UID=TATADB;pwd=TATADB9$;SERVER=MPLUSLIV;"/>
  </connection>
  <connection id="1259" xr16:uid="{3765B870-E8AB-4D56-98C4-22A4978D437F}" name="Connection352" type="1" refreshedVersion="0" background="1">
    <dbPr connection="DRIVER={Microsoft ODBC for Oracle};UID=TATADB;pwd=TATADB9$;SERVER=MPLUSLIV;"/>
  </connection>
  <connection id="1260" xr16:uid="{6840ABC9-152B-4971-BAAD-6283CEE9917E}" name="Connection353" type="1" refreshedVersion="0" background="1">
    <dbPr connection="DRIVER={Microsoft ODBC for Oracle};UID=TATADB;pwd=TATADB9$;SERVER=MPLUSLIV;"/>
  </connection>
  <connection id="1261" xr16:uid="{1A4ECAF2-5A32-4B81-9FDD-FAE5235F42B9}" name="Connection354" type="1" refreshedVersion="0" background="1">
    <dbPr connection="DRIVER={Microsoft ODBC for Oracle};UID=TATADB;pwd=TATADB9$;SERVER=MPLUSLIV;"/>
  </connection>
  <connection id="1262" xr16:uid="{7F380BC5-5B69-4461-8EBC-9ED7B6343034}" name="Connection355" type="1" refreshedVersion="0" background="1">
    <dbPr connection="DRIVER={Microsoft ODBC for Oracle};UID=TATADB;pwd=TATADB9$;SERVER=MPLUSLIV;"/>
  </connection>
  <connection id="1263" xr16:uid="{BDC59BAD-B3A7-401C-930B-EE165843876C}" name="Connection356" type="1" refreshedVersion="0" background="1">
    <dbPr connection="DRIVER={Microsoft ODBC for Oracle};UID=TATADB;pwd=TATADB9$;SERVER=MPLUSLIV;"/>
  </connection>
  <connection id="1264" xr16:uid="{921CB271-29F7-4E67-A38B-43D06BFD7707}" name="Connection357" type="1" refreshedVersion="0" background="1">
    <dbPr connection="DRIVER={Microsoft ODBC for Oracle};UID=TATADB;pwd=TATADB9$;SERVER=MPLUSLIV;"/>
  </connection>
  <connection id="1265" xr16:uid="{6EBEAFCE-56BE-494E-B29D-EFCA6E6D00A3}" name="Connection358" type="1" refreshedVersion="0" background="1">
    <dbPr connection="DRIVER={Microsoft ODBC for Oracle};UID=TATADB;pwd=TATADB9$;SERVER=MPLUSLIV;"/>
  </connection>
  <connection id="1266" xr16:uid="{26064036-5CAE-416D-AF48-9198B4B9B255}" name="Connection359" type="1" refreshedVersion="0" background="1">
    <dbPr connection="DRIVER={Microsoft ODBC for Oracle};UID=TATADB;pwd=TATADB9$;SERVER=MPLUSLIV;"/>
  </connection>
  <connection id="1267" xr16:uid="{8B0EB132-E485-415C-B7C0-8311E9170D61}" name="Connection36" type="1" refreshedVersion="0" background="1">
    <dbPr connection="DRIVER={Microsoft ODBC for Oracle};UID=TATADB;pwd=TATADB9$;SERVER=MPLUSLIV;"/>
  </connection>
  <connection id="1268" xr16:uid="{BCD1235C-795F-47C7-AD6F-4802B3D51497}" name="Connection360" type="1" refreshedVersion="0" background="1">
    <dbPr connection="DRIVER={Microsoft ODBC for Oracle};UID=TATADB;pwd=TATADB9$;SERVER=MPLUSLIV;"/>
  </connection>
  <connection id="1269" xr16:uid="{0B45AFD4-F12F-43A1-A8D0-9E1C7AAE4439}" name="Connection361" type="1" refreshedVersion="0" background="1">
    <dbPr connection="DRIVER={Microsoft ODBC for Oracle};UID=TATADB;pwd=TATADB9$;SERVER=MPLUSLIV;"/>
  </connection>
  <connection id="1270" xr16:uid="{0B06F5C1-2C40-4F9E-BEA1-C4D871F413EE}" name="Connection362" type="1" refreshedVersion="0" background="1">
    <dbPr connection="DRIVER={Microsoft ODBC for Oracle};UID=TATADB;pwd=TATADB9$;SERVER=MPLUSLIV;"/>
  </connection>
  <connection id="1271" xr16:uid="{8D3B67EA-D248-4F2A-8E75-9F5A2C89F2D4}" name="Connection363" type="1" refreshedVersion="0" background="1">
    <dbPr connection="DRIVER={Microsoft ODBC for Oracle};UID=TATADB;pwd=TATADB9$;SERVER=MPLUSLIV;"/>
  </connection>
  <connection id="1272" xr16:uid="{353E890C-9221-4C0F-94B5-5C11224866AB}" name="Connection364" type="1" refreshedVersion="0" background="1">
    <dbPr connection="DRIVER={Microsoft ODBC for Oracle};UID=TATADB;pwd=TATADB9$;SERVER=MPLUSLIV;"/>
  </connection>
  <connection id="1273" xr16:uid="{3179D21B-3739-4CED-B0FE-EEF8F957DEAD}" name="Connection365" type="1" refreshedVersion="0" background="1">
    <dbPr connection="DRIVER={Microsoft ODBC for Oracle};UID=TATADB;pwd=TATADB9$;SERVER=MPLUSLIV;"/>
  </connection>
  <connection id="1274" xr16:uid="{F4A8D305-F648-4295-BD49-15E7B0DC623F}" name="Connection366" type="1" refreshedVersion="0" background="1">
    <dbPr connection="DRIVER={Microsoft ODBC for Oracle};UID=TATADB;pwd=TATADB9$;SERVER=MPLUSLIV;"/>
  </connection>
  <connection id="1275" xr16:uid="{615FACEF-50E4-4B1E-8374-742ED4109391}" name="Connection367" type="1" refreshedVersion="0" background="1">
    <dbPr connection="DRIVER={Microsoft ODBC for Oracle};UID=TATADB;pwd=TATADB9$;SERVER=MPLUSLIV;"/>
  </connection>
  <connection id="1276" xr16:uid="{3209667C-312D-4C9F-8E2C-2E409B4B4A76}" name="Connection368" type="1" refreshedVersion="0" background="1">
    <dbPr connection="DRIVER={Microsoft ODBC for Oracle};UID=TATADB;pwd=TATADB9$;SERVER=MPLUSLIV;"/>
  </connection>
  <connection id="1277" xr16:uid="{D0DD6A9B-DA6C-4AAD-812B-4064310CFA59}" name="Connection369" type="1" refreshedVersion="0" background="1">
    <dbPr connection="DRIVER={Microsoft ODBC for Oracle};UID=TATADB;pwd=TATADB9$;SERVER=MPLUSLIV;"/>
  </connection>
  <connection id="1278" xr16:uid="{B0ECCE08-F971-4144-BA30-C064028990DA}" name="Connection37" type="1" refreshedVersion="0" background="1">
    <dbPr connection="DRIVER={Microsoft ODBC for Oracle};UID=TATADB;pwd=TATADB9$;SERVER=MPLUSLIV;"/>
  </connection>
  <connection id="1279" xr16:uid="{7663B454-697B-4635-9F94-7D9502C3A3E9}" name="Connection370" type="1" refreshedVersion="0" background="1">
    <dbPr connection="DRIVER={Microsoft ODBC for Oracle};UID=TATADB;pwd=TATADB9$;SERVER=MPLUSLIV;"/>
  </connection>
  <connection id="1280" xr16:uid="{F01B7F64-AFA9-4AB0-8141-E8F12AFE4A93}" name="Connection371" type="1" refreshedVersion="0" background="1">
    <dbPr connection="DRIVER={Microsoft ODBC for Oracle};UID=TATADB;pwd=TATADB9$;SERVER=MPLUSLIV;"/>
  </connection>
  <connection id="1281" xr16:uid="{2CBABF9D-2120-4F1F-9AB0-93C4F40DF3C4}" name="Connection372" type="1" refreshedVersion="0" background="1">
    <dbPr connection="DRIVER={Microsoft ODBC for Oracle};UID=TATADB;pwd=TATADB9$;SERVER=MPLUSLIV;"/>
  </connection>
  <connection id="1282" xr16:uid="{724D8E86-3971-4EF7-879E-992F6F92B0D0}" name="Connection373" type="1" refreshedVersion="0" background="1">
    <dbPr connection="DRIVER={Microsoft ODBC for Oracle};UID=TATADB;pwd=TATADB9$;SERVER=MPLUSLIV;"/>
  </connection>
  <connection id="1283" xr16:uid="{42E4A1F7-0D2F-46FF-9987-EF127AD0D25C}" name="Connection374" type="1" refreshedVersion="0" background="1">
    <dbPr connection="DRIVER={Microsoft ODBC for Oracle};UID=TATADB;pwd=TATADB9$;SERVER=MPLUSLIV;"/>
  </connection>
  <connection id="1284" xr16:uid="{DD5F12D9-A6C5-46CC-A199-EC0769B4C188}" name="Connection375" type="1" refreshedVersion="0" background="1">
    <dbPr connection="DRIVER={Microsoft ODBC for Oracle};UID=TATADB;pwd=TATADB9$;SERVER=MPLUSLIV;"/>
  </connection>
  <connection id="1285" xr16:uid="{A70F044A-C50A-45C7-B8E8-C39B76E08B2C}" name="Connection376" type="1" refreshedVersion="0" background="1">
    <dbPr connection="DRIVER={Microsoft ODBC for Oracle};UID=TATADB;pwd=TATADB9$;SERVER=MPLUSLIV;"/>
  </connection>
  <connection id="1286" xr16:uid="{8BD55E53-2592-410D-91FB-A7043FE4E7F8}" name="Connection377" type="1" refreshedVersion="0" background="1">
    <dbPr connection="DRIVER={Microsoft ODBC for Oracle};UID=TATADB;pwd=TATADB9$;SERVER=MPLUSLIV;"/>
  </connection>
  <connection id="1287" xr16:uid="{4503259C-692F-4278-9EAC-1FB30EF25581}" name="Connection378" type="1" refreshedVersion="0" background="1">
    <dbPr connection="DRIVER={Microsoft ODBC for Oracle};UID=TATADB;pwd=TATADB9$;SERVER=MPLUSLIV;"/>
  </connection>
  <connection id="1288" xr16:uid="{083477F1-B9DF-4D4D-A650-5B0E066B4C45}" name="Connection379" type="1" refreshedVersion="0" background="1">
    <dbPr connection="DRIVER={Microsoft ODBC for Oracle};UID=TATADB;pwd=TATADB9$;SERVER=MPLUSLIV;"/>
  </connection>
  <connection id="1289" xr16:uid="{05A64938-FB52-4EA0-99ED-651447201E1D}" name="Connection38" type="1" refreshedVersion="0" background="1">
    <dbPr connection="DRIVER={Microsoft ODBC for Oracle};UID=TATADB;pwd=TATADB9$;SERVER=MPLUSLIV;"/>
  </connection>
  <connection id="1290" xr16:uid="{2E3D5933-36B4-45CD-BAA7-19D66597219E}" name="Connection380" type="1" refreshedVersion="0" background="1">
    <dbPr connection="DRIVER={Microsoft ODBC for Oracle};UID=TATADB;pwd=TATADB9$;SERVER=MPLUSLIV;"/>
  </connection>
  <connection id="1291" xr16:uid="{87076595-F275-4ED5-9B27-2666F4B7D829}" name="Connection381" type="1" refreshedVersion="0" background="1">
    <dbPr connection="DRIVER={Microsoft ODBC for Oracle};UID=TATADB;pwd=TATADB9$;SERVER=MPLUSLIV;"/>
  </connection>
  <connection id="1292" xr16:uid="{D7A29B12-8A8D-4FF0-931D-F3523744167E}" name="Connection382" type="1" refreshedVersion="0" background="1">
    <dbPr connection="DRIVER={Microsoft ODBC for Oracle};UID=TATADB;pwd=TATADB9$;SERVER=MPLUSLIV;"/>
  </connection>
  <connection id="1293" xr16:uid="{3387EDDE-1B87-4919-AC7C-1A14639110C6}" name="Connection383" type="1" refreshedVersion="0" background="1">
    <dbPr connection="DRIVER={Microsoft ODBC for Oracle};UID=TATADB;pwd=TATADB9$;SERVER=MPLUSLIV;"/>
  </connection>
  <connection id="1294" xr16:uid="{F61E1AE1-F5C8-4803-8AF9-59BAACD311AA}" name="Connection384" type="1" refreshedVersion="0" background="1">
    <dbPr connection="DRIVER={Microsoft ODBC for Oracle};UID=TATADB;pwd=TATADB9$;SERVER=MPLUSLIV;"/>
  </connection>
  <connection id="1295" xr16:uid="{B2A1F5E1-573F-4425-A771-13A697B047C9}" name="Connection385" type="1" refreshedVersion="0" background="1">
    <dbPr connection="DRIVER={Microsoft ODBC for Oracle};UID=TATADB;pwd=TATADB9$;SERVER=MPLUSLIV;"/>
  </connection>
  <connection id="1296" xr16:uid="{EF6377BB-0AB0-4D11-BAAE-AC294876DF7D}" name="Connection386" type="1" refreshedVersion="0" background="1">
    <dbPr connection="DRIVER={Microsoft ODBC for Oracle};UID=TATADB;pwd=TATADB9$;SERVER=MPLUSLIV;"/>
  </connection>
  <connection id="1297" xr16:uid="{3F9E0C2C-FDFF-43AC-B8A3-1892F9237F59}" name="Connection387" type="1" refreshedVersion="0" background="1">
    <dbPr connection="DRIVER={Microsoft ODBC for Oracle};UID=TATADB;pwd=TATADB9$;SERVER=MPLUSLIV;"/>
  </connection>
  <connection id="1298" xr16:uid="{CA6600DB-CF59-4E76-BFC5-2AC486684AD5}" name="Connection388" type="1" refreshedVersion="0" background="1">
    <dbPr connection="DRIVER={Microsoft ODBC for Oracle};UID=TATADB;pwd=TATADB9$;SERVER=MPLUSLIV;"/>
  </connection>
  <connection id="1299" xr16:uid="{FB4DC9E7-B37F-4B43-BD6E-636D7232E806}" name="Connection389" type="1" refreshedVersion="0" background="1">
    <dbPr connection="DRIVER={Microsoft ODBC for Oracle};UID=TATADB;pwd=TATADB9$;SERVER=MPLUSLIV;"/>
  </connection>
  <connection id="1300" xr16:uid="{A05B9E9F-64F7-42A0-B572-0126D73A89AC}" name="Connection39" type="1" refreshedVersion="0" background="1">
    <dbPr connection="DRIVER={Microsoft ODBC for Oracle};UID=TATADB;pwd=TATADB9$;SERVER=MPLUSLIV;"/>
  </connection>
  <connection id="1301" xr16:uid="{3B973D92-6DFD-4550-A7C4-EBEE17FCF55B}" name="Connection390" type="1" refreshedVersion="0" background="1">
    <dbPr connection="DRIVER={Microsoft ODBC for Oracle};UID=TATADB;pwd=TATADB9$;SERVER=MPLUSLIV;"/>
  </connection>
  <connection id="1302" xr16:uid="{33DE5190-251C-4A4D-8260-B76952D4E5FA}" name="Connection39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CORPBF' _x000d_ _x000d_and WEEKEND_DT='28 Feb 2026' and a.ASSET_TYPE in('05','06','07','09','11','12','14','25','29','34','18','52') and LISTED_Y_N='Y'  _x000d_and a.schclass='GLOBAL' and a.security is not null and a.UNITS&gt;0  and LAST_NET_ASSETS&gt;1 and f.schclass='GLOBAL' ) _x000d_where MKTVAL &gt; 0) order by 6 desc"/>
  </connection>
  <connection id="1303" xr16:uid="{01EF49AF-A153-4ECA-9661-8F78D35332E3}" name="Connection392" type="1" refreshedVersion="0" background="1">
    <dbPr connection="DRIVER={Microsoft ODBC for Oracle};UID=TATADB;pwd=TATADB9$;SERVER=MPLUSLIV;"/>
  </connection>
  <connection id="1304" xr16:uid="{F0BA2888-15AE-4EEE-8770-BFC576C25A93}" name="Connection393" type="1" refreshedVersion="0" background="1">
    <dbPr connection="DRIVER={Microsoft ODBC for Oracle};UID=TATADB;pwd=TATADB9$;SERVER=MPLUSLIV;"/>
  </connection>
  <connection id="1305" xr16:uid="{EC3A5B43-58B4-4D1E-A393-8C007BFEF94A}" name="Connection394" type="1" refreshedVersion="0" background="1">
    <dbPr connection="DRIVER={Microsoft ODBC for Oracle};UID=TATADB;pwd=TATADB9$;SERVER=MPLUSLIV;"/>
  </connection>
  <connection id="1306" xr16:uid="{FB3958C5-885E-4F28-BFD9-E5348FF0246E}" name="Connection395" type="1" refreshedVersion="0" background="1">
    <dbPr connection="DRIVER={Microsoft ODBC for Oracle};UID=TATADB;pwd=TATADB9$;SERVER=MPLUSLIV;"/>
  </connection>
  <connection id="1307" xr16:uid="{99B88BF6-2259-45B4-B3BA-D5A05E937EF9}" name="Connection396" type="1" refreshedVersion="0" background="1">
    <dbPr connection="DRIVER={Microsoft ODBC for Oracle};UID=TATADB;pwd=TATADB9$;SERVER=MPLUSLIV;"/>
  </connection>
  <connection id="1308" xr16:uid="{C1A9C27B-FF7B-4106-A425-EA1F41210E28}" name="Connection397" type="1" refreshedVersion="0" background="1">
    <dbPr connection="DRIVER={Microsoft ODBC for Oracle};UID=TATADB;pwd=TATADB9$;SERVER=MPLUSLIV;"/>
  </connection>
  <connection id="1309" xr16:uid="{78BCF0BA-9302-410B-8A58-5257F37B5445}" name="Connection398" type="1" refreshedVersion="0" background="1">
    <dbPr connection="DRIVER={Microsoft ODBC for Oracle};UID=TATADB;pwd=TATADB9$;SERVER=MPLUSLIV;"/>
  </connection>
  <connection id="1310" xr16:uid="{CC4880C0-CE3F-4FEE-AA2E-B0041C31ABA8}" name="Connection399" type="1" refreshedVersion="0" background="1">
    <dbPr connection="DRIVER={Microsoft ODBC for Oracle};UID=TATADB;pwd=TATADB9$;SERVER=MPLUSLIV;"/>
  </connection>
  <connection id="1311" xr16:uid="{6A5C5401-0FEB-48CD-9822-8AF42DF25D2F}" name="Connection4" type="1" refreshedVersion="0" background="1">
    <dbPr connection="DRIVER={Microsoft ODBC for Oracle};UID=TATADB;pwd=TATADB9$;SERVER=MPLUSLIV;"/>
  </connection>
  <connection id="1312" xr16:uid="{FA0DF76F-0548-43C9-84CF-BAD8762ACAC5}" name="Connection40" type="1" refreshedVersion="0" background="1">
    <dbPr connection="DRIVER={Microsoft ODBC for Oracle};UID=TATADB;pwd=TATADB9$;SERVER=MPLUSLIV;"/>
  </connection>
  <connection id="1313" xr16:uid="{0E334EF0-0522-4D7B-9AE2-157037C8A195}" name="Connection400" type="1" refreshedVersion="0" background="1">
    <dbPr connection="DRIVER={Microsoft ODBC for Oracle};UID=TATADB;pwd=TATADB9$;SERVER=MPLUSLIV;"/>
  </connection>
  <connection id="1314" xr16:uid="{D6A84C16-E394-4BF9-BBC3-4CB14AB83E95}" name="Connection401" type="1" refreshedVersion="0" background="1">
    <dbPr connection="DRIVER={Microsoft ODBC for Oracle};UID=TATADB;pwd=TATADB9$;SERVER=MPLUSLIV;"/>
  </connection>
  <connection id="1315" xr16:uid="{7A739E1B-4C53-465F-8E18-314BA0D2A3D0}" name="Connection402" type="1" refreshedVersion="0" background="1">
    <dbPr connection="DRIVER={Microsoft ODBC for Oracle};UID=TATADB;pwd=TATADB9$;SERVER=MPLUSLIV;"/>
  </connection>
  <connection id="1316" xr16:uid="{D769B15A-DCE1-4FD3-9584-D3DE11779416}" name="Connection403" type="1" refreshedVersion="0" background="1">
    <dbPr connection="DRIVER={Microsoft ODBC for Oracle};UID=TATADB;pwd=TATADB9$;SERVER=MPLUSLIV;"/>
  </connection>
  <connection id="1317" xr16:uid="{9968C1D8-4090-43EB-A18E-CC1FC7045C40}" name="Connection404" type="1" refreshedVersion="0" background="1">
    <dbPr connection="DRIVER={Microsoft ODBC for Oracle};UID=TATADB;pwd=TATADB9$;SERVER=MPLUSLIV;"/>
  </connection>
  <connection id="1318" xr16:uid="{B0AA73C7-3217-4A63-A446-E747CD79F673}" name="Connection406" type="1" refreshedVersion="0" background="1">
    <dbPr connection="DRIVER={Microsoft ODBC for Oracle};UID=TATADB;pwd=TATADB9$;SERVER=MPLUSLIV;"/>
  </connection>
  <connection id="1319" xr16:uid="{2C1290E6-D2B4-46A0-A605-FA8AEA7B7F96}" name="Connection407" type="1" refreshedVersion="0" background="1">
    <dbPr connection="DRIVER={Microsoft ODBC for Oracle};UID=TATADB;pwd=TATADB9$;SERVER=MPLUSLIV;"/>
  </connection>
  <connection id="1320" xr16:uid="{9CAE955B-A138-48A5-9057-6097198F02B6}" name="Connection408" type="1" refreshedVersion="0" background="1">
    <dbPr connection="DRIVER={Microsoft ODBC for Oracle};UID=TATADB;pwd=TATADB9$;SERVER=MPLUSLIV;"/>
  </connection>
  <connection id="1321" xr16:uid="{C55BDF71-EEB1-4F77-B3C0-CE3CABBC1256}" name="Connection409" type="1" refreshedVersion="0" background="1">
    <dbPr connection="DRIVER={Microsoft ODBC for Oracle};UID=TATADB;pwd=TATADB9$;SERVER=MPLUSLIV;"/>
  </connection>
  <connection id="1322" xr16:uid="{7387746A-D124-4CB2-A8C8-B456357C76ED}" name="Connection41" type="1" refreshedVersion="0" background="1">
    <dbPr connection="DRIVER={Microsoft ODBC for Oracle};UID=TATADB;pwd=TATADB9$;SERVER=MPLUSLIV;"/>
  </connection>
  <connection id="1323" xr16:uid="{300AD511-6E35-43C1-9FF7-03F3BD440511}" name="Connection410" type="1" refreshedVersion="0" background="1">
    <dbPr connection="DRIVER={Microsoft ODBC for Oracle};UID=TATADB;pwd=TATADB9$;SERVER=MPLUSLIV;"/>
  </connection>
  <connection id="1324" xr16:uid="{72B99556-C36D-437A-8C41-75C17691B5B0}" name="Connection411" type="1" refreshedVersion="0" background="1">
    <dbPr connection="DRIVER={Microsoft ODBC for Oracle};UID=TATADB;pwd=TATADB9$;SERVER=MPLUSLIV;"/>
  </connection>
  <connection id="1325" xr16:uid="{0E8021C3-8D83-4FBC-A0C0-2076968920AB}" name="Connection412" type="1" refreshedVersion="0" background="1">
    <dbPr connection="DRIVER={Microsoft ODBC for Oracle};UID=TATADB;pwd=TATADB9$;SERVER=MPLUSLIV;"/>
  </connection>
  <connection id="1326" xr16:uid="{CD1CBCE9-10AE-4017-A3C4-E4F6FF13B48C}" name="Connection413" type="1" refreshedVersion="0" background="1">
    <dbPr connection="DRIVER={Microsoft ODBC for Oracle};UID=TATADB;pwd=TATADB9$;SERVER=MPLUSLIV;"/>
  </connection>
  <connection id="1327" xr16:uid="{F3A8CB90-BB3A-4F8C-98DD-118285B558E3}" name="Connection414" type="1" refreshedVersion="0" background="1">
    <dbPr connection="DRIVER={Microsoft ODBC for Oracle};UID=TATADB;pwd=TATADB9$;SERVER=MPLUSLIV;"/>
  </connection>
  <connection id="1328" xr16:uid="{E6553EFA-2DE2-473C-8013-6A422EB70C8D}" name="Connection41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CORPBF' _x000d_ _x000d_and WEEKEND_DT='28 Feb 2026' and a.ASSET_TYPE in('32','33') _x000d_and a.schclass='GLOBAL' and a.security is not null and a.UNITS&gt;0  and LAST_NET_ASSETS&gt;1 and f.schclass='GLOBAL' ) _x000d_where MKTVAL &gt; 0 order by 6 desc"/>
  </connection>
  <connection id="1329" xr16:uid="{AA0AC0B2-471D-4810-BEC9-D469EED28D02}" name="Connection416" type="1" refreshedVersion="0" background="1">
    <dbPr connection="DRIVER={Microsoft ODBC for Oracle};UID=TATADB;pwd=TATADB9$;SERVER=MPLUSLIV;"/>
  </connection>
  <connection id="1330" xr16:uid="{3E2E3E7E-84B1-4465-BA75-FEB05EEC3A5B}" name="Connection417" type="1" refreshedVersion="0" background="1">
    <dbPr connection="DRIVER={Microsoft ODBC for Oracle};UID=TATADB;pwd=TATADB9$;SERVER=MPLUSLIV;"/>
  </connection>
  <connection id="1331" xr16:uid="{1127AAF5-041B-4B42-BAFC-B556AB1053D5}" name="Connection418" type="1" refreshedVersion="0" background="1">
    <dbPr connection="DRIVER={Microsoft ODBC for Oracle};UID=TATADB;pwd=TATADB9$;SERVER=MPLUSLIV;"/>
  </connection>
  <connection id="1332" xr16:uid="{CFCE775F-84A3-4F7B-A367-FD7685DBD6A7}" name="Connection42" type="1" refreshedVersion="0" background="1">
    <dbPr connection="DRIVER={Microsoft ODBC for Oracle};UID=TATADB;pwd=TATADB9$;SERVER=MPLUSLIV;"/>
  </connection>
  <connection id="1333" xr16:uid="{10BB85C5-AD6D-4AEE-9423-2556C32B8821}" name="Connection420" type="1" refreshedVersion="0" background="1">
    <dbPr connection="DRIVER={Microsoft ODBC for Oracle};UID=TATADB;pwd=TATADB9$;SERVER=MPLUSLIV;"/>
  </connection>
  <connection id="1334" xr16:uid="{3AFC746F-F064-40A8-BEB6-D7E897A42795}" name="Connection421" type="1" refreshedVersion="0" background="1">
    <dbPr connection="DRIVER={Microsoft ODBC for Oracle};UID=TATADB;pwd=TATADB9$;SERVER=MPLUSLIV;"/>
  </connection>
  <connection id="1335" xr16:uid="{E2F1219B-BC71-4DE8-B0AA-D8D7B315E5A5}" name="Connection422" type="1" refreshedVersion="0" background="1">
    <dbPr connection="DRIVER={Microsoft ODBC for Oracle};UID=TATADB;pwd=TATADB9$;SERVER=MPLUSLIV;"/>
  </connection>
  <connection id="1336" xr16:uid="{B3947560-BFF6-4588-B891-C23D20DE05C4}" name="Connection423" type="1" refreshedVersion="0" background="1">
    <dbPr connection="DRIVER={Microsoft ODBC for Oracle};UID=TATADB;pwd=TATADB9$;SERVER=MPLUSLIV;"/>
  </connection>
  <connection id="1337" xr16:uid="{F71E3AAF-6CA1-42D0-A917-1B30BA0158BC}" name="Connection424" type="1" refreshedVersion="0" background="1">
    <dbPr connection="DRIVER={Microsoft ODBC for Oracle};UID=TATADB;pwd=TATADB9$;SERVER=MPLUSLIV;"/>
  </connection>
  <connection id="1338" xr16:uid="{F154B30B-0323-48B5-AC77-47A46F64FA29}" name="Connection425" type="1" refreshedVersion="0" background="1">
    <dbPr connection="DRIVER={Microsoft ODBC for Oracle};UID=TATADB;pwd=TATADB9$;SERVER=MPLUSLIV;"/>
  </connection>
  <connection id="1339" xr16:uid="{E6A486F3-2FED-4E09-A12E-4DFEE29919F4}" name="Connection426" type="1" refreshedVersion="0" background="1">
    <dbPr connection="DRIVER={Microsoft ODBC for Oracle};UID=TATADB;pwd=TATADB9$;SERVER=MPLUSLIV;"/>
  </connection>
  <connection id="1340" xr16:uid="{E333CB94-5AC9-409A-A918-1F2B7E16ECD1}" name="Connection427" type="1" refreshedVersion="0" background="1">
    <dbPr connection="DRIVER={Microsoft ODBC for Oracle};UID=TATADB;pwd=TATADB9$;SERVER=MPLUSLIV;"/>
  </connection>
  <connection id="1341" xr16:uid="{30F03E6A-1C03-473E-9B7E-7A0EC906650C}" name="Connection428" type="1" refreshedVersion="0" background="1">
    <dbPr connection="DRIVER={Microsoft ODBC for Oracle};UID=TATADB;pwd=TATADB9$;SERVER=MPLUSLIV;"/>
  </connection>
  <connection id="1342" xr16:uid="{5571C1ED-A7E2-4FD7-B5E7-87523EDB2DF0}" name="Connection429" type="1" refreshedVersion="0" background="1">
    <dbPr connection="DRIVER={Microsoft ODBC for Oracle};UID=TATADB;pwd=TATADB9$;SERVER=MPLUSLIV;"/>
  </connection>
  <connection id="1343" xr16:uid="{86AFDD17-DB37-412A-82B9-0A1BFD9163B8}" name="Connection43" type="1" refreshedVersion="0" background="1">
    <dbPr connection="DRIVER={Microsoft ODBC for Oracle};UID=TATADB;pwd=TATADB9$;SERVER=MPLUSLIV;"/>
  </connection>
  <connection id="1344" xr16:uid="{2B76A101-47F4-4C8A-A3FB-6ADD4C2D858A}" name="Connection430" type="1" refreshedVersion="0" background="1">
    <dbPr connection="DRIVER={Microsoft ODBC for Oracle};UID=TATADB;pwd=TATADB9$;SERVER=MPLUSLIV;"/>
  </connection>
  <connection id="1345" xr16:uid="{BB8D4BDF-C057-4316-936F-175DBF1A0D72}" name="Connection431" type="1" refreshedVersion="0" background="1">
    <dbPr connection="DRIVER={Microsoft ODBC for Oracle};UID=TATADB;pwd=TATADB9$;SERVER=MPLUSLIV;"/>
  </connection>
  <connection id="1346" xr16:uid="{7782E4F2-C632-4A82-B637-74F5F866DFE3}" name="Connection432" type="1" refreshedVersion="0" background="1">
    <dbPr connection="DRIVER={Microsoft ODBC for Oracle};UID=TATADB;pwd=TATADB9$;SERVER=MPLUSLIV;"/>
  </connection>
  <connection id="1347" xr16:uid="{525B9B19-E362-450D-99E4-DB818AE6B998}" name="Connection433" type="1" refreshedVersion="0" background="1">
    <dbPr connection="DRIVER={Microsoft ODBC for Oracle};UID=TATADB;pwd=TATADB9$;SERVER=MPLUSLIV;"/>
  </connection>
  <connection id="1348" xr16:uid="{EC576832-2EC7-4871-AEDC-F510597B236D}" name="Connection434" type="1" refreshedVersion="0" background="1">
    <dbPr connection="DRIVER={Microsoft ODBC for Oracle};UID=TATADB;pwd=TATADB9$;SERVER=MPLUSLIV;"/>
  </connection>
  <connection id="1349" xr16:uid="{02F0879E-AAC6-4864-A595-25D52C858FD9}" name="Connection435" type="1" refreshedVersion="0" background="1">
    <dbPr connection="DRIVER={Microsoft ODBC for Oracle};UID=TATADB;pwd=TATADB9$;SERVER=MPLUSLIV;"/>
  </connection>
  <connection id="1350" xr16:uid="{2306D814-1355-4069-8641-91418E8F0092}" name="Connection436" type="1" refreshedVersion="0" background="1">
    <dbPr connection="DRIVER={Microsoft ODBC for Oracle};UID=TATADB;pwd=TATADB9$;SERVER=MPLUSLIV;"/>
  </connection>
  <connection id="1351" xr16:uid="{34D15076-2815-4414-AA38-CE15ECA820CA}" name="Connection437" type="1" refreshedVersion="0" background="1">
    <dbPr connection="DRIVER={Microsoft ODBC for Oracle};UID=TATADB;pwd=TATADB9$;SERVER=MPLUSLIV;"/>
  </connection>
  <connection id="1352" xr16:uid="{F6ABCD51-7AA2-4DAB-9725-7E065C3AEE9A}" name="Connection438" type="1" refreshedVersion="0" background="1">
    <dbPr connection="DRIVER={Microsoft ODBC for Oracle};UID=TATADB;pwd=TATADB9$;SERVER=MPLUSLIV;"/>
  </connection>
  <connection id="1353" xr16:uid="{CDA5899A-529A-4A0F-B16F-9948C5DA4346}" name="Connection439" type="1" refreshedVersion="0" background="1">
    <dbPr connection="DRIVER={Microsoft ODBC for Oracle};UID=TATADB;pwd=TATADB9$;SERVER=MPLUSLIV;"/>
  </connection>
  <connection id="1354" xr16:uid="{E7F4A54D-3F11-4A61-B098-F41600E1F4A0}" name="Connection44" type="1" refreshedVersion="0" background="1">
    <dbPr connection="DRIVER={Microsoft ODBC for Oracle};UID=TATADB;pwd=TATADB9$;SERVER=MPLUSLIV;"/>
  </connection>
  <connection id="1355" xr16:uid="{FF9BDBA2-5FBC-4F51-957B-7C9E9BFA7E2F}" name="Connection440" type="1" refreshedVersion="0" background="1">
    <dbPr connection="DRIVER={Microsoft ODBC for Oracle};UID=TATADB;pwd=TATADB9$;SERVER=MPLUSLIV;"/>
  </connection>
  <connection id="1356" xr16:uid="{12E4B99C-AB1A-4F9F-8821-B97D8B96578A}" name="Connection441" type="1" refreshedVersion="0" background="1">
    <dbPr connection="DRIVER={Microsoft ODBC for Oracle};UID=TATADB;pwd=TATADB9$;SERVER=MPLUSLIV;"/>
  </connection>
  <connection id="1357" xr16:uid="{279B331F-9C1A-4EC5-9892-47C232B549A3}" name="Connection442" type="1" refreshedVersion="0" background="1">
    <dbPr connection="DRIVER={Microsoft ODBC for Oracle};UID=TATADB;pwd=TATADB9$;SERVER=MPLUSLIV;"/>
  </connection>
  <connection id="1358" xr16:uid="{8D09CF77-AF33-4145-AA96-203B3DB922F3}" name="Connection443" type="1" refreshedVersion="0" background="1">
    <dbPr connection="DRIVER={Microsoft ODBC for Oracle};UID=TATADB;pwd=TATADB9$;SERVER=MPLUSLIV;"/>
  </connection>
  <connection id="1359" xr16:uid="{1C78FA58-A611-41FE-ACE7-668C0C5DF656}" name="Connection444" type="1" refreshedVersion="0" background="1">
    <dbPr connection="DRIVER={Microsoft ODBC for Oracle};UID=TATADB;pwd=TATADB9$;SERVER=MPLUSLIV;"/>
  </connection>
  <connection id="1360" xr16:uid="{0282DA72-F8A5-4595-BF83-482B67AAD456}" name="Connection445" type="1" refreshedVersion="0" background="1">
    <dbPr connection="DRIVER={Microsoft ODBC for Oracle};UID=TATADB;pwd=TATADB9$;SERVER=MPLUSLIV;"/>
  </connection>
  <connection id="1361" xr16:uid="{09AE046B-EBE2-4CCB-9C60-BC3E86FF0151}" name="Connection446" type="1" refreshedVersion="0" background="1">
    <dbPr connection="DRIVER={Microsoft ODBC for Oracle};UID=TATADB;pwd=TATADB9$;SERVER=MPLUSLIV;"/>
  </connection>
  <connection id="1362" xr16:uid="{D4410A85-1199-476B-9756-1A91481D4688}" name="Connection447" type="1" refreshedVersion="0" background="1">
    <dbPr connection="DRIVER={Microsoft ODBC for Oracle};UID=TATADB;pwd=TATADB9$;SERVER=MPLUSLIV;"/>
  </connection>
  <connection id="1363" xr16:uid="{74084B92-4D80-4DF9-B251-AF728A566487}" name="Connection448" type="1" refreshedVersion="0" background="1">
    <dbPr connection="DRIVER={Microsoft ODBC for Oracle};UID=TATADB;pwd=TATADB9$;SERVER=MPLUSLIV;"/>
  </connection>
  <connection id="1364" xr16:uid="{6167B4BA-656E-489A-AB71-057CCE3B27B8}" name="Connection449" type="1" refreshedVersion="0" background="1">
    <dbPr connection="DRIVER={Microsoft ODBC for Oracle};UID=TATADB;pwd=TATADB9$;SERVER=MPLUSLIV;"/>
  </connection>
  <connection id="1365" xr16:uid="{8812CA7C-52F5-40D7-88C9-CCE9E85074CD}" name="Connection45" type="1" refreshedVersion="0" background="1">
    <dbPr connection="DRIVER={Microsoft ODBC for Oracle};UID=TATADB;pwd=TATADB9$;SERVER=MPLUSLIV;"/>
  </connection>
  <connection id="1366" xr16:uid="{391B455C-7D62-4495-BB96-4B4F776B6FAB}" name="Connection450" type="1" refreshedVersion="0" background="1">
    <dbPr connection="DRIVER={Microsoft ODBC for Oracle};UID=TATADB;pwd=TATADB9$;SERVER=MPLUSLIV;"/>
  </connection>
  <connection id="1367" xr16:uid="{1581B24D-9017-4402-B32B-9DBE56929B56}" name="Connection451" type="1" refreshedVersion="0" background="1">
    <dbPr connection="DRIVER={Microsoft ODBC for Oracle};UID=TATADB;pwd=TATADB9$;SERVER=MPLUSLIV;"/>
  </connection>
  <connection id="1368" xr16:uid="{57E2EF67-341F-41A9-80F3-5D3012C3E7BA}" name="Connection452" type="1" refreshedVersion="0" background="1">
    <dbPr connection="DRIVER={Microsoft ODBC for Oracle};UID=TATADB;pwd=TATADB9$;SERVER=MPLUSLIV;"/>
  </connection>
  <connection id="1369" xr16:uid="{F58F58C2-A6C1-48A3-AB4B-5569F0708659}" name="Connection453" type="1" refreshedVersion="0" background="1">
    <dbPr connection="DRIVER={Microsoft ODBC for Oracle};UID=TATADB;pwd=TATADB9$;SERVER=MPLUSLIV;"/>
  </connection>
  <connection id="1370" xr16:uid="{3163F7DA-FE36-4BCE-BB3A-35542FFCE3B4}" name="Connection454" type="1" refreshedVersion="0" background="1">
    <dbPr connection="DRIVER={Microsoft ODBC for Oracle};UID=TATADB;pwd=TATADB9$;SERVER=MPLUSLIV;"/>
  </connection>
  <connection id="1371" xr16:uid="{0CE73BD8-A91F-4C9C-BA5C-E3A5A9F7222E}" name="Connection455" type="1" refreshedVersion="0" background="1">
    <dbPr connection="DRIVER={Microsoft ODBC for Oracle};UID=TATADB;pwd=TATADB9$;SERVER=MPLUSLIV;"/>
  </connection>
  <connection id="1372" xr16:uid="{AB334665-0D57-45D7-A35E-D7FC30E3AAFF}" name="Connection456" type="1" refreshedVersion="0" background="1">
    <dbPr connection="DRIVER={Microsoft ODBC for Oracle};UID=TATADB;pwd=TATADB9$;SERVER=MPLUSLIV;"/>
  </connection>
  <connection id="1373" xr16:uid="{BBEE9DF5-41B2-464F-A2F9-F235D4FA02B3}" name="Connection457" type="1" refreshedVersion="0" background="1">
    <dbPr connection="DRIVER={Microsoft ODBC for Oracle};UID=TATADB;pwd=TATADB9$;SERVER=MPLUSLIV;"/>
  </connection>
  <connection id="1374" xr16:uid="{E8A4D03C-1EE6-470C-B60A-3FC09E7F84C8}" name="Connection458" type="1" refreshedVersion="0" background="1">
    <dbPr connection="DRIVER={Microsoft ODBC for Oracle};UID=TATADB;pwd=TATADB9$;SERVER=MPLUSLIV;"/>
  </connection>
  <connection id="1375" xr16:uid="{2448363B-C8DB-4CA7-871A-48A89A835FD9}" name="Connection459" type="1" refreshedVersion="0" background="1">
    <dbPr connection="DRIVER={Microsoft ODBC for Oracle};UID=TATADB;pwd=TATADB9$;SERVER=MPLUSLIV;"/>
  </connection>
  <connection id="1376" xr16:uid="{614E04C7-C0FE-4CE1-AF29-1C7F04AFBC72}" name="Connection46" type="1" refreshedVersion="0" background="1">
    <dbPr connection="DRIVER={Microsoft ODBC for Oracle};UID=TATADB;pwd=TATADB9$;SERVER=MPLUSLIV;"/>
  </connection>
  <connection id="1377" xr16:uid="{84AB7CA5-CF2F-4ABA-9631-CE0D2E3DAB85}" name="Connection460" type="1" refreshedVersion="0" background="1">
    <dbPr connection="DRIVER={Microsoft ODBC for Oracle};UID=TATADB;pwd=TATADB9$;SERVER=MPLUSLIV;"/>
  </connection>
  <connection id="1378" xr16:uid="{215E2A19-BCC1-4E34-8BAF-81F266566789}" name="Connection461" type="1" refreshedVersion="0" background="1">
    <dbPr connection="DRIVER={Microsoft ODBC for Oracle};UID=TATADB;pwd=TATADB9$;SERVER=MPLUSLIV;"/>
  </connection>
  <connection id="1379" xr16:uid="{C7087159-B6BD-41E5-A7EE-F26E6AA0608E}" name="Connection462" type="1" refreshedVersion="0" background="1">
    <dbPr connection="DRIVER={Microsoft ODBC for Oracle};UID=TATADB;pwd=TATADB9$;SERVER=MPLUSLIV;"/>
  </connection>
  <connection id="1380" xr16:uid="{CB325B30-162A-47D6-BB74-3C8361C7DA50}" name="Connection463" type="1" refreshedVersion="0" background="1">
    <dbPr connection="DRIVER={Microsoft ODBC for Oracle};UID=TATADB;pwd=TATADB9$;SERVER=MPLUSLIV;"/>
  </connection>
  <connection id="1381" xr16:uid="{970E5A8C-9909-436C-A022-089C9023740A}" name="Connection464" type="1" refreshedVersion="0" background="1">
    <dbPr connection="DRIVER={Microsoft ODBC for Oracle};UID=TATADB;pwd=TATADB9$;SERVER=MPLUSLIV;"/>
  </connection>
  <connection id="1382" xr16:uid="{DEEBD0DE-1A52-445E-8FC8-103A6E8551A9}" name="Connection465" type="1" refreshedVersion="0" background="1">
    <dbPr connection="DRIVER={Microsoft ODBC for Oracle};UID=TATADB;pwd=TATADB9$;SERVER=MPLUSLIV;"/>
  </connection>
  <connection id="1383" xr16:uid="{307F4627-4FF5-4578-929A-1999EF4A3A59}" name="Connection466" type="1" refreshedVersion="0" background="1">
    <dbPr connection="DRIVER={Microsoft ODBC for Oracle};UID=TATADB;pwd=TATADB9$;SERVER=MPLUSLIV;"/>
  </connection>
  <connection id="1384" xr16:uid="{EF753DF5-E96D-4DE8-A8CF-A2D841D51C04}" name="Connection467" type="1" refreshedVersion="0" background="1">
    <dbPr connection="DRIVER={Microsoft ODBC for Oracle};UID=TATADB;pwd=TATADB9$;SERVER=MPLUSLIV;"/>
  </connection>
  <connection id="1385" xr16:uid="{BB5DFAE4-80F1-4819-A903-1FE2995EDCF5}" name="Connection468" type="1" refreshedVersion="0" background="1">
    <dbPr connection="DRIVER={Microsoft ODBC for Oracle};UID=TATADB;pwd=TATADB9$;SERVER=MPLUSLIV;"/>
  </connection>
  <connection id="1386" xr16:uid="{9B6089AE-C347-486B-B8BD-14950E758D5D}" name="Connection469" type="1" refreshedVersion="0" background="1">
    <dbPr connection="DRIVER={Microsoft ODBC for Oracle};UID=TATADB;pwd=TATADB9$;SERVER=MPLUSLIV;"/>
  </connection>
  <connection id="1387" xr16:uid="{DA19B04F-B181-4B1E-9538-1EFF906968F3}" name="Connection47" type="1" refreshedVersion="0" background="1">
    <dbPr connection="DRIVER={Microsoft ODBC for Oracle};UID=TATADB;pwd=TATADB9$;SERVER=MPLUSLIV;"/>
  </connection>
  <connection id="1388" xr16:uid="{872E24C1-41A0-4922-855E-52C150E217F8}" name="Connection470" type="1" refreshedVersion="0" background="1">
    <dbPr connection="DRIVER={Microsoft ODBC for Oracle};UID=TATADB;pwd=TATADB9$;SERVER=MPLUSLIV;"/>
  </connection>
  <connection id="1389" xr16:uid="{6DC49332-467F-4F4F-A18B-D9147E70AEF9}" name="Connection471" type="1" refreshedVersion="0" background="1">
    <dbPr connection="DRIVER={Microsoft ODBC for Oracle};UID=TATADB;pwd=TATADB9$;SERVER=MPLUSLIV;"/>
  </connection>
  <connection id="1390" xr16:uid="{12E5604F-D959-4B2A-8484-15BE1163B6C0}" name="Connection472" type="1" refreshedVersion="0" background="1">
    <dbPr connection="DRIVER={Microsoft ODBC for Oracle};UID=TATADB;pwd=TATADB9$;SERVER=MPLUSLIV;"/>
  </connection>
  <connection id="1391" xr16:uid="{8C84ACD8-05FA-4E67-9A91-47FA91B3C87F}" name="Connection473" type="1" refreshedVersion="0" background="1">
    <dbPr connection="DRIVER={Microsoft ODBC for Oracle};UID=TATADB;pwd=TATADB9$;SERVER=MPLUSLIV;"/>
  </connection>
  <connection id="1392" xr16:uid="{798AE40F-72E1-46CC-876D-9F1935E78DE1}" name="Connection474" type="1" refreshedVersion="0" background="1">
    <dbPr connection="DRIVER={Microsoft ODBC for Oracle};UID=TATADB;pwd=TATADB9$;SERVER=MPLUSLIV;"/>
  </connection>
  <connection id="1393" xr16:uid="{8B3220CF-59CA-4075-93D3-8A2777A482AA}" name="Connection475" type="1" refreshedVersion="0" background="1">
    <dbPr connection="DRIVER={Microsoft ODBC for Oracle};UID=TATADB;pwd=TATADB9$;SERVER=MPLUSLIV;"/>
  </connection>
  <connection id="1394" xr16:uid="{69D00173-FFF0-4CE4-A4AC-4C058D5BA4CC}" name="Connection476" type="1" refreshedVersion="0" background="1">
    <dbPr connection="DRIVER={Microsoft ODBC for Oracle};UID=TATADB;pwd=TATADB9$;SERVER=MPLUSLIV;"/>
  </connection>
  <connection id="1395" xr16:uid="{57C7BFE4-723A-44F4-BB4A-FEA7B011B4E6}" name="Connection477" type="1" refreshedVersion="0" background="1">
    <dbPr connection="DRIVER={Microsoft ODBC for Oracle};UID=TATADB;pwd=TATADB9$;SERVER=MPLUSLIV;"/>
  </connection>
  <connection id="1396" xr16:uid="{483EF34C-72E2-42B1-ACB2-642C5B4BDF4E}" name="Connection478" type="1" refreshedVersion="0" background="1">
    <dbPr connection="DRIVER={Microsoft ODBC for Oracle};UID=TATADB;pwd=TATADB9$;SERVER=MPLUSLIV;"/>
  </connection>
  <connection id="1397" xr16:uid="{15CA4B11-52F1-4C39-9C75-2215183D3D31}" name="Connection479" type="1" refreshedVersion="0" background="1">
    <dbPr connection="DRIVER={Microsoft ODBC for Oracle};UID=TATADB;pwd=TATADB9$;SERVER=MPLUSLIV;"/>
  </connection>
  <connection id="1398" xr16:uid="{1618B6AF-9FFC-4829-B6FD-E65242ACC353}" name="Connection48" type="1" refreshedVersion="0" background="1">
    <dbPr connection="DRIVER={Microsoft ODBC for Oracle};UID=TATADB;pwd=TATADB9$;SERVER=MPLUSLIV;"/>
  </connection>
  <connection id="1399" xr16:uid="{35247B31-4A7E-4EEB-840E-E2B54B586263}" name="Connection480" type="1" refreshedVersion="0" background="1">
    <dbPr connection="DRIVER={Microsoft ODBC for Oracle};UID=TATADB;pwd=TATADB9$;SERVER=MPLUSLIV;"/>
  </connection>
  <connection id="1400" xr16:uid="{3DA13574-6406-4D50-84AF-6F25208EB5F9}" name="Connection481" type="1" refreshedVersion="0" background="1">
    <dbPr connection="DRIVER={Microsoft ODBC for Oracle};UID=TATADB;pwd=TATADB9$;SERVER=MPLUSLIV;"/>
  </connection>
  <connection id="1401" xr16:uid="{E4E1FD92-1C6E-4686-885A-5F9761FE4AE9}" name="Connection482" type="1" refreshedVersion="0" background="1">
    <dbPr connection="DRIVER={Microsoft ODBC for Oracle};UID=TATADB;pwd=TATADB9$;SERVER=MPLUSLIV;"/>
  </connection>
  <connection id="1402" xr16:uid="{5234E130-060B-4ECA-B85A-A5EFC1E53DDC}" name="Connection483" type="1" refreshedVersion="0" background="1">
    <dbPr connection="DRIVER={Microsoft ODBC for Oracle};UID=TATADB;pwd=TATADB9$;SERVER=MPLUSLIV;"/>
  </connection>
  <connection id="1403" xr16:uid="{9CF10446-4A80-4638-A7EF-B6E60DF64439}" name="Connection484" type="1" refreshedVersion="0" background="1">
    <dbPr connection="DRIVER={Microsoft ODBC for Oracle};UID=TATADB;pwd=TATADB9$;SERVER=MPLUSLIV;"/>
  </connection>
  <connection id="1404" xr16:uid="{E036A933-2706-4774-B260-01A963C89BF5}" name="Connection485" type="1" refreshedVersion="0" background="1">
    <dbPr connection="DRIVER={Microsoft ODBC for Oracle};UID=TATADB;pwd=TATADB9$;SERVER=MPLUSLIV;"/>
  </connection>
  <connection id="1405" xr16:uid="{51F8A970-A530-4AF2-8297-D6CDBB814CC6}" name="Connection486" type="1" refreshedVersion="0" background="1">
    <dbPr connection="DRIVER={Microsoft ODBC for Oracle};UID=TATADB;pwd=TATADB9$;SERVER=MPLUSLIV;"/>
  </connection>
  <connection id="1406" xr16:uid="{77A5D52C-D746-48A6-90EE-1B7B1B524ABF}" name="Connection487" type="1" refreshedVersion="0" background="1">
    <dbPr connection="DRIVER={Microsoft ODBC for Oracle};UID=TATADB;pwd=TATADB9$;SERVER=MPLUSLIV;"/>
  </connection>
  <connection id="1407" xr16:uid="{247C09E6-C1D4-415C-9B42-B3146BD9FD08}" name="Connection488" type="1" refreshedVersion="0" background="1">
    <dbPr connection="DRIVER={Microsoft ODBC for Oracle};UID=TATADB;pwd=TATADB9$;SERVER=MPLUSLIV;"/>
  </connection>
  <connection id="1408" xr16:uid="{2909A6AA-DAEF-48B7-8171-D40BB85B726F}" name="Connection489" type="1" refreshedVersion="0" background="1">
    <dbPr connection="DRIVER={Microsoft ODBC for Oracle};UID=TATADB;pwd=TATADB9$;SERVER=MPLUSLIV;"/>
  </connection>
  <connection id="1409" xr16:uid="{082A1C00-9D1D-420C-B593-957ACBD15989}" name="Connection49" type="1" refreshedVersion="0" background="1">
    <dbPr connection="DRIVER={Microsoft ODBC for Oracle};UID=TATADB;pwd=TATADB9$;SERVER=MPLUSLIV;"/>
  </connection>
  <connection id="1410" xr16:uid="{AC6417A1-244F-4A66-B60D-6324852E73FE}" name="Connection490" type="1" refreshedVersion="0" background="1">
    <dbPr connection="DRIVER={Microsoft ODBC for Oracle};UID=TATADB;pwd=TATADB9$;SERVER=MPLUSLIV;"/>
  </connection>
  <connection id="1411" xr16:uid="{17733434-C49D-4983-94CA-F67FF3A1FF9C}" name="Connection491" type="1" refreshedVersion="0" background="1">
    <dbPr connection="DRIVER={Microsoft ODBC for Oracle};UID=TATADB;pwd=TATADB9$;SERVER=MPLUSLIV;"/>
  </connection>
  <connection id="1412" xr16:uid="{9A299884-9AED-455E-BD6F-558C94396360}" name="Connection492" type="1" refreshedVersion="0" background="1">
    <dbPr connection="DRIVER={Microsoft ODBC for Oracle};UID=TATADB;pwd=TATADB9$;SERVER=MPLUSLIV;"/>
  </connection>
  <connection id="1413" xr16:uid="{43454007-A48E-47EE-927E-A3959F41E9D3}" name="Connection493" type="1" refreshedVersion="0" background="1">
    <dbPr connection="DRIVER={Microsoft ODBC for Oracle};UID=TATADB;pwd=TATADB9$;SERVER=MPLUSLIV;"/>
  </connection>
  <connection id="1414" xr16:uid="{53C3C690-06A7-40F0-A0D5-C94F6A16AE32}" name="Connection494" type="1" refreshedVersion="0" background="1">
    <dbPr connection="DRIVER={Microsoft ODBC for Oracle};UID=TATADB;pwd=TATADB9$;SERVER=MPLUSLIV;"/>
  </connection>
  <connection id="1415" xr16:uid="{91833499-CB53-477D-8C45-E2717B810097}" name="Connection495" type="1" refreshedVersion="0" background="1">
    <dbPr connection="DRIVER={Microsoft ODBC for Oracle};UID=TATADB;pwd=TATADB9$;SERVER=MPLUSLIV;"/>
  </connection>
  <connection id="1416" xr16:uid="{2C708B80-51FE-4CEB-BDFA-BCBC437F3427}" name="Connection496" type="1" refreshedVersion="0" background="1">
    <dbPr connection="DRIVER={Microsoft ODBC for Oracle};UID=TATADB;pwd=TATADB9$;SERVER=MPLUSLIV;"/>
  </connection>
  <connection id="1417" xr16:uid="{630FE08F-08AF-4EAE-91DF-2AB14D2BB7F1}" name="Connection497" type="1" refreshedVersion="0" background="1">
    <dbPr connection="DRIVER={Microsoft ODBC for Oracle};UID=TATADB;pwd=TATADB9$;SERVER=MPLUSLIV;"/>
  </connection>
  <connection id="1418" xr16:uid="{042ECBF1-9DE5-4BE9-863D-249F8662F26E}" name="Connection498" type="1" refreshedVersion="0" background="1">
    <dbPr connection="DRIVER={Microsoft ODBC for Oracle};UID=TATADB;pwd=TATADB9$;SERVER=MPLUSLIV;"/>
  </connection>
  <connection id="1419" xr16:uid="{C92919AB-AF71-4AC3-871D-CC90AD25C46F}" name="Connection499" type="1" refreshedVersion="0" background="1">
    <dbPr connection="DRIVER={Microsoft ODBC for Oracle};UID=TATADB;pwd=TATADB9$;SERVER=MPLUSLIV;"/>
  </connection>
  <connection id="1420" xr16:uid="{8C65E661-DBF2-4AE4-9103-E9E0917563AA}" name="Connection5" type="1" refreshedVersion="0" background="1">
    <dbPr connection="DRIVER={Microsoft ODBC for Oracle};UID=TATADB;pwd=TATADB9$;SERVER=MPLUSLIV;"/>
  </connection>
  <connection id="1421" xr16:uid="{F2924772-A9A2-4C04-A4BD-E7530DDFB860}" name="Connection50" type="1" refreshedVersion="0" background="1">
    <dbPr connection="DRIVER={Microsoft ODBC for Oracle};UID=TATADB;pwd=TATADB9$;SERVER=MPLUSLIV;"/>
  </connection>
  <connection id="1422" xr16:uid="{E4635AF0-F728-4023-81C3-84CAA30C7B5F}" name="Connection500" type="1" refreshedVersion="0" background="1">
    <dbPr connection="DRIVER={Microsoft ODBC for Oracle};UID=TATADB;pwd=TATADB9$;SERVER=MPLUSLIV;"/>
  </connection>
  <connection id="1423" xr16:uid="{7894F07C-7BA9-48A8-8169-4165310CDE40}" name="Connection501" type="1" refreshedVersion="0" background="1">
    <dbPr connection="DRIVER={Microsoft ODBC for Oracle};UID=TATADB;pwd=TATADB9$;SERVER=MPLUSLIV;"/>
  </connection>
  <connection id="1424" xr16:uid="{584515D0-5742-430A-BEED-FC784C14A9C0}" name="Connection502" type="1" refreshedVersion="0" background="1">
    <dbPr connection="DRIVER={Microsoft ODBC for Oracle};UID=TATADB;pwd=TATADB9$;SERVER=MPLUSLIV;"/>
  </connection>
  <connection id="1425" xr16:uid="{F0B44473-9EE1-4710-B3B4-9FAA5E551829}" name="Connection503" type="1" refreshedVersion="0" background="1">
    <dbPr connection="DRIVER={Microsoft ODBC for Oracle};UID=TATADB;pwd=TATADB9$;SERVER=MPLUSLIV;"/>
  </connection>
  <connection id="1426" xr16:uid="{D03D8212-6F59-4CFC-A0B8-6DBA0664E926}" name="Connection504" type="1" refreshedVersion="0" background="1">
    <dbPr connection="DRIVER={Microsoft ODBC for Oracle};UID=TATADB;pwd=TATADB9$;SERVER=MPLUSLIV;"/>
  </connection>
  <connection id="1427" xr16:uid="{CE26BE75-0B14-409C-AD4A-D9C4817B94A3}" name="Connection505" type="1" refreshedVersion="0" background="1">
    <dbPr connection="DRIVER={Microsoft ODBC for Oracle};UID=TATADB;pwd=TATADB9$;SERVER=MPLUSLIV;"/>
  </connection>
  <connection id="1428" xr16:uid="{7011FCF5-DAE7-4663-85A6-1490BF269EF8}" name="Connection506" type="1" refreshedVersion="0" background="1">
    <dbPr connection="DRIVER={Microsoft ODBC for Oracle};UID=TATADB;pwd=TATADB9$;SERVER=MPLUSLIV;"/>
  </connection>
  <connection id="1429" xr16:uid="{28D435AA-F55B-4947-BC9E-8A74862D08F7}" name="Connection507" type="1" refreshedVersion="0" background="1">
    <dbPr connection="DRIVER={Microsoft ODBC for Oracle};UID=TATADB;pwd=TATADB9$;SERVER=MPLUSLIV;"/>
  </connection>
  <connection id="1430" xr16:uid="{4E25EE3F-4D33-4511-815D-3C5A9CC604E2}" name="Connection508" type="1" refreshedVersion="0" background="1">
    <dbPr connection="DRIVER={Microsoft ODBC for Oracle};UID=TATADB;pwd=TATADB9$;SERVER=MPLUSLIV;"/>
  </connection>
  <connection id="1431" xr16:uid="{A76A5EBD-1BAC-4C29-AB06-40840B2919AD}" name="Connection509" type="1" refreshedVersion="0" background="1">
    <dbPr connection="DRIVER={Microsoft ODBC for Oracle};UID=TATADB;pwd=TATADB9$;SERVER=MPLUSLIV;"/>
  </connection>
  <connection id="1432" xr16:uid="{FBBB0874-5876-434B-99F1-966EE93659D6}" name="Connection51" type="1" refreshedVersion="0" background="1">
    <dbPr connection="DRIVER={Microsoft ODBC for Oracle};UID=TATADB;pwd=TATADB9$;SERVER=MPLUSLIV;"/>
  </connection>
  <connection id="1433" xr16:uid="{A2251ECF-DD79-4DAF-9A2A-83A6FF33A5EA}" name="Connection510" type="1" refreshedVersion="0" background="1">
    <dbPr connection="DRIVER={Microsoft ODBC for Oracle};UID=TATADB;pwd=TATADB9$;SERVER=MPLUSLIV;"/>
  </connection>
  <connection id="1434" xr16:uid="{F661D369-2656-4E9F-9465-03ADA4F7BF96}" name="Connection511" type="1" refreshedVersion="0" background="1">
    <dbPr connection="DRIVER={Microsoft ODBC for Oracle};UID=TATADB;pwd=TATADB9$;SERVER=MPLUSLIV;"/>
  </connection>
  <connection id="1435" xr16:uid="{B9A8C5E9-E803-401C-9949-1943A29025EE}" name="Connection512" type="1" refreshedVersion="0" background="1">
    <dbPr connection="DRIVER={Microsoft ODBC for Oracle};UID=TATADB;pwd=TATADB9$;SERVER=MPLUSLIV;"/>
  </connection>
  <connection id="1436" xr16:uid="{031F4649-BD85-408C-BC70-8383121ADFE2}" name="Connection513" type="1" refreshedVersion="0" background="1">
    <dbPr connection="DRIVER={Microsoft ODBC for Oracle};UID=TATADB;pwd=TATADB9$;SERVER=MPLUSLIV;"/>
  </connection>
  <connection id="1437" xr16:uid="{712D1EFB-3D03-4E15-9B1A-ED0F7B5DBA24}" name="Connection514" type="1" refreshedVersion="0" background="1">
    <dbPr connection="DRIVER={Microsoft ODBC for Oracle};UID=TATADB;pwd=TATADB9$;SERVER=MPLUSLIV;"/>
  </connection>
  <connection id="1438" xr16:uid="{39431CAF-60B9-415C-BB10-0A408FE5FCFF}" name="Connection515" type="1" refreshedVersion="0" background="1">
    <dbPr connection="DRIVER={Microsoft ODBC for Oracle};UID=TATADB;pwd=TATADB9$;SERVER=MPLUSLIV;"/>
  </connection>
  <connection id="1439" xr16:uid="{06E9B6C4-382B-4651-9A44-07095143C5A4}" name="Connection516" type="1" refreshedVersion="0" background="1">
    <dbPr connection="DRIVER={Microsoft ODBC for Oracle};UID=TATADB;pwd=TATADB9$;SERVER=MPLUSLIV;"/>
  </connection>
  <connection id="1440" xr16:uid="{58E5FB5F-C5EE-4486-90DC-802C7F863935}" name="Connection517" type="1" refreshedVersion="0" background="1">
    <dbPr connection="DRIVER={Microsoft ODBC for Oracle};UID=TATADB;pwd=TATADB9$;SERVER=MPLUSLIV;"/>
  </connection>
  <connection id="1441" xr16:uid="{1E8DE2F3-BE77-4074-B607-FB04C4BBF116}" name="Connection518" type="1" refreshedVersion="0" background="1">
    <dbPr connection="DRIVER={Microsoft ODBC for Oracle};UID=TATADB;pwd=TATADB9$;SERVER=MPLUSLIV;"/>
  </connection>
  <connection id="1442" xr16:uid="{26BD09B9-BD25-4DD9-ABA6-4A92D177755C}" name="Connection519" type="1" refreshedVersion="0" background="1">
    <dbPr connection="DRIVER={Microsoft ODBC for Oracle};UID=TATADB;pwd=TATADB9$;SERVER=MPLUSLIV;"/>
  </connection>
  <connection id="1443" xr16:uid="{30EFC066-FC1F-414E-B92B-AD713FF71BCE}" name="Connection52" type="1" refreshedVersion="0" background="1">
    <dbPr connection="DRIVER={Microsoft ODBC for Oracle};UID=TATADB;pwd=TATADB9$;SERVER=MPLUSLIV;"/>
  </connection>
  <connection id="1444" xr16:uid="{4F0F3B9F-020B-40AA-A7B7-5BE0746A4B42}" name="Connection520" type="1" refreshedVersion="0" background="1">
    <dbPr connection="DRIVER={Microsoft ODBC for Oracle};UID=TATADB;pwd=TATADB9$;SERVER=MPLUSLIV;"/>
  </connection>
  <connection id="1445" xr16:uid="{A60011FF-77B7-4DC1-BE8A-EC1578577677}" name="Connection521" type="1" refreshedVersion="0" background="1">
    <dbPr connection="DRIVER={Microsoft ODBC for Oracle};UID=TATADB;pwd=TATADB9$;SERVER=MPLUSLIV;"/>
  </connection>
  <connection id="1446" xr16:uid="{0AFD708D-F532-4E33-AB4A-08B828366150}" name="Connection522" type="1" refreshedVersion="0" background="1">
    <dbPr connection="DRIVER={Microsoft ODBC for Oracle};UID=TATADB;pwd=TATADB9$;SERVER=MPLUSLIV;"/>
  </connection>
  <connection id="1447" xr16:uid="{0FC5CF28-116F-4EBD-869E-71741C21CF82}" name="Connection523" type="1" refreshedVersion="0" background="1">
    <dbPr connection="DRIVER={Microsoft ODBC for Oracle};UID=TATADB;pwd=TATADB9$;SERVER=MPLUSLIV;"/>
  </connection>
  <connection id="1448" xr16:uid="{AA9B9939-7B6E-4288-BC4C-CC011B05CCB0}" name="Connection524" type="1" refreshedVersion="0" background="1">
    <dbPr connection="DRIVER={Microsoft ODBC for Oracle};UID=TATADB;pwd=TATADB9$;SERVER=MPLUSLIV;"/>
  </connection>
  <connection id="1449" xr16:uid="{E8CDCD39-EE4F-4D57-B49B-EDD38213F224}" name="Connection526" type="1" refreshedVersion="0" background="1">
    <dbPr connection="DRIVER={Microsoft ODBC for Oracle};UID=TATADB;pwd=TATADB9$;SERVER=MPLUSLIV;"/>
  </connection>
  <connection id="1450" xr16:uid="{2F973A7B-4D5E-4E53-8817-519D0346D8C1}" name="Connection527" type="1" refreshedVersion="0" background="1">
    <dbPr connection="DRIVER={Microsoft ODBC for Oracle};UID=TATADB;pwd=TATADB9$;SERVER=MPLUSLIV;"/>
  </connection>
  <connection id="1451" xr16:uid="{6CD2A2ED-0FE1-4592-BDE4-B818B602D9CD}" name="Connection528" type="1" refreshedVersion="0" background="1">
    <dbPr connection="DRIVER={Microsoft ODBC for Oracle};UID=TATADB;pwd=TATADB9$;SERVER=MPLUSLIV;"/>
  </connection>
  <connection id="1452" xr16:uid="{DC8AC429-215E-4174-9E4A-CAC00E247069}" name="Connection529" type="1" refreshedVersion="0" background="1">
    <dbPr connection="DRIVER={Microsoft ODBC for Oracle};UID=TATADB;pwd=TATADB9$;SERVER=MPLUSLIV;"/>
  </connection>
  <connection id="1453" xr16:uid="{BDAE5A6B-8BE5-4E7E-A128-37F0DECE7D0D}" name="Connection53" type="1" refreshedVersion="0" background="1">
    <dbPr connection="DRIVER={Microsoft ODBC for Oracle};UID=TATADB;pwd=TATADB9$;SERVER=MPLUSLIV;"/>
  </connection>
  <connection id="1454" xr16:uid="{6404E643-98DA-46D7-BF6D-88E8D884D102}" name="Connection530" type="1" refreshedVersion="0" background="1">
    <dbPr connection="DRIVER={Microsoft ODBC for Oracle};UID=TATADB;pwd=TATADB9$;SERVER=MPLUSLIV;"/>
  </connection>
  <connection id="1455" xr16:uid="{C510C37E-171D-4728-8A62-14FFE17D1B63}" name="Connection531" type="1" refreshedVersion="0" background="1">
    <dbPr connection="DRIVER={Microsoft ODBC for Oracle};UID=TATADB;pwd=TATADB9$;SERVER=MPLUSLIV;"/>
  </connection>
  <connection id="1456" xr16:uid="{2E015113-63FA-4B8E-A7BE-78E408AA4292}" name="Connection532" type="1" refreshedVersion="0" background="1">
    <dbPr connection="DRIVER={Microsoft ODBC for Oracle};UID=TATADB;pwd=TATADB9$;SERVER=MPLUSLIV;"/>
  </connection>
  <connection id="1457" xr16:uid="{D2C8CFE8-D3E5-4ED3-B471-4F694D7AB4B5}" name="Connection533" type="1" refreshedVersion="0" background="1">
    <dbPr connection="DRIVER={Microsoft ODBC for Oracle};UID=TATADB;pwd=TATADB9$;SERVER=MPLUSLIV;"/>
  </connection>
  <connection id="1458" xr16:uid="{7843AE77-38F1-4A8F-8486-C96984C4E45B}" name="Connection534" type="1" refreshedVersion="0" background="1">
    <dbPr connection="DRIVER={Microsoft ODBC for Oracle};UID=TATADB;pwd=TATADB9$;SERVER=MPLUSLIV;"/>
  </connection>
  <connection id="1459" xr16:uid="{905E3BCC-8E5D-4194-9E4C-DCA86F1DE425}" name="Connection535" type="1" refreshedVersion="0" background="1">
    <dbPr connection="DRIVER={Microsoft ODBC for Oracle};UID=TATADB;pwd=TATADB9$;SERVER=MPLUSLIV;"/>
  </connection>
  <connection id="1460" xr16:uid="{7A61DD19-7473-4A44-9B86-D89AEA26ADF0}" name="Connection536" type="1" refreshedVersion="0" background="1">
    <dbPr connection="DRIVER={Microsoft ODBC for Oracle};UID=TATADB;pwd=TATADB9$;SERVER=MPLUSLIV;"/>
  </connection>
  <connection id="1461" xr16:uid="{2107437F-8865-4E46-9B8C-5F18935C9232}" name="Connection537" type="1" refreshedVersion="0" background="1">
    <dbPr connection="DRIVER={Microsoft ODBC for Oracle};UID=TATADB;pwd=TATADB9$;SERVER=MPLUSLIV;"/>
  </connection>
  <connection id="1462" xr16:uid="{5BE2E062-2A24-486E-9EB2-EB19D176A4A0}" name="Connection538" type="1" refreshedVersion="0" background="1">
    <dbPr connection="DRIVER={Microsoft ODBC for Oracle};UID=TATADB;pwd=TATADB9$;SERVER=MPLUSLIV;"/>
  </connection>
  <connection id="1463" xr16:uid="{6B4181E9-8604-4E16-8100-BC083C11C57A}" name="Connection539" type="1" refreshedVersion="0" background="1">
    <dbPr connection="DRIVER={Microsoft ODBC for Oracle};UID=TATADB;pwd=TATADB9$;SERVER=MPLUSLIV;"/>
  </connection>
  <connection id="1464" xr16:uid="{AE0DF739-F8C1-4E48-9EB0-623489D67DF0}" name="Connection54" type="1" refreshedVersion="0" background="1">
    <dbPr connection="DRIVER={Microsoft ODBC for Oracle};UID=TATADB;pwd=TATADB9$;SERVER=MPLUSLIV;"/>
  </connection>
  <connection id="1465" xr16:uid="{5002860B-8FA1-4120-90A0-05034FD6E658}" name="Connection540" type="1" refreshedVersion="0" background="1">
    <dbPr connection="DRIVER={Microsoft ODBC for Oracle};UID=TATADB;pwd=TATADB9$;SERVER=MPLUSLIV;"/>
  </connection>
  <connection id="1466" xr16:uid="{40679A28-85E4-4F54-BDE3-AE06663F4DF9}" name="Connection541" type="1" refreshedVersion="0" background="1">
    <dbPr connection="DRIVER={Microsoft ODBC for Oracle};UID=TATADB;pwd=TATADB9$;SERVER=MPLUSLIV;"/>
  </connection>
  <connection id="1467" xr16:uid="{E896A7C2-D27B-4CD5-80E7-538679C7CC58}" name="Connection542" type="1" refreshedVersion="0" background="1">
    <dbPr connection="DRIVER={Microsoft ODBC for Oracle};UID=TATADB;pwd=TATADB9$;SERVER=MPLUSLIV;"/>
  </connection>
  <connection id="1468" xr16:uid="{8BDDECBC-771C-4B01-81C9-E7068C2F7175}" name="Connection543" type="1" refreshedVersion="0" background="1">
    <dbPr connection="DRIVER={Microsoft ODBC for Oracle};UID=TATADB;pwd=TATADB9$;SERVER=MPLUSLIV;"/>
  </connection>
  <connection id="1469" xr16:uid="{3C0B793D-E2E7-41C7-8308-3277D5A59DDC}" name="Connection544" type="1" refreshedVersion="0" background="1">
    <dbPr connection="DRIVER={Microsoft ODBC for Oracle};UID=TATADB;pwd=TATADB9$;SERVER=MPLUSLIV;"/>
  </connection>
  <connection id="1470" xr16:uid="{2B85DAAF-3EE0-4366-A060-B81A6CA70A68}" name="Connection545" type="1" refreshedVersion="0" background="1">
    <dbPr connection="DRIVER={Microsoft ODBC for Oracle};UID=TATADB;pwd=TATADB9$;SERVER=MPLUSLIV;"/>
  </connection>
  <connection id="1471" xr16:uid="{B7E78D7A-CBEB-47B1-977C-42A4DFAC44E9}" name="Connection546" type="1" refreshedVersion="0" background="1">
    <dbPr connection="DRIVER={Microsoft ODBC for Oracle};UID=TATADB;pwd=TATADB9$;SERVER=MPLUSLIV;"/>
  </connection>
  <connection id="1472" xr16:uid="{50AD7045-D16E-47E5-A268-4E40292841E8}" name="Connection547" type="1" refreshedVersion="0" background="1">
    <dbPr connection="DRIVER={Microsoft ODBC for Oracle};UID=TATADB;pwd=TATADB9$;SERVER=MPLUSLIV;"/>
  </connection>
  <connection id="1473" xr16:uid="{586076E4-C67D-477A-9022-4186241B0DC6}" name="Connection548" type="1" refreshedVersion="0" background="1">
    <dbPr connection="DRIVER={Microsoft ODBC for Oracle};UID=TATADB;pwd=TATADB9$;SERVER=MPLUSLIV;"/>
  </connection>
  <connection id="1474" xr16:uid="{EFB1DA34-DF9E-4F61-9607-C604AC07BFDD}" name="Connection549" type="1" refreshedVersion="0" background="1">
    <dbPr connection="DRIVER={Microsoft ODBC for Oracle};UID=TATADB;pwd=TATADB9$;SERVER=MPLUSLIV;"/>
  </connection>
  <connection id="1475" xr16:uid="{6801B185-C8BC-462B-A3C9-EA41E04EF34B}" name="Connection55" type="1" refreshedVersion="0" background="1">
    <dbPr connection="DRIVER={Microsoft ODBC for Oracle};UID=TATADB;pwd=TATADB9$;SERVER=MPLUSLIV;"/>
  </connection>
  <connection id="1476" xr16:uid="{114756E3-1958-4AD5-A569-37B30F5E80B7}" name="Connection550" type="1" refreshedVersion="0" background="1">
    <dbPr connection="DRIVER={Microsoft ODBC for Oracle};UID=TATADB;pwd=TATADB9$;SERVER=MPLUSLIV;"/>
  </connection>
  <connection id="1477" xr16:uid="{17C1BFBF-9B20-4947-9AEB-91B402EF8F84}" name="Connection551" type="1" refreshedVersion="0" background="1">
    <dbPr connection="DRIVER={Microsoft ODBC for Oracle};UID=TATADB;pwd=TATADB9$;SERVER=MPLUSLIV;"/>
  </connection>
  <connection id="1478" xr16:uid="{537BD96F-5A7A-4E90-B3B9-12A5F8FFE858}" name="Connection552" type="1" refreshedVersion="0" background="1">
    <dbPr connection="DRIVER={Microsoft ODBC for Oracle};UID=TATADB;pwd=TATADB9$;SERVER=MPLUSLIV;"/>
  </connection>
  <connection id="1479" xr16:uid="{56D14A61-6484-4362-A9F6-51E7E077C4F6}" name="Connection553" type="1" refreshedVersion="0" background="1">
    <dbPr connection="DRIVER={Microsoft ODBC for Oracle};UID=TATADB;pwd=TATADB9$;SERVER=MPLUSLIV;"/>
  </connection>
  <connection id="1480" xr16:uid="{9EF4A34F-2903-412C-A080-583943C61753}" name="Connection554" type="1" refreshedVersion="0" background="1">
    <dbPr connection="DRIVER={Microsoft ODBC for Oracle};UID=TATADB;pwd=TATADB9$;SERVER=MPLUSLIV;"/>
  </connection>
  <connection id="1481" xr16:uid="{BA09FF02-DE1A-449C-9304-B004E92A763F}" name="Connection555" type="1" refreshedVersion="0" background="1">
    <dbPr connection="DRIVER={Microsoft ODBC for Oracle};UID=TATADB;pwd=TATADB9$;SERVER=MPLUSLIV;"/>
  </connection>
  <connection id="1482" xr16:uid="{0C85BDBF-F4D8-44B0-BF55-C481F0DF3A58}" name="Connection556" type="1" refreshedVersion="0" background="1">
    <dbPr connection="DRIVER={Microsoft ODBC for Oracle};UID=TATADB;pwd=TATADB9$;SERVER=MPLUSLIV;"/>
  </connection>
  <connection id="1483" xr16:uid="{DCC4598A-9651-4250-A189-A542E64FEBC7}" name="Connection557" type="1" refreshedVersion="0" background="1">
    <dbPr connection="DRIVER={Microsoft ODBC for Oracle};UID=TATADB;pwd=TATADB9$;SERVER=MPLUSLIV;"/>
  </connection>
  <connection id="1484" xr16:uid="{A9597B01-95AF-41E1-9AC5-03B3F0C3C6DD}" name="Connection558" type="1" refreshedVersion="0" background="1">
    <dbPr connection="DRIVER={Microsoft ODBC for Oracle};UID=TATADB;pwd=TATADB9$;SERVER=MPLUSLIV;"/>
  </connection>
  <connection id="1485" xr16:uid="{4F451B84-C560-4C6A-87BE-FEB91B9BA987}" name="Connection559" type="1" refreshedVersion="0" background="1">
    <dbPr connection="DRIVER={Microsoft ODBC for Oracle};UID=TATADB;pwd=TATADB9$;SERVER=MPLUSLIV;"/>
  </connection>
  <connection id="1486" xr16:uid="{CADE9B0A-C48D-466C-A58D-05F117448A50}" name="Connection56" type="1" refreshedVersion="0" background="1">
    <dbPr connection="DRIVER={Microsoft ODBC for Oracle};UID=TATADB;pwd=TATADB9$;SERVER=MPLUSLIV;"/>
  </connection>
  <connection id="1487" xr16:uid="{678BD64E-5276-41BF-84AC-D1DC388B805C}" name="Connection560" type="1" refreshedVersion="0" background="1">
    <dbPr connection="DRIVER={Microsoft ODBC for Oracle};UID=TATADB;pwd=TATADB9$;SERVER=MPLUSLIV;"/>
  </connection>
  <connection id="1488" xr16:uid="{38784402-B404-429F-8B5F-0FA41DFBFFC8}" name="Connection561" type="1" refreshedVersion="0" background="1">
    <dbPr connection="DRIVER={Microsoft ODBC for Oracle};UID=TATADB;pwd=TATADB9$;SERVER=MPLUSLIV;"/>
  </connection>
  <connection id="1489" xr16:uid="{2CFC9CFB-268A-45E0-A507-0DDCA991D38B}" name="Connection562" type="1" refreshedVersion="0" background="1">
    <dbPr connection="DRIVER={Microsoft ODBC for Oracle};UID=TATADB;pwd=TATADB9$;SERVER=MPLUSLIV;"/>
  </connection>
  <connection id="1490" xr16:uid="{98AEA4DA-0E32-444F-A637-7D757C7B9A0B}" name="Connection563" type="1" refreshedVersion="0" background="1">
    <dbPr connection="DRIVER={Microsoft ODBC for Oracle};UID=TATADB;pwd=TATADB9$;SERVER=MPLUSLIV;"/>
  </connection>
  <connection id="1491" xr16:uid="{E1566DFF-4E88-4318-8415-D503EF2D016E}" name="Connection564" type="1" refreshedVersion="0" background="1">
    <dbPr connection="DRIVER={Microsoft ODBC for Oracle};UID=TATADB;pwd=TATADB9$;SERVER=MPLUSLIV;"/>
  </connection>
  <connection id="1492" xr16:uid="{E13D511F-2EAD-4601-BDE4-1F0BBF23CE32}" name="Connection565" type="1" refreshedVersion="0" background="1">
    <dbPr connection="DRIVER={Microsoft ODBC for Oracle};UID=TATADB;pwd=TATADB9$;SERVER=MPLUSLIV;"/>
  </connection>
  <connection id="1493" xr16:uid="{E8A20899-AA48-4450-AB6F-9EAB00627884}" name="Connection566" type="1" refreshedVersion="0" background="1">
    <dbPr connection="DRIVER={Microsoft ODBC for Oracle};UID=TATADB;pwd=TATADB9$;SERVER=MPLUSLIV;"/>
  </connection>
  <connection id="1494" xr16:uid="{D9E14428-1F38-4F38-AEEB-26C377DF84F3}" name="Connection567" type="1" refreshedVersion="0" background="1">
    <dbPr connection="DRIVER={Microsoft ODBC for Oracle};UID=TATADB;pwd=TATADB9$;SERVER=MPLUSLIV;"/>
  </connection>
  <connection id="1495" xr16:uid="{9B5C4244-3701-4995-B0F3-6C43701722BD}" name="Connection568" type="1" refreshedVersion="0" background="1">
    <dbPr connection="DRIVER={Microsoft ODBC for Oracle};UID=TATADB;pwd=TATADB9$;SERVER=MPLUSLIV;"/>
  </connection>
  <connection id="1496" xr16:uid="{0A31A904-7464-49D9-B0A3-40E7089E775D}" name="Connection569" type="1" refreshedVersion="0" background="1">
    <dbPr connection="DRIVER={Microsoft ODBC for Oracle};UID=TATADB;pwd=TATADB9$;SERVER=MPLUSLIV;"/>
  </connection>
  <connection id="1497" xr16:uid="{497E4CA2-B17C-4850-B22B-1C595088162F}" name="Connection57" type="1" refreshedVersion="0" background="1">
    <dbPr connection="DRIVER={Microsoft ODBC for Oracle};UID=TATADB;pwd=TATADB9$;SERVER=MPLUSLIV;"/>
  </connection>
  <connection id="1498" xr16:uid="{5467AB02-8FDF-4735-B7A7-D73B6C88ADF9}" name="Connection570" type="1" refreshedVersion="0" background="1">
    <dbPr connection="DRIVER={Microsoft ODBC for Oracle};UID=TATADB;pwd=TATADB9$;SERVER=MPLUSLIV;"/>
  </connection>
  <connection id="1499" xr16:uid="{10596F7C-8D80-408B-ACA4-68B23E47DDCE}" name="Connection571" type="1" refreshedVersion="0" background="1">
    <dbPr connection="DRIVER={Microsoft ODBC for Oracle};UID=TATADB;pwd=TATADB9$;SERVER=MPLUSLIV;"/>
  </connection>
  <connection id="1500" xr16:uid="{A8FB511A-6D50-49D3-8E68-46E82D3A4219}" name="Connection572" type="1" refreshedVersion="0" background="1">
    <dbPr connection="DRIVER={Microsoft ODBC for Oracle};UID=TATADB;pwd=TATADB9$;SERVER=MPLUSLIV;"/>
  </connection>
  <connection id="1501" xr16:uid="{33918952-C9AA-4626-AAB6-212C253E138F}" name="Connection573" type="1" refreshedVersion="0" background="1">
    <dbPr connection="DRIVER={Microsoft ODBC for Oracle};UID=TATADB;pwd=TATADB9$;SERVER=MPLUSLIV;"/>
  </connection>
  <connection id="1502" xr16:uid="{ADB25BB8-F1CF-43A2-906A-A7C57E26FA34}" name="Connection574" type="1" refreshedVersion="0" background="1">
    <dbPr connection="DRIVER={Microsoft ODBC for Oracle};UID=TATADB;pwd=TATADB9$;SERVER=MPLUSLIV;"/>
  </connection>
  <connection id="1503" xr16:uid="{65C38887-3BA4-47FD-A615-DDCDDE5034F3}" name="Connection575" type="1" refreshedVersion="0" background="1">
    <dbPr connection="DRIVER={Microsoft ODBC for Oracle};UID=TATADB;pwd=TATADB9$;SERVER=MPLUSLIV;"/>
  </connection>
  <connection id="1504" xr16:uid="{0798DE3E-5F30-41B0-9FAE-7E9AF55C0910}" name="Connection576" type="1" refreshedVersion="0" background="1">
    <dbPr connection="DRIVER={Microsoft ODBC for Oracle};UID=TATADB;pwd=TATADB9$;SERVER=MPLUSLIV;"/>
  </connection>
  <connection id="1505" xr16:uid="{B0DAA20F-E6BB-4531-BE4E-C70479586AD9}" name="Connection577" type="1" refreshedVersion="0" background="1">
    <dbPr connection="DRIVER={Microsoft ODBC for Oracle};UID=TATADB;pwd=TATADB9$;SERVER=MPLUSLIV;"/>
  </connection>
  <connection id="1506" xr16:uid="{C6051983-70B5-43A8-BF9B-2509EB301F2A}" name="Connection578" type="1" refreshedVersion="0" background="1">
    <dbPr connection="DRIVER={Microsoft ODBC for Oracle};UID=TATADB;pwd=TATADB9$;SERVER=MPLUSLIV;"/>
  </connection>
  <connection id="1507" xr16:uid="{1ADB98B3-ECD4-45CD-BBDD-E36196AD18DC}" name="Connection579" type="1" refreshedVersion="0" background="1">
    <dbPr connection="DRIVER={Microsoft ODBC for Oracle};UID=TATADB;pwd=TATADB9$;SERVER=MPLUSLIV;"/>
  </connection>
  <connection id="1508" xr16:uid="{7D5A4B71-90FB-49EC-A6AC-87698207C435}" name="Connection58" type="1" refreshedVersion="0" background="1">
    <dbPr connection="DRIVER={Microsoft ODBC for Oracle};UID=TATADB;pwd=TATADB9$;SERVER=MPLUSLIV;"/>
  </connection>
  <connection id="1509" xr16:uid="{D1DD968A-73F5-4336-9237-7FB678DD784C}" name="Connection580" type="1" refreshedVersion="0" background="1">
    <dbPr connection="DRIVER={Microsoft ODBC for Oracle};UID=TATADB;pwd=TATADB9$;SERVER=MPLUSLIV;"/>
  </connection>
  <connection id="1510" xr16:uid="{C6EA603B-5399-4CA2-8793-EFEAC16FE57B}" name="Connection581" type="1" refreshedVersion="0" background="1">
    <dbPr connection="DRIVER={Microsoft ODBC for Oracle};UID=TATADB;pwd=TATADB9$;SERVER=MPLUSLIV;"/>
  </connection>
  <connection id="1511" xr16:uid="{B8A647C0-9DD8-4A35-BA3B-99A94A6769AB}" name="Connection582" type="1" refreshedVersion="0" background="1">
    <dbPr connection="DRIVER={Microsoft ODBC for Oracle};UID=TATADB;pwd=TATADB9$;SERVER=MPLUSLIV;"/>
  </connection>
  <connection id="1512" xr16:uid="{A2B30A1A-DEED-4792-B7C5-E5CB0FE919E9}" name="Connection583" type="1" refreshedVersion="0" background="1">
    <dbPr connection="DRIVER={Microsoft ODBC for Oracle};UID=TATADB;pwd=TATADB9$;SERVER=MPLUSLIV;"/>
  </connection>
  <connection id="1513" xr16:uid="{BCD01D95-5484-4BC1-AC2B-97B5E03CE442}" name="Connection584" type="1" refreshedVersion="0" background="1">
    <dbPr connection="DRIVER={Microsoft ODBC for Oracle};UID=TATADB;pwd=TATADB9$;SERVER=MPLUSLIV;"/>
  </connection>
  <connection id="1514" xr16:uid="{43DD6F85-F862-42F9-A508-868448AA3E92}" name="Connection585" type="1" refreshedVersion="0" background="1">
    <dbPr connection="DRIVER={Microsoft ODBC for Oracle};UID=TATADB;pwd=TATADB9$;SERVER=MPLUSLIV;"/>
  </connection>
  <connection id="1515" xr16:uid="{6C4C3656-CB85-449E-99AB-21101384C4F1}" name="Connection586" type="1" refreshedVersion="0" background="1">
    <dbPr connection="DRIVER={Microsoft ODBC for Oracle};UID=TATADB;pwd=TATADB9$;SERVER=MPLUSLIV;"/>
  </connection>
  <connection id="1516" xr16:uid="{8192F81B-A735-48D1-BE05-21C155A6B012}" name="Connection587" type="1" refreshedVersion="0" background="1">
    <dbPr connection="DRIVER={Microsoft ODBC for Oracle};UID=TATADB;pwd=TATADB9$;SERVER=MPLUSLIV;"/>
  </connection>
  <connection id="1517" xr16:uid="{C086C90C-5D56-479E-B0AD-B4524DDA0315}" name="Connection588" type="1" refreshedVersion="0" background="1">
    <dbPr connection="DRIVER={Microsoft ODBC for Oracle};UID=TATADB;pwd=TATADB9$;SERVER=MPLUSLIV;"/>
  </connection>
  <connection id="1518" xr16:uid="{F9E7FC63-D3B1-4B5D-922E-4878423FA89F}" name="Connection589" type="1" refreshedVersion="0" background="1">
    <dbPr connection="DRIVER={Microsoft ODBC for Oracle};UID=TATADB;pwd=TATADB9$;SERVER=MPLUSLIV;"/>
  </connection>
  <connection id="1519" xr16:uid="{8464CA76-A1A0-4F87-A4E2-44BA1351DAC0}" name="Connection59" type="1" refreshedVersion="0" background="1">
    <dbPr connection="DRIVER={Microsoft ODBC for Oracle};UID=TATADB;pwd=TATADB9$;SERVER=MPLUSLIV;"/>
  </connection>
  <connection id="1520" xr16:uid="{CC39AD06-8C18-4A54-B52F-AFF7F5314572}" name="Connection590" type="1" refreshedVersion="0" background="1">
    <dbPr connection="DRIVER={Microsoft ODBC for Oracle};UID=TATADB;pwd=TATADB9$;SERVER=MPLUSLIV;"/>
  </connection>
  <connection id="1521" xr16:uid="{D457ACD1-6A84-4CBE-87E9-603956DE7D58}" name="Connection591" type="1" refreshedVersion="0" background="1">
    <dbPr connection="DRIVER={Microsoft ODBC for Oracle};UID=TATADB;pwd=TATADB9$;SERVER=MPLUSLIV;"/>
  </connection>
  <connection id="1522" xr16:uid="{EB6270F9-D6F8-4D28-83BE-35D360445F53}" name="Connection592" type="1" refreshedVersion="0" background="1">
    <dbPr connection="DRIVER={Microsoft ODBC for Oracle};UID=TATADB;pwd=TATADB9$;SERVER=MPLUSLIV;"/>
  </connection>
  <connection id="1523" xr16:uid="{3BC23DDE-D838-44EB-B9EA-A4879AC546BF}" name="Connection593" type="1" refreshedVersion="0" background="1">
    <dbPr connection="DRIVER={Microsoft ODBC for Oracle};UID=TATADB;pwd=TATADB9$;SERVER=MPLUSLIV;"/>
  </connection>
  <connection id="1524" xr16:uid="{85F15BED-3824-42FC-A720-1F909502ACC8}" name="Connection594" type="1" refreshedVersion="0" background="1">
    <dbPr connection="DRIVER={Microsoft ODBC for Oracle};UID=TATADB;pwd=TATADB9$;SERVER=MPLUSLIV;"/>
  </connection>
  <connection id="1525" xr16:uid="{A57BEE7B-E69E-4777-BABF-C6B51A3E9152}" name="Connection595" type="1" refreshedVersion="0" background="1">
    <dbPr connection="DRIVER={Microsoft ODBC for Oracle};UID=TATADB;pwd=TATADB9$;SERVER=MPLUSLIV;"/>
  </connection>
  <connection id="1526" xr16:uid="{DE9F9097-524D-4A7F-B15B-9831E3A0C70E}" name="Connection596" type="1" refreshedVersion="0" background="1">
    <dbPr connection="DRIVER={Microsoft ODBC for Oracle};UID=TATADB;pwd=TATADB9$;SERVER=MPLUSLIV;"/>
  </connection>
  <connection id="1527" xr16:uid="{6ECF9607-A9B1-43B1-B9F2-DEF7EF798674}" name="Connection597" type="1" refreshedVersion="0" background="1">
    <dbPr connection="DRIVER={Microsoft ODBC for Oracle};UID=TATADB;pwd=TATADB9$;SERVER=MPLUSLIV;"/>
  </connection>
  <connection id="1528" xr16:uid="{37B513D1-BA33-4FAF-86DB-F6B6A97D1ED8}" name="Connection598" type="1" refreshedVersion="0" background="1">
    <dbPr connection="DRIVER={Microsoft ODBC for Oracle};UID=TATADB;pwd=TATADB9$;SERVER=MPLUSLIV;"/>
  </connection>
  <connection id="1529" xr16:uid="{16728235-A45C-407D-89EE-22B8FB332C25}" name="Connection599" type="1" refreshedVersion="0" background="1">
    <dbPr connection="DRIVER={Microsoft ODBC for Oracle};UID=TATADB;pwd=TATADB9$;SERVER=MPLUSLIV;"/>
  </connection>
  <connection id="1530" xr16:uid="{4D98754F-714A-49C2-BA65-AB92CECCF37C}" name="Connection6" type="1" refreshedVersion="0" background="1">
    <dbPr connection="DRIVER={Microsoft ODBC for Oracle};UID=TATADB;pwd=TATADB9$;SERVER=MPLUSLIV;"/>
  </connection>
  <connection id="1531" xr16:uid="{9CDFEB5A-A835-49B5-87F5-DB1FD1942411}" name="Connection60" type="1" refreshedVersion="0" background="1">
    <dbPr connection="DRIVER={Microsoft ODBC for Oracle};UID=TATADB;pwd=TATADB9$;SERVER=MPLUSLIV;"/>
  </connection>
  <connection id="1532" xr16:uid="{AE0892C3-5315-4DAA-BE7C-9EBEC538A18D}" name="Connection600" type="1" refreshedVersion="0" background="1">
    <dbPr connection="DRIVER={Microsoft ODBC for Oracle};UID=TATADB;pwd=TATADB9$;SERVER=MPLUSLIV;"/>
  </connection>
  <connection id="1533" xr16:uid="{22133AE2-301E-4F70-8BC3-325A3E04B976}" name="Connection601" type="1" refreshedVersion="0" background="1">
    <dbPr connection="DRIVER={Microsoft ODBC for Oracle};UID=TATADB;pwd=TATADB9$;SERVER=MPLUSLIV;"/>
  </connection>
  <connection id="1534" xr16:uid="{B0E702B8-95DB-4AC7-9847-B9DE9A0B0870}" name="Connection602" type="1" refreshedVersion="0" background="1">
    <dbPr connection="DRIVER={Microsoft ODBC for Oracle};UID=TATADB;pwd=TATADB9$;SERVER=MPLUSLIV;"/>
  </connection>
  <connection id="1535" xr16:uid="{517B0017-7086-41AF-9CDD-BD260BBA611A}" name="Connection603" type="1" refreshedVersion="0" background="1">
    <dbPr connection="DRIVER={Microsoft ODBC for Oracle};UID=TATADB;pwd=TATADB9$;SERVER=MPLUSLIV;"/>
  </connection>
  <connection id="1536" xr16:uid="{C25CF5AC-5BF8-45BA-80B0-DDE282D310DF}" name="Connection604" type="1" refreshedVersion="0" background="1">
    <dbPr connection="DRIVER={Microsoft ODBC for Oracle};UID=TATADB;pwd=TATADB9$;SERVER=MPLUSLIV;"/>
  </connection>
  <connection id="1537" xr16:uid="{068A3AFA-B93B-43BA-876A-8F2D63AFEA8B}" name="Connection605" type="1" refreshedVersion="0" background="1">
    <dbPr connection="DRIVER={Microsoft ODBC for Oracle};UID=TATADB;pwd=TATADB9$;SERVER=MPLUSLIV;"/>
  </connection>
  <connection id="1538" xr16:uid="{FDC164BE-5764-4F7A-AE40-55DCFDBCD593}" name="Connection606" type="1" refreshedVersion="0" background="1">
    <dbPr connection="DRIVER={Microsoft ODBC for Oracle};UID=TATADB;pwd=TATADB9$;SERVER=MPLUSLIV;"/>
  </connection>
  <connection id="1539" xr16:uid="{289B7457-F34F-4203-B9B1-7EB9F95DF28A}" name="Connection607" type="1" refreshedVersion="0" background="1">
    <dbPr connection="DRIVER={Microsoft ODBC for Oracle};UID=TATADB;pwd=TATADB9$;SERVER=MPLUSLIV;"/>
  </connection>
  <connection id="1540" xr16:uid="{F5C16A65-6986-4312-9EF3-614D8B3199EA}" name="Connection608" type="1" refreshedVersion="0" background="1">
    <dbPr connection="DRIVER={Microsoft ODBC for Oracle};UID=TATADB;pwd=TATADB9$;SERVER=MPLUSLIV;"/>
  </connection>
  <connection id="1541" xr16:uid="{66A73528-7F50-432E-BB1E-BD3FA5144D70}" name="Connection609" type="1" refreshedVersion="0" background="1">
    <dbPr connection="DRIVER={Microsoft ODBC for Oracle};UID=TATADB;pwd=TATADB9$;SERVER=MPLUSLIV;"/>
  </connection>
  <connection id="1542" xr16:uid="{ECFF2643-EB18-4B83-9991-3F20EA9E5448}" name="Connection61" type="1" refreshedVersion="0" background="1">
    <dbPr connection="DRIVER={Microsoft ODBC for Oracle};UID=TATADB;pwd=TATADB9$;SERVER=MPLUSLIV;"/>
  </connection>
  <connection id="1543" xr16:uid="{E5069F12-CE38-40EE-AC6B-6395D3F62E84}" name="Connection610" type="1" refreshedVersion="0" background="1">
    <dbPr connection="DRIVER={Microsoft ODBC for Oracle};UID=TATADB;pwd=TATADB9$;SERVER=MPLUSLIV;"/>
  </connection>
  <connection id="1544" xr16:uid="{C7FA51D8-589B-4C8E-9F38-FA07C2D6C78B}" name="Connection611" type="1" refreshedVersion="0" background="1">
    <dbPr connection="DRIVER={Microsoft ODBC for Oracle};UID=TATADB;pwd=TATADB9$;SERVER=MPLUSLIV;"/>
  </connection>
  <connection id="1545" xr16:uid="{D0295874-F674-4223-A20F-3820CDAC8EE5}" name="Connection612" type="1" refreshedVersion="0" background="1">
    <dbPr connection="DRIVER={Microsoft ODBC for Oracle};UID=TATADB;pwd=TATADB9$;SERVER=MPLUSLIV;"/>
  </connection>
  <connection id="1546" xr16:uid="{A40DFBB0-AD17-4122-B85B-849507D1417C}" name="Connection613" type="1" refreshedVersion="0" background="1">
    <dbPr connection="DRIVER={Microsoft ODBC for Oracle};UID=TATADB;pwd=TATADB9$;SERVER=MPLUSLIV;"/>
  </connection>
  <connection id="1547" xr16:uid="{6C12F472-839B-4B93-8D73-30D1927AB701}" name="Connection614" type="1" refreshedVersion="0" background="1">
    <dbPr connection="DRIVER={Microsoft ODBC for Oracle};UID=TATADB;pwd=TATADB9$;SERVER=MPLUSLIV;"/>
  </connection>
  <connection id="1548" xr16:uid="{7328C991-DE10-457F-AA73-0BC73ECA996E}" name="Connection615" type="1" refreshedVersion="0" background="1">
    <dbPr connection="DRIVER={Microsoft ODBC for Oracle};UID=TATADB;pwd=TATADB9$;SERVER=MPLUSLIV;"/>
  </connection>
  <connection id="1549" xr16:uid="{60D82B6F-4717-4088-9D30-9DA5B21B9C5A}" name="Connection616" type="1" refreshedVersion="0" background="1">
    <dbPr connection="DRIVER={Microsoft ODBC for Oracle};UID=TATADB;pwd=TATADB9$;SERVER=MPLUSLIV;"/>
  </connection>
  <connection id="1550" xr16:uid="{3933FED9-9E57-4303-90EF-53105F9A7054}" name="Connection617" type="1" refreshedVersion="0" background="1">
    <dbPr connection="DRIVER={Microsoft ODBC for Oracle};UID=TATADB;pwd=TATADB9$;SERVER=MPLUSLIV;"/>
  </connection>
  <connection id="1551" xr16:uid="{D9F9A652-F70B-483F-BE0A-8C7EFEAE58AD}" name="Connection618" type="1" refreshedVersion="0" background="1">
    <dbPr connection="DRIVER={Microsoft ODBC for Oracle};UID=TATADB;pwd=TATADB9$;SERVER=MPLUSLIV;"/>
  </connection>
  <connection id="1552" xr16:uid="{B206F756-A221-4BF5-9149-32616751AF4D}" name="Connection619" type="1" refreshedVersion="0" background="1">
    <dbPr connection="DRIVER={Microsoft ODBC for Oracle};UID=TATADB;pwd=TATADB9$;SERVER=MPLUSLIV;"/>
  </connection>
  <connection id="1553" xr16:uid="{18E25219-2122-4D09-BB11-33D8C08F4E4A}" name="Connection62" type="1" refreshedVersion="0" background="1">
    <dbPr connection="DRIVER={Microsoft ODBC for Oracle};UID=TATADB;pwd=TATADB9$;SERVER=MPLUSLIV;"/>
  </connection>
  <connection id="1554" xr16:uid="{86C5001B-5E36-465D-9080-C9DBE5068EEF}" name="Connection620" type="1" refreshedVersion="0" background="1">
    <dbPr connection="DRIVER={Microsoft ODBC for Oracle};UID=TATADB;pwd=TATADB9$;SERVER=MPLUSLIV;"/>
  </connection>
  <connection id="1555" xr16:uid="{C6D409F1-86EC-4392-8BE1-8C859ED62DC5}" name="Connection621" type="1" refreshedVersion="0" background="1">
    <dbPr connection="DRIVER={Microsoft ODBC for Oracle};UID=TATADB;pwd=TATADB9$;SERVER=MPLUSLIV;"/>
  </connection>
  <connection id="1556" xr16:uid="{AB199C5E-7CFE-46FD-B0D5-370E25564B38}" name="Connection622" type="1" refreshedVersion="0" background="1">
    <dbPr connection="DRIVER={Microsoft ODBC for Oracle};UID=TATADB;pwd=TATADB9$;SERVER=MPLUSLIV;"/>
  </connection>
  <connection id="1557" xr16:uid="{B2686A33-29CB-486A-AE1B-7009AD4D52DD}" name="Connection623" type="1" refreshedVersion="0" background="1">
    <dbPr connection="DRIVER={Microsoft ODBC for Oracle};UID=TATADB;pwd=TATADB9$;SERVER=MPLUSLIV;"/>
  </connection>
  <connection id="1558" xr16:uid="{67CCEFBB-5DCC-4639-88E1-0896A4E4E86E}" name="Connection624" type="1" refreshedVersion="0" background="1">
    <dbPr connection="DRIVER={Microsoft ODBC for Oracle};UID=TATADB;pwd=TATADB9$;SERVER=MPLUSLIV;"/>
  </connection>
  <connection id="1559" xr16:uid="{FBE9AE8A-B7A4-47E8-9BB9-97D619723A26}" name="Connection625" type="1" refreshedVersion="0" background="1">
    <dbPr connection="DRIVER={Microsoft ODBC for Oracle};UID=TATADB;pwd=TATADB9$;SERVER=MPLUSLIV;"/>
  </connection>
  <connection id="1560" xr16:uid="{6ECBA317-D76D-4697-8A56-FC9F0DA8E93B}" name="Connection626" type="1" refreshedVersion="0" background="1">
    <dbPr connection="DRIVER={Microsoft ODBC for Oracle};UID=TATADB;pwd=TATADB9$;SERVER=MPLUSLIV;"/>
  </connection>
  <connection id="1561" xr16:uid="{CA9A73B0-505D-4693-B80E-55A4BF237CDE}" name="Connection627" type="1" refreshedVersion="0" background="1">
    <dbPr connection="DRIVER={Microsoft ODBC for Oracle};UID=TATADB;pwd=TATADB9$;SERVER=MPLUSLIV;"/>
  </connection>
  <connection id="1562" xr16:uid="{BEDB0A6D-46E6-44AD-A338-5E696C977F68}" name="Connection628" type="1" refreshedVersion="0" background="1">
    <dbPr connection="DRIVER={Microsoft ODBC for Oracle};UID=TATADB;pwd=TATADB9$;SERVER=MPLUSLIV;"/>
  </connection>
  <connection id="1563" xr16:uid="{103BB43C-3620-4EBE-B5C6-915ABDB233BD}" name="Connection629" type="1" refreshedVersion="0" background="1">
    <dbPr connection="DRIVER={Microsoft ODBC for Oracle};UID=TATADB;pwd=TATADB9$;SERVER=MPLUSLIV;"/>
  </connection>
  <connection id="1564" xr16:uid="{D6A9ED6B-79E4-4D77-8629-D03B7AEDFE4C}" name="Connection63" type="1" refreshedVersion="0" background="1">
    <dbPr connection="DRIVER={Microsoft ODBC for Oracle};UID=TATADB;pwd=TATADB9$;SERVER=MPLUSLIV;"/>
  </connection>
  <connection id="1565" xr16:uid="{8B5E1775-D0A6-46E0-819C-10B5F736FDFD}" name="Connection630" type="1" refreshedVersion="0" background="1">
    <dbPr connection="DRIVER={Microsoft ODBC for Oracle};UID=TATADB;pwd=TATADB9$;SERVER=MPLUSLIV;"/>
  </connection>
  <connection id="1566" xr16:uid="{5E82F87C-732E-49BD-9DD2-40942D3B3D1C}" name="Connection631" type="1" refreshedVersion="0" background="1">
    <dbPr connection="DRIVER={Microsoft ODBC for Oracle};UID=TATADB;pwd=TATADB9$;SERVER=MPLUSLIV;"/>
  </connection>
  <connection id="1567" xr16:uid="{8E379D12-5876-4019-B3E1-31E9AB7A8A09}" name="Connection632" type="1" refreshedVersion="0" background="1">
    <dbPr connection="DRIVER={Microsoft ODBC for Oracle};UID=TATADB;pwd=TATADB9$;SERVER=MPLUSLIV;"/>
  </connection>
  <connection id="1568" xr16:uid="{2CC427E9-3E97-4A26-8B40-31217943F7B2}" name="Connection633" type="1" refreshedVersion="0" background="1">
    <dbPr connection="DRIVER={Microsoft ODBC for Oracle};UID=TATADB;pwd=TATADB9$;SERVER=MPLUSLIV;"/>
  </connection>
  <connection id="1569" xr16:uid="{1FABFCEC-80B6-4D4B-B4DB-FADCCD22A959}" name="Connection634" type="1" refreshedVersion="0" background="1">
    <dbPr connection="DRIVER={Microsoft ODBC for Oracle};UID=TATADB;pwd=TATADB9$;SERVER=MPLUSLIV;"/>
  </connection>
  <connection id="1570" xr16:uid="{31E56F89-BB02-4C7A-B0D1-ECFB9D4EAF4E}" name="Connection635" type="1" refreshedVersion="0" background="1">
    <dbPr connection="DRIVER={Microsoft ODBC for Oracle};UID=TATADB;pwd=TATADB9$;SERVER=MPLUSLIV;"/>
  </connection>
  <connection id="1571" xr16:uid="{CF30FAAA-C263-40CE-B548-A83DC11DA9BD}" name="Connection636"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CORPBF' _x000d_ _x000d_and WEEKEND_DT='28 Feb 2026' and (A.ASSET_TYPE in('58') _x000d_and a.schclass='GLOBAL' and a.security is not null and a.UNITS&gt;0   and LAST_NET_ASSETS&gt;1 and f.schclass='GLOBAL' ) _x000d_AND (LAST_NET_ASSETS/100000) &gt; 0 order by 6 desc)"/>
  </connection>
  <connection id="1572" xr16:uid="{348C97A8-6497-44D2-9BDF-786C7AA4F575}" name="Connection637" type="1" refreshedVersion="0" background="1">
    <dbPr connection="DRIVER={Microsoft ODBC for Oracle};UID=TATADB;pwd=TATADB9$;SERVER=MPLUSLIV;"/>
  </connection>
  <connection id="1573" xr16:uid="{60E7B13C-533C-4383-91B8-A90F8F0F9FDC}" name="Connection638" type="1" refreshedVersion="0" background="1">
    <dbPr connection="DRIVER={Microsoft ODBC for Oracle};UID=TATADB;pwd=TATADB9$;SERVER=MPLUSLIV;"/>
  </connection>
  <connection id="1574" xr16:uid="{E889C9DF-91D3-4480-982B-5B771821DA2A}" name="Connection639" type="1" refreshedVersion="0" background="1">
    <dbPr connection="DRIVER={Microsoft ODBC for Oracle};UID=TATADB;pwd=TATADB9$;SERVER=MPLUSLIV;"/>
  </connection>
  <connection id="1575" xr16:uid="{DCEACAA9-C5FB-4FDC-A111-872F5397E949}" name="Connection64" type="1" refreshedVersion="0" background="1">
    <dbPr connection="DRIVER={Microsoft ODBC for Oracle};UID=TATADB;pwd=TATADB9$;SERVER=MPLUSLIV;"/>
  </connection>
  <connection id="1576" xr16:uid="{50BE5A10-C90A-4832-8717-F087CF3570B7}" name="Connection640" type="1" refreshedVersion="0" background="1">
    <dbPr connection="DRIVER={Microsoft ODBC for Oracle};UID=TATADB;pwd=TATADB9$;SERVER=MPLUSLIV;"/>
  </connection>
  <connection id="1577" xr16:uid="{F3B82F36-D5B8-471D-B49B-EDA0A7DB7D2F}" name="Connection641" type="1" refreshedVersion="0" background="1">
    <dbPr connection="DRIVER={Microsoft ODBC for Oracle};UID=TATADB;pwd=TATADB9$;SERVER=MPLUSLIV;"/>
  </connection>
  <connection id="1578" xr16:uid="{8AB2BF29-9455-44DF-A101-32BF10D1E4F7}" name="Connection642" type="1" refreshedVersion="0" background="1">
    <dbPr connection="DRIVER={Microsoft ODBC for Oracle};UID=TATADB;pwd=TATADB9$;SERVER=MPLUSLIV;"/>
  </connection>
  <connection id="1579" xr16:uid="{EE2ACEC5-3D99-432B-AA67-BDCC0824B805}" name="Connection643" type="1" refreshedVersion="0" background="1">
    <dbPr connection="DRIVER={Microsoft ODBC for Oracle};UID=TATADB;pwd=TATADB9$;SERVER=MPLUSLIV;"/>
  </connection>
  <connection id="1580" xr16:uid="{03745242-8A6D-4C49-BAD8-A21C79B56075}" name="Connection644" type="1" refreshedVersion="0" background="1">
    <dbPr connection="DRIVER={Microsoft ODBC for Oracle};UID=TATADB;pwd=TATADB9$;SERVER=MPLUSLIV;"/>
  </connection>
  <connection id="1581" xr16:uid="{A5EAC5E2-8071-410B-94F1-03C899AD8FA8}" name="Connection645" type="1" refreshedVersion="0" background="1">
    <dbPr connection="DRIVER={Microsoft ODBC for Oracle};UID=TATADB;pwd=TATADB9$;SERVER=MPLUSLIV;"/>
  </connection>
  <connection id="1582" xr16:uid="{C82DC23F-3CCF-423C-A999-26E833185221}" name="Connection646" type="1" refreshedVersion="0" background="1">
    <dbPr connection="DRIVER={Microsoft ODBC for Oracle};UID=TATADB;pwd=TATADB9$;SERVER=MPLUSLIV;"/>
  </connection>
  <connection id="1583" xr16:uid="{9B310480-9DE7-46A6-989F-517ADA1C41E0}" name="Connection647" type="1" refreshedVersion="0" background="1">
    <dbPr connection="DRIVER={Microsoft ODBC for Oracle};UID=TATADB;pwd=TATADB9$;SERVER=MPLUSLIV;"/>
  </connection>
  <connection id="1584" xr16:uid="{2249B4F2-E9B0-4395-AC0B-3E813E9AA3C0}" name="Connection648" type="1" refreshedVersion="0" background="1">
    <dbPr connection="DRIVER={Microsoft ODBC for Oracle};UID=TATADB;pwd=TATADB9$;SERVER=MPLUSLIV;"/>
  </connection>
  <connection id="1585" xr16:uid="{5BD75A62-6B6B-4385-93BC-759D5AE0958A}" name="Connection649" type="1" refreshedVersion="0" background="1">
    <dbPr connection="DRIVER={Microsoft ODBC for Oracle};UID=TATADB;pwd=TATADB9$;SERVER=MPLUSLIV;"/>
  </connection>
  <connection id="1586" xr16:uid="{C084A5C9-144D-4444-8C7E-395D2DA0A253}" name="Connection65" type="1" refreshedVersion="0" background="1">
    <dbPr connection="DRIVER={Microsoft ODBC for Oracle};UID=TATADB;pwd=TATADB9$;SERVER=MPLUSLIV;"/>
  </connection>
  <connection id="1587" xr16:uid="{A5A7DDFE-1BFC-4930-B7F6-F849CAC68D3B}" name="Connection650" type="1" refreshedVersion="0" background="1">
    <dbPr connection="DRIVER={Microsoft ODBC for Oracle};UID=TATADB;pwd=TATADB9$;SERVER=MPLUSLIV;"/>
  </connection>
  <connection id="1588" xr16:uid="{E2ACC75E-96AB-4926-A018-59A6FEB1D79E}" name="Connection651" type="1" refreshedVersion="0" background="1">
    <dbPr connection="DRIVER={Microsoft ODBC for Oracle};UID=TATADB;pwd=TATADB9$;SERVER=MPLUSLIV;"/>
  </connection>
  <connection id="1589" xr16:uid="{FDC007AD-8AB1-410B-8156-CAE7FFEDA830}" name="Connection652" type="1" refreshedVersion="0" background="1">
    <dbPr connection="DRIVER={Microsoft ODBC for Oracle};UID=TATADB;pwd=TATADB9$;SERVER=MPLUSLIV;"/>
  </connection>
  <connection id="1590" xr16:uid="{37EE97C6-EEED-49B2-912F-F77A6DFB1435}" name="Connection653" type="1" refreshedVersion="0" background="1">
    <dbPr connection="DRIVER={Microsoft ODBC for Oracle};UID=TATADB;pwd=TATADB9$;SERVER=MPLUSLIV;"/>
  </connection>
  <connection id="1591" xr16:uid="{07B2DDE2-9507-473E-BFD4-D855FDB01D1B}" name="Connection654" type="1" refreshedVersion="0" background="1">
    <dbPr connection="DRIVER={Microsoft ODBC for Oracle};UID=TATADB;pwd=TATADB9$;SERVER=MPLUSLIV;"/>
  </connection>
  <connection id="1592" xr16:uid="{AC0EACDA-13F8-46DD-8136-08B28D67BC6D}" name="Connection655" type="1" refreshedVersion="0" background="1">
    <dbPr connection="DRIVER={Microsoft ODBC for Oracle};UID=TATADB;pwd=TATADB9$;SERVER=MPLUSLIV;"/>
  </connection>
  <connection id="1593" xr16:uid="{541AF2A6-0DA0-4BB4-8C94-648FCA6CA4A5}" name="Connection656" type="1" refreshedVersion="0" background="1">
    <dbPr connection="DRIVER={Microsoft ODBC for Oracle};UID=TATADB;pwd=TATADB9$;SERVER=MPLUSLIV;"/>
  </connection>
  <connection id="1594" xr16:uid="{60D586A3-C426-40CA-8E51-9BEBC33FBBCE}" name="Connection657" type="1" refreshedVersion="0" background="1">
    <dbPr connection="DRIVER={Microsoft ODBC for Oracle};UID=TATADB;pwd=TATADB9$;SERVER=MPLUSLIV;"/>
  </connection>
  <connection id="1595" xr16:uid="{71A7CE94-13A2-41E3-98D1-2F0DBBF2D362}" name="Connection658" type="1" refreshedVersion="0" background="1">
    <dbPr connection="DRIVER={Microsoft ODBC for Oracle};UID=TATADB;pwd=TATADB9$;SERVER=MPLUSLIV;"/>
  </connection>
  <connection id="1596" xr16:uid="{F64E53EA-E3B8-4D8E-8E2D-1E2CB77C1106}" name="Connection659" type="1" refreshedVersion="0" background="1">
    <dbPr connection="DRIVER={Microsoft ODBC for Oracle};UID=TATADB;pwd=TATADB9$;SERVER=MPLUSLIV;"/>
  </connection>
  <connection id="1597" xr16:uid="{C9508939-01C0-4CD3-963E-11D05D694008}" name="Connection66" type="1" refreshedVersion="0" background="1">
    <dbPr connection="DRIVER={Microsoft ODBC for Oracle};UID=TATADB;pwd=TATADB9$;SERVER=MPLUSLIV;"/>
  </connection>
  <connection id="1598" xr16:uid="{13C81F7D-745B-444D-8732-2DFB42F03B69}" name="Connection660" type="1" refreshedVersion="0" background="1">
    <dbPr connection="DRIVER={Microsoft ODBC for Oracle};UID=TATADB;pwd=TATADB9$;SERVER=MPLUSLIV;"/>
  </connection>
  <connection id="1599" xr16:uid="{1E3C8B48-22B5-45F2-A8D3-AC20EE7E1A6C}" name="Connection661" type="1" refreshedVersion="0" background="1">
    <dbPr connection="DRIVER={Microsoft ODBC for Oracle};UID=TATADB;pwd=TATADB9$;SERVER=MPLUSLIV;"/>
  </connection>
  <connection id="1600" xr16:uid="{0833834F-4EB5-4F56-B741-FFF58AF30DC7}" name="Connection662" type="1" refreshedVersion="0" background="1">
    <dbPr connection="DRIVER={Microsoft ODBC for Oracle};UID=TATADB;pwd=TATADB9$;SERVER=MPLUSLIV;"/>
  </connection>
  <connection id="1601" xr16:uid="{C8C0AEE4-A8AE-41D6-9040-F2840B149B48}" name="Connection663" type="1" refreshedVersion="0" background="1">
    <dbPr connection="DRIVER={Microsoft ODBC for Oracle};UID=TATADB;pwd=TATADB9$;SERVER=MPLUSLIV;"/>
  </connection>
  <connection id="1602" xr16:uid="{52307AE7-B992-41AD-96DE-B4181D1EFB0D}" name="Connection664" type="1" refreshedVersion="0" background="1">
    <dbPr connection="DRIVER={Microsoft ODBC for Oracle};UID=TATADB;pwd=TATADB9$;SERVER=MPLUSLIV;"/>
  </connection>
  <connection id="1603" xr16:uid="{ABF39843-DA8D-413B-84F4-8E4CF1EF1127}" name="Connection665" type="1" refreshedVersion="0" background="1">
    <dbPr connection="DRIVER={Microsoft ODBC for Oracle};UID=TATADB;pwd=TATADB9$;SERVER=MPLUSLIV;"/>
  </connection>
  <connection id="1604" xr16:uid="{44EA3615-40BC-4BA2-B60B-C71DDA97F474}" name="Connection666" type="1" refreshedVersion="0" background="1">
    <dbPr connection="DRIVER={Microsoft ODBC for Oracle};UID=TATADB;pwd=TATADB9$;SERVER=MPLUSLIV;"/>
  </connection>
  <connection id="1605" xr16:uid="{A78FB08F-6BB2-4D60-B111-73CEDCFE9E63}" name="Connection667" type="1" refreshedVersion="0" background="1">
    <dbPr connection="DRIVER={Microsoft ODBC for Oracle};UID=TATADB;pwd=TATADB9$;SERVER=MPLUSLIV;"/>
  </connection>
  <connection id="1606" xr16:uid="{00EC0F6B-A7BF-4B99-BDA0-7372350E63BA}" name="Connection668" type="1" refreshedVersion="0" background="1">
    <dbPr connection="DRIVER={Microsoft ODBC for Oracle};UID=TATADB;pwd=TATADB9$;SERVER=MPLUSLIV;"/>
  </connection>
  <connection id="1607" xr16:uid="{6235CD30-333A-4E9C-ABA5-E07D41D4945A}" name="Connection669" type="1" refreshedVersion="0" background="1">
    <dbPr connection="DRIVER={Microsoft ODBC for Oracle};UID=TATADB;pwd=TATADB9$;SERVER=MPLUSLIV;"/>
  </connection>
  <connection id="1608" xr16:uid="{4D72A677-8029-431C-8B16-9018A538940D}" name="Connection67" type="1" refreshedVersion="0" background="1">
    <dbPr connection="DRIVER={Microsoft ODBC for Oracle};UID=TATADB;pwd=TATADB9$;SERVER=MPLUSLIV;"/>
  </connection>
  <connection id="1609" xr16:uid="{AF62B2A6-81E3-4A9D-AA67-5227B9D27C90}" name="Connection670" type="1" refreshedVersion="0" background="1">
    <dbPr connection="DRIVER={Microsoft ODBC for Oracle};UID=TATADB;pwd=TATADB9$;SERVER=MPLUSLIV;"/>
  </connection>
  <connection id="1610" xr16:uid="{A6F83CA5-28A8-470A-A1F7-84AB413EBFE7}" name="Connection671" type="1" refreshedVersion="0" background="1">
    <dbPr connection="DRIVER={Microsoft ODBC for Oracle};UID=TATADB;pwd=TATADB9$;SERVER=MPLUSLIV;"/>
  </connection>
  <connection id="1611" xr16:uid="{ADB03D8F-09D7-4983-BD49-4DC16886EB5B}" name="Connection672" type="1" refreshedVersion="0" background="1">
    <dbPr connection="DRIVER={Microsoft ODBC for Oracle};UID=TATADB;pwd=TATADB9$;SERVER=MPLUSLIV;"/>
  </connection>
  <connection id="1612" xr16:uid="{0EBE7591-0A71-4ED2-9D9A-C60460D5078B}" name="Connection673" type="1" refreshedVersion="0" background="1">
    <dbPr connection="DRIVER={Microsoft ODBC for Oracle};UID=TATADB;pwd=TATADB9$;SERVER=MPLUSLIV;"/>
  </connection>
  <connection id="1613" xr16:uid="{43112367-ABBA-4D2F-BE29-94EC54737432}" name="Connection674" type="1" refreshedVersion="0" background="1">
    <dbPr connection="DRIVER={Microsoft ODBC for Oracle};UID=TATADB;pwd=TATADB9$;SERVER=MPLUSLIV;"/>
  </connection>
  <connection id="1614" xr16:uid="{C43173C7-4A61-44FA-B5FA-7E89E24F4D91}" name="Connection675" type="1" refreshedVersion="0" background="1">
    <dbPr connection="DRIVER={Microsoft ODBC for Oracle};UID=TATADB;pwd=TATADB9$;SERVER=MPLUSLIV;"/>
  </connection>
  <connection id="1615" xr16:uid="{AE10E6C2-9024-4A98-9D02-E7E5EA31B406}" name="Connection676" type="1" refreshedVersion="0" background="1">
    <dbPr connection="DRIVER={Microsoft ODBC for Oracle};UID=TATADB;pwd=TATADB9$;SERVER=MPLUSLIV;"/>
  </connection>
  <connection id="1616" xr16:uid="{CB36FFBC-FDA0-4899-B172-00C97D9CBBD8}" name="Connection677" type="1" refreshedVersion="0" background="1">
    <dbPr connection="DRIVER={Microsoft ODBC for Oracle};UID=TATADB;pwd=TATADB9$;SERVER=MPLUSLIV;"/>
  </connection>
  <connection id="1617" xr16:uid="{39254CEE-D6A1-4DF9-B16C-628FDFBD154F}" name="Connection678" type="1" refreshedVersion="0" background="1">
    <dbPr connection="DRIVER={Microsoft ODBC for Oracle};UID=TATADB;pwd=TATADB9$;SERVER=MPLUSLIV;"/>
  </connection>
  <connection id="1618" xr16:uid="{023BBD1B-85C6-4A95-A116-15FDBE131F8C}" name="Connection679" type="1" refreshedVersion="0" background="1">
    <dbPr connection="DRIVER={Microsoft ODBC for Oracle};UID=TATADB;pwd=TATADB9$;SERVER=MPLUSLIV;"/>
  </connection>
  <connection id="1619" xr16:uid="{A634C139-493A-486D-B385-027FE9474C7D}" name="Connection68" type="1" refreshedVersion="0" background="1">
    <dbPr connection="DRIVER={Microsoft ODBC for Oracle};UID=TATADB;pwd=TATADB9$;SERVER=MPLUSLIV;"/>
  </connection>
  <connection id="1620" xr16:uid="{5D1725C8-D8E5-4478-AE54-C34E92C7F77A}" name="Connection680" type="1" refreshedVersion="0" background="1">
    <dbPr connection="DRIVER={Microsoft ODBC for Oracle};UID=TATADB;pwd=TATADB9$;SERVER=MPLUSLIV;"/>
  </connection>
  <connection id="1621" xr16:uid="{74D44FD1-C168-4488-ACDC-D8E8214EF880}" name="Connection681" type="1" refreshedVersion="0" background="1">
    <dbPr connection="DRIVER={Microsoft ODBC for Oracle};UID=TATADB;pwd=TATADB9$;SERVER=MPLUSLIV;"/>
  </connection>
  <connection id="1622" xr16:uid="{393E56BD-0FD8-40E4-B5F6-D1C0E5C458C1}" name="Connection682" type="1" refreshedVersion="0" background="1">
    <dbPr connection="DRIVER={Microsoft ODBC for Oracle};UID=TATADB;pwd=TATADB9$;SERVER=MPLUSLIV;"/>
  </connection>
  <connection id="1623" xr16:uid="{7220DE11-7498-4AEE-AB8D-C81E6891F1C3}" name="Connection683" type="1" refreshedVersion="0" background="1">
    <dbPr connection="DRIVER={Microsoft ODBC for Oracle};UID=TATADB;pwd=TATADB9$;SERVER=MPLUSLIV;"/>
  </connection>
  <connection id="1624" xr16:uid="{5E8423AE-2A90-4D00-9264-A926AEA0780D}" name="Connection684" type="1" refreshedVersion="0" background="1">
    <dbPr connection="DRIVER={Microsoft ODBC for Oracle};UID=TATADB;pwd=TATADB9$;SERVER=MPLUSLIV;"/>
  </connection>
  <connection id="1625" xr16:uid="{E73FEEA5-DA4F-4031-9743-7E13D60B6580}" name="Connection685" type="1" refreshedVersion="0" background="1">
    <dbPr connection="DRIVER={Microsoft ODBC for Oracle};UID=TATADB;pwd=TATADB9$;SERVER=MPLUSLIV;"/>
  </connection>
  <connection id="1626" xr16:uid="{C24247D7-7F86-4F29-BD6D-56B4763EA069}" name="Connection686" type="1" refreshedVersion="0" background="1">
    <dbPr connection="DRIVER={Microsoft ODBC for Oracle};UID=TATADB;pwd=TATADB9$;SERVER=MPLUSLIV;"/>
  </connection>
  <connection id="1627" xr16:uid="{0A735318-7B23-4D0D-B041-DA6A8F2EC8B7}" name="Connection687" type="1" refreshedVersion="0" background="1">
    <dbPr connection="DRIVER={Microsoft ODBC for Oracle};UID=TATADB;pwd=TATADB9$;SERVER=MPLUSLIV;"/>
  </connection>
  <connection id="1628" xr16:uid="{1919AFE9-1DFB-4D7F-928C-F9DE12CC11EA}" name="Connection688" type="1" refreshedVersion="0" background="1">
    <dbPr connection="DRIVER={Microsoft ODBC for Oracle};UID=TATADB;pwd=TATADB9$;SERVER=MPLUSLIV;"/>
  </connection>
  <connection id="1629" xr16:uid="{521C9CBF-81BA-4F55-BE2F-46F66DBF58D5}" name="Connection689" type="1" refreshedVersion="0" background="1">
    <dbPr connection="DRIVER={Microsoft ODBC for Oracle};UID=TATADB;pwd=TATADB9$;SERVER=MPLUSLIV;"/>
  </connection>
  <connection id="1630" xr16:uid="{A6EEFD79-1449-491A-BA3C-AAD78E36DFCD}" name="Connection69" type="1" refreshedVersion="0" background="1">
    <dbPr connection="DRIVER={Microsoft ODBC for Oracle};UID=TATADB;pwd=TATADB9$;SERVER=MPLUSLIV;"/>
  </connection>
  <connection id="1631" xr16:uid="{069BD0F0-CBE6-4F0B-8F6C-E94D4ECE0FB1}" name="Connection690" type="1" refreshedVersion="0" background="1">
    <dbPr connection="DRIVER={Microsoft ODBC for Oracle};UID=TATADB;pwd=TATADB9$;SERVER=MPLUSLIV;"/>
  </connection>
  <connection id="1632" xr16:uid="{4831B931-8D8F-4616-B9CB-5359404C549B}" name="Connection691" type="1" refreshedVersion="0" background="1">
    <dbPr connection="DRIVER={Microsoft ODBC for Oracle};UID=TATADB;pwd=TATADB9$;SERVER=MPLUSLIV;"/>
  </connection>
  <connection id="1633" xr16:uid="{0E01F34D-956A-41D1-B2B5-A8990342F711}" name="Connection692" type="1" refreshedVersion="0" background="1">
    <dbPr connection="DRIVER={Microsoft ODBC for Oracle};UID=TATADB;pwd=TATADB9$;SERVER=MPLUSLIV;"/>
  </connection>
  <connection id="1634" xr16:uid="{6FEC736F-6F3B-4029-B890-05EF6E4DB21A}" name="Connection693" type="1" refreshedVersion="0" background="1">
    <dbPr connection="DRIVER={Microsoft ODBC for Oracle};UID=TATADB;pwd=TATADB9$;SERVER=MPLUSLIV;"/>
  </connection>
  <connection id="1635" xr16:uid="{E2F171D1-875B-451D-82DC-7CAA6E27AA7F}" name="Connection694" type="1" refreshedVersion="0" background="1">
    <dbPr connection="DRIVER={Microsoft ODBC for Oracle};UID=TATADB;pwd=TATADB9$;SERVER=MPLUSLIV;"/>
  </connection>
  <connection id="1636" xr16:uid="{AA9FA3C8-2897-4AF7-9083-F69AD53F4175}" name="Connection695" type="1" refreshedVersion="0" background="1">
    <dbPr connection="DRIVER={Microsoft ODBC for Oracle};UID=TATADB;pwd=TATADB9$;SERVER=MPLUSLIV;"/>
  </connection>
  <connection id="1637" xr16:uid="{E96EAEBE-04D8-439F-A4D0-C17158F86360}" name="Connection696" type="1" refreshedVersion="0" background="1">
    <dbPr connection="DRIVER={Microsoft ODBC for Oracle};UID=TATADB;pwd=TATADB9$;SERVER=MPLUSLIV;"/>
  </connection>
  <connection id="1638" xr16:uid="{6C726FEF-FFCD-4292-80D4-8AE40850875F}" name="Connection697" type="1" refreshedVersion="0" background="1">
    <dbPr connection="DRIVER={Microsoft ODBC for Oracle};UID=TATADB;pwd=TATADB9$;SERVER=MPLUSLIV;"/>
  </connection>
  <connection id="1639" xr16:uid="{AA6657F4-09F6-4F70-B112-1A543486C98F}" name="Connection698" type="1" refreshedVersion="0" background="1">
    <dbPr connection="DRIVER={Microsoft ODBC for Oracle};UID=TATADB;pwd=TATADB9$;SERVER=MPLUSLIV;"/>
  </connection>
  <connection id="1640" xr16:uid="{B032E0E2-54A9-4A9B-BBB3-316DDA7AC85E}" name="Connection699" type="1" refreshedVersion="0" background="1">
    <dbPr connection="DRIVER={Microsoft ODBC for Oracle};UID=TATADB;pwd=TATADB9$;SERVER=MPLUSLIV;"/>
  </connection>
  <connection id="1641" xr16:uid="{80A005ED-9EB4-4BAC-98E2-910449C77746}" name="Connection7" type="1" refreshedVersion="0" background="1">
    <dbPr connection="DRIVER={Microsoft ODBC for Oracle};UID=TATADB;pwd=TATADB9$;SERVER=MPLUSLIV;"/>
  </connection>
  <connection id="1642" xr16:uid="{42DED7CE-DD80-4F3E-8A09-4ECEFF2F824F}" name="Connection70" type="1" refreshedVersion="0" background="1">
    <dbPr connection="DRIVER={Microsoft ODBC for Oracle};UID=TATADB;pwd=TATADB9$;SERVER=MPLUSLIV;"/>
  </connection>
  <connection id="1643" xr16:uid="{B5AFFF01-B386-425E-B6F1-290F6F4C111B}" name="Connection700" type="1" refreshedVersion="0" background="1">
    <dbPr connection="DRIVER={Microsoft ODBC for Oracle};UID=TATADB;pwd=TATADB9$;SERVER=MPLUSLIV;"/>
  </connection>
  <connection id="1644" xr16:uid="{A9D3D0EE-DC50-42BE-8C73-2C77DD376214}" name="Connection701" type="1" refreshedVersion="0" background="1">
    <dbPr connection="DRIVER={Microsoft ODBC for Oracle};UID=TATADB;pwd=TATADB9$;SERVER=MPLUSLIV;"/>
  </connection>
  <connection id="1645" xr16:uid="{654B9D4E-D7F3-4094-9570-39A8A6AC0EC9}" name="Connection702" type="1" refreshedVersion="0" background="1">
    <dbPr connection="DRIVER={Microsoft ODBC for Oracle};UID=TATADB;pwd=TATADB9$;SERVER=MPLUSLIV;"/>
  </connection>
  <connection id="1646" xr16:uid="{FBC4454E-8188-44C2-A5E3-ED06F43469AE}" name="Connection703" type="1" refreshedVersion="0" background="1">
    <dbPr connection="DRIVER={Microsoft ODBC for Oracle};UID=TATADB;pwd=TATADB9$;SERVER=MPLUSLIV;"/>
  </connection>
  <connection id="1647" xr16:uid="{1F1AD78D-75D7-41D7-9408-6BAAF14FB9D4}" name="Connection704" type="1" refreshedVersion="0" background="1">
    <dbPr connection="DRIVER={Microsoft ODBC for Oracle};UID=TATADB;pwd=TATADB9$;SERVER=MPLUSLIV;"/>
  </connection>
  <connection id="1648" xr16:uid="{B0939860-6C4B-43A4-A19A-871431A2DFB2}" name="Connection705" type="1" refreshedVersion="0" background="1">
    <dbPr connection="DRIVER={Microsoft ODBC for Oracle};UID=TATADB;pwd=TATADB9$;SERVER=MPLUSLIV;"/>
  </connection>
  <connection id="1649" xr16:uid="{646A6923-7128-464C-A7C9-18B7336F362D}" name="Connection706" type="1" refreshedVersion="0" background="1">
    <dbPr connection="DRIVER={Microsoft ODBC for Oracle};UID=TATADB;pwd=TATADB9$;SERVER=MPLUSLIV;"/>
  </connection>
  <connection id="1650" xr16:uid="{4E85FAC2-D488-4D6E-9FA9-EC34F20E4AAA}" name="Connection707" type="1" refreshedVersion="0" background="1">
    <dbPr connection="DRIVER={Microsoft ODBC for Oracle};UID=TATADB;pwd=TATADB9$;SERVER=MPLUSLIV;"/>
  </connection>
  <connection id="1651" xr16:uid="{82EE8425-CEE2-48BB-A600-CA2F65B4A096}" name="Connection708" type="1" refreshedVersion="0" background="1">
    <dbPr connection="DRIVER={Microsoft ODBC for Oracle};UID=TATADB;pwd=TATADB9$;SERVER=MPLUSLIV;"/>
  </connection>
  <connection id="1652" xr16:uid="{F5854A88-6636-40AB-8551-8941B51BF60A}" name="Connection709" type="1" refreshedVersion="0" background="1">
    <dbPr connection="DRIVER={Microsoft ODBC for Oracle};UID=TATADB;pwd=TATADB9$;SERVER=MPLUSLIV;"/>
  </connection>
  <connection id="1653" xr16:uid="{2CE603F6-E6BE-43AA-923F-67683B6A378B}" name="Connection71" type="1" refreshedVersion="0" background="1">
    <dbPr connection="DRIVER={Microsoft ODBC for Oracle};UID=TATADB;pwd=TATADB9$;SERVER=MPLUSLIV;"/>
  </connection>
  <connection id="1654" xr16:uid="{3324DF86-B5EA-4CAD-9B2C-C4C328C3D65F}" name="Connection710" type="1" refreshedVersion="0" background="1">
    <dbPr connection="DRIVER={Microsoft ODBC for Oracle};UID=TATADB;pwd=TATADB9$;SERVER=MPLUSLIV;"/>
  </connection>
  <connection id="1655" xr16:uid="{2F191567-165B-4771-8D01-F81C10DCD2E3}" name="Connection711" type="1" refreshedVersion="0" background="1">
    <dbPr connection="DRIVER={Microsoft ODBC for Oracle};UID=TATADB;pwd=TATADB9$;SERVER=MPLUSLIV;"/>
  </connection>
  <connection id="1656" xr16:uid="{F95E63B7-2F5B-4281-92F1-C51B7571DA57}" name="Connection712" type="1" refreshedVersion="0" background="1">
    <dbPr connection="DRIVER={Microsoft ODBC for Oracle};UID=TATADB;pwd=TATADB9$;SERVER=MPLUSLIV;"/>
  </connection>
  <connection id="1657" xr16:uid="{B7CF3BF4-A9D4-4DE6-AF78-4A403B56A677}" name="Connection713" type="1" refreshedVersion="0" background="1">
    <dbPr connection="DRIVER={Microsoft ODBC for Oracle};UID=TATADB;pwd=TATADB9$;SERVER=MPLUSLIV;"/>
  </connection>
  <connection id="1658" xr16:uid="{8A3B4E5E-99DB-40EA-8CDD-3EA38AF3F39E}" name="Connection714" type="1" refreshedVersion="0" background="1">
    <dbPr connection="DRIVER={Microsoft ODBC for Oracle};UID=TATADB;pwd=TATADB9$;SERVER=MPLUSLIV;"/>
  </connection>
  <connection id="1659" xr16:uid="{949D76AF-FC34-47ED-AAE1-02438BDCD22F}" name="Connection715" type="1" refreshedVersion="0" background="1">
    <dbPr connection="DRIVER={Microsoft ODBC for Oracle};UID=TATADB;pwd=TATADB9$;SERVER=MPLUSLIV;"/>
  </connection>
  <connection id="1660" xr16:uid="{4C946AEC-5604-4F70-A9A4-2FFC931B9445}" name="Connection716" type="1" refreshedVersion="0" background="1">
    <dbPr connection="DRIVER={Microsoft ODBC for Oracle};UID=TATADB;pwd=TATADB9$;SERVER=MPLUSLIV;"/>
  </connection>
  <connection id="1661" xr16:uid="{6595F19B-73B7-4E7E-ADBF-C66BEF4BACA1}" name="Connection717" type="1" refreshedVersion="0" background="1">
    <dbPr connection="DRIVER={Microsoft ODBC for Oracle};UID=TATADB;pwd=TATADB9$;SERVER=MPLUSLIV;"/>
  </connection>
  <connection id="1662" xr16:uid="{4D1AA6B3-8773-4364-B129-B359A260A697}" name="Connection718" type="1" refreshedVersion="0" background="1">
    <dbPr connection="DRIVER={Microsoft ODBC for Oracle};UID=TATADB;pwd=TATADB9$;SERVER=MPLUSLIV;"/>
  </connection>
  <connection id="1663" xr16:uid="{8168705A-6B24-4B72-8735-E3AE1429047E}" name="Connection719" type="1" refreshedVersion="0" background="1">
    <dbPr connection="DRIVER={Microsoft ODBC for Oracle};UID=TATADB;pwd=TATADB9$;SERVER=MPLUSLIV;"/>
  </connection>
  <connection id="1664" xr16:uid="{962FC5A3-4575-46E3-9BD6-D26F245FD48A}" name="Connection72" type="1" refreshedVersion="0" background="1">
    <dbPr connection="DRIVER={Microsoft ODBC for Oracle};UID=TATADB;pwd=TATADB9$;SERVER=MPLUSLIV;"/>
  </connection>
  <connection id="1665" xr16:uid="{E0263E2D-7DEC-44DF-AD15-76ED6DADFD65}" name="Connection720" type="1" refreshedVersion="0" background="1">
    <dbPr connection="DRIVER={Microsoft ODBC for Oracle};UID=TATADB;pwd=TATADB9$;SERVER=MPLUSLIV;"/>
  </connection>
  <connection id="1666" xr16:uid="{FCFB0B2A-0436-4343-A19E-483DB6C5B79E}" name="Connection722" type="1" refreshedVersion="0" background="1">
    <dbPr connection="DRIVER={Microsoft ODBC for Oracle};UID=TATADB;pwd=TATADB9$;SERVER=MPLUSLIV;"/>
  </connection>
  <connection id="1667" xr16:uid="{F40F2725-A903-413E-86E0-2A9A4A2D9703}" name="Connection723" type="1" refreshedVersion="0" background="1">
    <dbPr connection="DRIVER={Microsoft ODBC for Oracle};UID=TATADB;pwd=TATADB9$;SERVER=MPLUSLIV;"/>
  </connection>
  <connection id="1668" xr16:uid="{FAB8C225-EECD-4361-9FB4-E442FEAF702C}" name="Connection724" type="1" refreshedVersion="0" background="1">
    <dbPr connection="DRIVER={Microsoft ODBC for Oracle};UID=TATADB;pwd=TATADB9$;SERVER=MPLUSLIV;"/>
  </connection>
  <connection id="1669" xr16:uid="{BE7BC856-76BA-4A27-A9FD-75F144C09438}" name="Connection725" type="1" refreshedVersion="0" background="1">
    <dbPr connection="DRIVER={Microsoft ODBC for Oracle};UID=TATADB;pwd=TATADB9$;SERVER=MPLUSLIV;"/>
  </connection>
  <connection id="1670" xr16:uid="{7ABB8939-934A-47DC-A3B2-7043DABF7AB5}" name="Connection726" type="1" refreshedVersion="0" background="1">
    <dbPr connection="DRIVER={Microsoft ODBC for Oracle};UID=TATADB;pwd=TATADB9$;SERVER=MPLUSLIV;"/>
  </connection>
  <connection id="1671" xr16:uid="{5269681C-50A6-48B6-9356-E59380084A0B}" name="Connection727" type="1" refreshedVersion="0" background="1">
    <dbPr connection="DRIVER={Microsoft ODBC for Oracle};UID=TATADB;pwd=TATADB9$;SERVER=MPLUSLIV;"/>
  </connection>
  <connection id="1672" xr16:uid="{6148C560-A4F1-4A97-9528-3DB8A1C4D838}" name="Connection728" type="1" refreshedVersion="0" background="1">
    <dbPr connection="DRIVER={Microsoft ODBC for Oracle};UID=TATADB;pwd=TATADB9$;SERVER=MPLUSLIV;"/>
  </connection>
  <connection id="1673" xr16:uid="{1EE588DE-BBBB-4903-8257-22F6804486E0}" name="Connection729" type="1" refreshedVersion="0" background="1">
    <dbPr connection="DRIVER={Microsoft ODBC for Oracle};UID=TATADB;pwd=TATADB9$;SERVER=MPLUSLIV;"/>
  </connection>
  <connection id="1674" xr16:uid="{FEA2697C-5BA6-4A49-8C26-77473DF1CEBD}" name="Connection73" type="1" refreshedVersion="0" background="1">
    <dbPr connection="DRIVER={Microsoft ODBC for Oracle};UID=TATADB;pwd=TATADB9$;SERVER=MPLUSLIV;"/>
  </connection>
  <connection id="1675" xr16:uid="{9D3A5E56-133B-4C4F-BA23-D45DA770FDF6}" name="Connection730" type="1" refreshedVersion="0" background="1">
    <dbPr connection="DRIVER={Microsoft ODBC for Oracle};UID=TATADB;pwd=TATADB9$;SERVER=MPLUSLIV;"/>
  </connection>
  <connection id="1676" xr16:uid="{FB54A1BB-5D83-4E24-8605-7CA7D88CE627}" name="Connection731" type="1" refreshedVersion="0" background="1">
    <dbPr connection="DRIVER={Microsoft ODBC for Oracle};UID=TATADB;pwd=TATADB9$;SERVER=MPLUSLIV;"/>
  </connection>
  <connection id="1677" xr16:uid="{ED4B5C8D-F902-48FD-A733-72A6DC6498F6}" name="Connection732" type="1" refreshedVersion="0" background="1">
    <dbPr connection="DRIVER={Microsoft ODBC for Oracle};UID=TATADB;pwd=TATADB9$;SERVER=MPLUSLIV;"/>
  </connection>
  <connection id="1678" xr16:uid="{5ECB3CE7-8560-4DCA-BE9E-68CB557C3916}" name="Connection733" type="1" refreshedVersion="0" background="1">
    <dbPr connection="DRIVER={Microsoft ODBC for Oracle};UID=TATADB;pwd=TATADB9$;SERVER=MPLUSLIV;"/>
  </connection>
  <connection id="1679" xr16:uid="{33607266-38AA-49CF-A012-67BA13D057D1}" name="Connection734" type="1" refreshedVersion="0" background="1">
    <dbPr connection="DRIVER={Microsoft ODBC for Oracle};UID=TATADB;pwd=TATADB9$;SERVER=MPLUSLIV;"/>
  </connection>
  <connection id="1680" xr16:uid="{A9DA821B-E187-4777-85EA-7B6794058F97}" name="Connection735" type="1" refreshedVersion="0" background="1">
    <dbPr connection="DRIVER={Microsoft ODBC for Oracle};UID=TATADB;pwd=TATADB9$;SERVER=MPLUSLIV;"/>
  </connection>
  <connection id="1681" xr16:uid="{EAA1B965-E729-4C31-ADC9-0268B4E201E9}" name="Connection736" type="1" refreshedVersion="0" background="1">
    <dbPr connection="DRIVER={Microsoft ODBC for Oracle};UID=TATADB;pwd=TATADB9$;SERVER=MPLUSLIV;"/>
  </connection>
  <connection id="1682" xr16:uid="{5D7A4661-AB28-4009-BDB1-527833C3727A}" name="Connection737" type="1" refreshedVersion="0" background="1">
    <dbPr connection="DRIVER={Microsoft ODBC for Oracle};UID=TATADB;pwd=TATADB9$;SERVER=MPLUSLIV;"/>
  </connection>
  <connection id="1683" xr16:uid="{262CEDEB-6393-4E42-B984-23C581D2933B}" name="Connection7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6',add_months('28 Feb 2026',-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 xr16:uid="{10F79101-FDF0-429A-8AFD-B8C3105AC689}" name="Connection739" type="1" refreshedVersion="0" background="1">
    <dbPr connection="DRIVER={Microsoft ODBC for Oracle};UID=TATADB;pwd=TATADB9$;SERVER=MPLUSLIV;"/>
  </connection>
  <connection id="1685" xr16:uid="{8B3F8947-5EE0-46E5-B614-7D8B6CE482CA}" name="Connection74" type="1" refreshedVersion="0" background="1">
    <dbPr connection="DRIVER={Microsoft ODBC for Oracle};UID=TATADB;pwd=TATADB9$;SERVER=MPLUSLIV;"/>
  </connection>
  <connection id="1686" xr16:uid="{1B6DEA16-1BF8-4B90-9EE8-38118A0F62D9}" name="Connection741" type="1" refreshedVersion="0" background="1">
    <dbPr connection="DRIVER={Microsoft ODBC for Oracle};UID=TATADB;pwd=TATADB9$;SERVER=MPLUSLIV;"/>
  </connection>
  <connection id="1687" xr16:uid="{BE80A937-5928-46F3-B687-D37A84C7C316}" name="Connection742" type="1" refreshedVersion="0" background="1">
    <dbPr connection="DRIVER={Microsoft ODBC for Oracle};UID=TATADB;pwd=TATADB9$;SERVER=MPLUSLIV;"/>
  </connection>
  <connection id="1688" xr16:uid="{CD8597B2-31DC-4E80-A4D2-D0164F487732}" name="Connection743" type="1" refreshedVersion="0" background="1">
    <dbPr connection="DRIVER={Microsoft ODBC for Oracle};UID=TATADB;pwd=TATADB9$;SERVER=MPLUSLIV;"/>
  </connection>
  <connection id="1689" xr16:uid="{06EDB603-5C94-4DC3-8889-C6B8182ED083}" name="Connection744" type="1" refreshedVersion="0" background="1">
    <dbPr connection="DRIVER={Microsoft ODBC for Oracle};UID=TATADB;pwd=TATADB9$;SERVER=MPLUSLIV;"/>
  </connection>
  <connection id="1690" xr16:uid="{9FBBB995-C02C-442D-9319-F41C071EF2FF}" name="Connection745" type="1" refreshedVersion="0" background="1">
    <dbPr connection="DRIVER={Microsoft ODBC for Oracle};UID=TATADB;pwd=TATADB9$;SERVER=MPLUSLIV;"/>
  </connection>
  <connection id="1691" xr16:uid="{3A396F39-5CF2-4A3F-BFBE-3554AE944FF3}" name="Connection746" type="1" refreshedVersion="0" background="1">
    <dbPr connection="DRIVER={Microsoft ODBC for Oracle};UID=TATADB;pwd=TATADB9$;SERVER=MPLUSLIV;"/>
  </connection>
  <connection id="1692" xr16:uid="{2FD5C1DE-8FFF-4234-B9A4-D3057E03BA27}" name="Connection747" type="1" refreshedVersion="0" background="1">
    <dbPr connection="DRIVER={Microsoft ODBC for Oracle};UID=TATADB;pwd=TATADB9$;SERVER=MPLUSLIV;"/>
  </connection>
  <connection id="1693" xr16:uid="{E2F8E339-DF84-4262-8128-E9C618B7DFA4}" name="Connection749" type="1" refreshedVersion="0" background="1">
    <dbPr connection="DRIVER={Microsoft ODBC for Oracle};UID=TATADB;pwd=TATADB9$;SERVER=MPLUSLIV;"/>
  </connection>
  <connection id="1694" xr16:uid="{908F461C-9D15-42F5-B113-53286A04159F}" name="Connection75" type="1" refreshedVersion="0" background="1">
    <dbPr connection="DRIVER={Microsoft ODBC for Oracle};UID=TATADB;pwd=TATADB9$;SERVER=MPLUSLIV;"/>
  </connection>
  <connection id="1695" xr16:uid="{D385A6CD-3DB8-4DC1-9B79-B5D74FFC2860}" name="Connection750" type="1" refreshedVersion="0" background="1">
    <dbPr connection="DRIVER={Microsoft ODBC for Oracle};UID=TATADB;pwd=TATADB9$;SERVER=MPLUSLIV;"/>
  </connection>
  <connection id="1696" xr16:uid="{872885F8-C714-4925-AD3B-F988FAFE3883}" name="Connection751" type="1" refreshedVersion="0" background="1">
    <dbPr connection="DRIVER={Microsoft ODBC for Oracle};UID=TATADB;pwd=TATADB9$;SERVER=MPLUSLIV;"/>
  </connection>
  <connection id="1697" xr16:uid="{EA69AA18-3E0A-4677-BCC6-E5029D7D2B3E}" name="Connection752" type="1" refreshedVersion="0" background="1">
    <dbPr connection="DRIVER={Microsoft ODBC for Oracle};UID=TATADB;pwd=TATADB9$;SERVER=MPLUSLIV;"/>
  </connection>
  <connection id="1698" xr16:uid="{BC4DD9E8-F0F7-4CE3-A67A-5F21AE20944A}" name="Connection753" type="1" refreshedVersion="0" background="1">
    <dbPr connection="DRIVER={Microsoft ODBC for Oracle};UID=TATADB;pwd=TATADB9$;SERVER=MPLUSLIV;"/>
  </connection>
  <connection id="1699" xr16:uid="{D11F8E92-0333-4769-AB4A-6DA0E3BB8A14}" name="Connection754" type="1" refreshedVersion="0" background="1">
    <dbPr connection="DRIVER={Microsoft ODBC for Oracle};UID=TATADB;pwd=TATADB9$;SERVER=MPLUSLIV;"/>
  </connection>
  <connection id="1700" xr16:uid="{68DED4FE-F7A4-4BFE-B7ED-1426C3A0D440}" name="Connection755" type="1" refreshedVersion="0" background="1">
    <dbPr connection="DRIVER={Microsoft ODBC for Oracle};UID=TATADB;pwd=TATADB9$;SERVER=MPLUSLIV;"/>
  </connection>
  <connection id="1701" xr16:uid="{5FBE9034-16FF-4A2D-BD79-CBF2D2AF60BD}" name="Connection756" type="1" refreshedVersion="0" background="1">
    <dbPr connection="DRIVER={Microsoft ODBC for Oracle};UID=TATADB;pwd=TATADB9$;SERVER=MPLUSLIV;"/>
  </connection>
  <connection id="1702" xr16:uid="{27E284A6-0C9F-4575-B966-448061703656}" name="Connection757" type="1" refreshedVersion="0" background="1">
    <dbPr connection="DRIVER={Microsoft ODBC for Oracle};UID=TATADB;pwd=TATADB9$;SERVER=MPLUSLIV;"/>
  </connection>
  <connection id="1703" xr16:uid="{C0BFE775-AF21-4416-ABE8-C9EA561026AD}" name="Connection758" type="1" refreshedVersion="0" background="1">
    <dbPr connection="DRIVER={Microsoft ODBC for Oracle};UID=TATADB;pwd=TATADB9$;SERVER=MPLUSLIV;"/>
  </connection>
  <connection id="1704" xr16:uid="{D33D646B-2357-45AC-960F-F165416DE3D8}" name="Connection759" type="1" refreshedVersion="0" background="1">
    <dbPr connection="DRIVER={Microsoft ODBC for Oracle};UID=TATADB;pwd=TATADB9$;SERVER=MPLUSLIV;"/>
  </connection>
  <connection id="1705" xr16:uid="{08472783-E60E-41CA-B09D-171FFB6DBC9D}" name="Connection76" type="1" refreshedVersion="0" background="1">
    <dbPr connection="DRIVER={Microsoft ODBC for Oracle};UID=TATADB;pwd=TATADB9$;SERVER=MPLUSLIV;"/>
  </connection>
  <connection id="1706" xr16:uid="{90230349-43BD-40E8-A212-EA1C6BE1215A}" name="Connection760" type="1" refreshedVersion="0" background="1">
    <dbPr connection="DRIVER={Microsoft ODBC for Oracle};UID=TATADB;pwd=TATADB9$;SERVER=MPLUSLIV;"/>
  </connection>
  <connection id="1707" xr16:uid="{E0D2589C-A5CB-4ED2-AE7F-39DD4F4DF524}" name="Connection761" type="1" refreshedVersion="0" background="1">
    <dbPr connection="DRIVER={Microsoft ODBC for Oracle};UID=TATADB;pwd=TATADB9$;SERVER=MPLUSLIV;"/>
  </connection>
  <connection id="1708" xr16:uid="{5A181716-6945-427D-A5E5-E6B0295B69C7}" name="Connection762" type="1" refreshedVersion="0" background="1">
    <dbPr connection="DRIVER={Microsoft ODBC for Oracle};UID=TATADB;pwd=TATADB9$;SERVER=MPLUSLIV;"/>
  </connection>
  <connection id="1709" xr16:uid="{CFC4D4BC-BD00-4B15-8326-AC3462C05DE2}" name="Connection763" type="1" refreshedVersion="0" background="1">
    <dbPr connection="DRIVER={Microsoft ODBC for Oracle};UID=TATADB;pwd=TATADB9$;SERVER=MPLUSLIV;"/>
  </connection>
  <connection id="1710" xr16:uid="{90FEEBD6-9642-4967-9A99-09EEBD8612B0}" name="Connection764" type="1" refreshedVersion="0" background="1">
    <dbPr connection="DRIVER={Microsoft ODBC for Oracle};UID=TATADB;pwd=TATADB9$;SERVER=MPLUSLIV;"/>
  </connection>
  <connection id="1711" xr16:uid="{19D9EE5A-21D3-4DCF-937C-E3E319CD5E94}" name="Connection765" type="1" refreshedVersion="0" background="1">
    <dbPr connection="DRIVER={Microsoft ODBC for Oracle};UID=TATADB;pwd=TATADB9$;SERVER=MPLUSLIV;"/>
  </connection>
  <connection id="1712" xr16:uid="{499C3580-6923-440A-A3F8-C028EEB54630}" name="Connection766" type="1" refreshedVersion="0" background="1">
    <dbPr connection="DRIVER={Microsoft ODBC for Oracle};UID=TATADB;pwd=TATADB9$;SERVER=MPLUSLIV;"/>
  </connection>
  <connection id="1713" xr16:uid="{459C8DA2-FDE3-4B84-B51A-FAFD90B33B71}" name="Connection767" type="1" refreshedVersion="0" background="1">
    <dbPr connection="DRIVER={Microsoft ODBC for Oracle};UID=TATADB;pwd=TATADB9$;SERVER=MPLUSLIV;"/>
  </connection>
  <connection id="1714" xr16:uid="{A2E2D11B-6CC6-4796-9BED-9715D431F073}" name="Connection768" type="1" refreshedVersion="0" background="1">
    <dbPr connection="DRIVER={Microsoft ODBC for Oracle};UID=TATADB;pwd=TATADB9$;SERVER=MPLUSLIV;"/>
  </connection>
  <connection id="1715" xr16:uid="{2A049612-266D-44DB-84B9-D17534603ED9}" name="Connection769" type="1" refreshedVersion="0" background="1">
    <dbPr connection="DRIVER={Microsoft ODBC for Oracle};UID=TATADB;pwd=TATADB9$;SERVER=MPLUSLIV;"/>
  </connection>
  <connection id="1716" xr16:uid="{18041EE2-E20F-45EB-9B02-20536B8DCC16}" name="Connection77" type="1" refreshedVersion="0" background="1">
    <dbPr connection="DRIVER={Microsoft ODBC for Oracle};UID=TATADB;pwd=TATADB9$;SERVER=MPLUSLIV;"/>
  </connection>
  <connection id="1717" xr16:uid="{05DB0B18-2798-49B1-BDDF-8BCB78D59944}" name="Connection770" type="1" refreshedVersion="0" background="1">
    <dbPr connection="DRIVER={Microsoft ODBC for Oracle};UID=TATADB;pwd=TATADB9$;SERVER=MPLUSLIV;"/>
  </connection>
  <connection id="1718" xr16:uid="{F793CE41-64EF-4BCB-9166-9A07129BD1AD}" name="Connection771" type="1" refreshedVersion="0" background="1">
    <dbPr connection="DRIVER={Microsoft ODBC for Oracle};UID=TATADB;pwd=TATADB9$;SERVER=MPLUSLIV;"/>
  </connection>
  <connection id="1719" xr16:uid="{2C4D8C7A-A567-4702-93EB-568DF15366BB}" name="Connection772" type="1" refreshedVersion="0" background="1">
    <dbPr connection="DRIVER={Microsoft ODBC for Oracle};UID=TATADB;pwd=TATADB9$;SERVER=MPLUSLIV;"/>
  </connection>
  <connection id="1720" xr16:uid="{CDFF7980-A7AA-4671-A02F-E165C5E05781}" name="Connection773" type="1" refreshedVersion="0" background="1">
    <dbPr connection="DRIVER={Microsoft ODBC for Oracle};UID=TATADB;pwd=TATADB9$;SERVER=MPLUSLIV;"/>
  </connection>
  <connection id="1721" xr16:uid="{34420739-5AA0-4B52-AFBE-67BADF9B7086}" name="Connection774" type="1" refreshedVersion="0" background="1">
    <dbPr connection="DRIVER={Microsoft ODBC for Oracle};UID=TATADB;pwd=TATADB9$;SERVER=MPLUSLIV;"/>
  </connection>
  <connection id="1722" xr16:uid="{EB727D88-492B-4877-A1DF-8911117B7EBE}" name="Connection775" type="1" refreshedVersion="0" background="1">
    <dbPr connection="DRIVER={Microsoft ODBC for Oracle};UID=TATADB;pwd=TATADB9$;SERVER=MPLUSLIV;"/>
  </connection>
  <connection id="1723" xr16:uid="{3DA062A8-70C0-4AD4-BCE7-7C9C1A289E6B}" name="Connection776" type="1" refreshedVersion="0" background="1">
    <dbPr connection="DRIVER={Microsoft ODBC for Oracle};UID=TATADB;pwd=TATADB9$;SERVER=MPLUSLIV;"/>
  </connection>
  <connection id="1724" xr16:uid="{5C05904A-CCD6-457E-91D7-254730BD6BDA}" name="Connection778" type="1" refreshedVersion="0" background="1">
    <dbPr connection="DRIVER={Microsoft ODBC for Oracle};UID=TATADB;pwd=TATADB9$;SERVER=MPLUSLIV;"/>
  </connection>
  <connection id="1725" xr16:uid="{1F38F99E-44CD-4737-BAD3-46C25ED9F03E}" name="Connection779" type="1" refreshedVersion="0" background="1">
    <dbPr connection="DRIVER={Microsoft ODBC for Oracle};UID=TATADB;pwd=TATADB9$;SERVER=MPLUSLIV;"/>
  </connection>
  <connection id="1726" xr16:uid="{3632D84F-09DD-49FA-AF30-B68D2B4EAAD7}" name="Connection78" type="1" refreshedVersion="0" background="1">
    <dbPr connection="DRIVER={Microsoft ODBC for Oracle};UID=TATADB;pwd=TATADB9$;SERVER=MPLUSLIV;"/>
  </connection>
  <connection id="1727" xr16:uid="{F2F4DA92-6C74-4A3E-864F-45811024B632}" name="Connection780" type="1" refreshedVersion="0" background="1">
    <dbPr connection="DRIVER={Microsoft ODBC for Oracle};UID=TATADB;pwd=TATADB9$;SERVER=MPLUSLIV;"/>
  </connection>
  <connection id="1728" xr16:uid="{4FEF5737-D9F2-40F8-A03E-0C2F8BB9C8B5}" name="Connection781" type="1" refreshedVersion="0" background="1">
    <dbPr connection="DRIVER={Microsoft ODBC for Oracle};UID=TATADB;pwd=TATADB9$;SERVER=MPLUSLIV;"/>
  </connection>
  <connection id="1729" xr16:uid="{1D35F921-EEBC-4F7B-8E57-1FD173460522}" name="Connection782" type="1" refreshedVersion="0" background="1">
    <dbPr connection="DRIVER={Microsoft ODBC for Oracle};UID=TATADB;pwd=TATADB9$;SERVER=MPLUSLIV;"/>
  </connection>
  <connection id="1730" xr16:uid="{EB699726-76EC-4371-807C-903C8D20007E}" name="Connection783" type="1" refreshedVersion="0" background="1">
    <dbPr connection="DRIVER={Microsoft ODBC for Oracle};UID=TATADB;pwd=TATADB9$;SERVER=MPLUSLIV;"/>
  </connection>
  <connection id="1731" xr16:uid="{8A125B20-E413-4DC8-A957-A9676C9485CA}" name="Connection784" type="1" refreshedVersion="0" background="1">
    <dbPr connection="DRIVER={Microsoft ODBC for Oracle};UID=TATADB;pwd=TATADB9$;SERVER=MPLUSLIV;"/>
  </connection>
  <connection id="1732" xr16:uid="{E9398C93-C880-4CA4-8B20-7CAA4036415D}" name="Connection785" type="1" refreshedVersion="0" background="1">
    <dbPr connection="DRIVER={Microsoft ODBC for Oracle};UID=TATADB;pwd=TATADB9$;SERVER=MPLUSLIV;"/>
  </connection>
  <connection id="1733" xr16:uid="{06521EBB-EAD8-4704-BE56-01B68E3A3ABC}" name="Connection786" type="1" refreshedVersion="0" background="1">
    <dbPr connection="DRIVER={Microsoft ODBC for Oracle};UID=TATADB;pwd=TATADB9$;SERVER=MPLUSLIV;"/>
  </connection>
  <connection id="1734" xr16:uid="{CF3EF7D9-D400-46B5-A367-19AC443FA138}" name="Connection787" type="1" refreshedVersion="0" background="1">
    <dbPr connection="DRIVER={Microsoft ODBC for Oracle};UID=TATADB;pwd=TATADB9$;SERVER=MPLUSLIV;"/>
  </connection>
  <connection id="1735" xr16:uid="{9DB94AF6-D4C5-4937-8014-EA00271E946D}" name="Connection788" type="1" refreshedVersion="0" background="1">
    <dbPr connection="DRIVER={Microsoft ODBC for Oracle};UID=TATADB;pwd=TATADB9$;SERVER=MPLUSLIV;"/>
  </connection>
  <connection id="1736" xr16:uid="{3CEB91EB-80F1-4528-8A79-009D9F24AD1C}" name="Connection789" type="1" refreshedVersion="0" background="1">
    <dbPr connection="DRIVER={Microsoft ODBC for Oracle};UID=TATADB;pwd=TATADB9$;SERVER=MPLUSLIV;"/>
  </connection>
  <connection id="1737" xr16:uid="{DBC62B04-EFCB-42C8-A737-4A01A90F7AA7}" name="Connection79" type="1" refreshedVersion="0" background="1">
    <dbPr connection="DRIVER={Microsoft ODBC for Oracle};UID=TATADB;pwd=TATADB9$;SERVER=MPLUSLIV;"/>
  </connection>
  <connection id="1738" xr16:uid="{75D405E5-9F37-4F24-A033-F8BB745B2414}" name="Connection790" type="1" refreshedVersion="0" background="1">
    <dbPr connection="DRIVER={Microsoft ODBC for Oracle};UID=TATADB;pwd=TATADB9$;SERVER=MPLUSLIV;"/>
  </connection>
  <connection id="1739" xr16:uid="{A9884BB2-3C60-4F4C-AE3D-885281DA4C37}" name="Connection791" type="1" refreshedVersion="0" background="1">
    <dbPr connection="DRIVER={Microsoft ODBC for Oracle};UID=TATADB;pwd=TATADB9$;SERVER=MPLUSLIV;"/>
  </connection>
  <connection id="1740" xr16:uid="{2BFAB2D0-65F8-446F-866A-71DF29E3D625}" name="Connection792" type="1" refreshedVersion="0" background="1">
    <dbPr connection="DRIVER={Microsoft ODBC for Oracle};UID=TATADB;pwd=TATADB9$;SERVER=MPLUSLIV;"/>
  </connection>
  <connection id="1741" xr16:uid="{07600BAA-9388-41C8-AC0A-F0E30C3DBC31}" name="Connection793" type="1" refreshedVersion="0" background="1">
    <dbPr connection="DRIVER={Microsoft ODBC for Oracle};UID=TATADB;pwd=TATADB9$;SERVER=MPLUSLIV;"/>
  </connection>
  <connection id="1742" xr16:uid="{C88416CB-6662-47DB-9F89-8948333CD4B9}" name="Connection794" type="1" refreshedVersion="0" background="1">
    <dbPr connection="DRIVER={Microsoft ODBC for Oracle};UID=TATADB;pwd=TATADB9$;SERVER=MPLUSLIV;"/>
  </connection>
  <connection id="1743" xr16:uid="{172F076C-46F9-4BC3-9539-E113E1F3B242}" name="Connection795" type="1" refreshedVersion="0" background="1">
    <dbPr connection="DRIVER={Microsoft ODBC for Oracle};UID=TATADB;pwd=TATADB9$;SERVER=MPLUSLIV;"/>
  </connection>
  <connection id="1744" xr16:uid="{D4C4721F-EC1C-47DC-8AA6-5C5DD8953A4C}" name="Connection796" type="1" refreshedVersion="0" background="1">
    <dbPr connection="DRIVER={Microsoft ODBC for Oracle};UID=TATADB;pwd=TATADB9$;SERVER=MPLUSLIV;"/>
  </connection>
  <connection id="1745" xr16:uid="{4E9911C5-7420-415B-90F6-93F4D7A55B70}" name="Connection797" type="1" refreshedVersion="0" background="1">
    <dbPr connection="DRIVER={Microsoft ODBC for Oracle};UID=TATADB;pwd=TATADB9$;SERVER=MPLUSLIV;"/>
  </connection>
  <connection id="1746" xr16:uid="{10C53B5A-E66A-4F98-A6CB-B0E3878171F1}" name="Connection798" type="1" refreshedVersion="0" background="1">
    <dbPr connection="DRIVER={Microsoft ODBC for Oracle};UID=TATADB;pwd=TATADB9$;SERVER=MPLUSLIV;"/>
  </connection>
  <connection id="1747" xr16:uid="{A423D008-4F88-4271-900F-3F0878FF4548}" name="Connection799" type="1" refreshedVersion="0" background="1">
    <dbPr connection="DRIVER={Microsoft ODBC for Oracle};UID=TATADB;pwd=TATADB9$;SERVER=MPLUSLIV;"/>
  </connection>
  <connection id="1748" xr16:uid="{94AB94F9-4978-4F51-827E-D6034EEAA5C9}" name="Connection8" type="1" refreshedVersion="0" background="1">
    <dbPr connection="DRIVER={Microsoft ODBC for Oracle};UID=TATADB;pwd=TATADB9$;SERVER=MPLUSLIV;"/>
  </connection>
  <connection id="1749" xr16:uid="{C16570F1-6624-4DF3-8862-DAE5D345ECB2}" name="Connection80" type="1" refreshedVersion="0" background="1">
    <dbPr connection="DRIVER={Microsoft ODBC for Oracle};UID=TATADB;pwd=TATADB9$;SERVER=MPLUSLIV;"/>
  </connection>
  <connection id="1750" xr16:uid="{B4E6FB7D-A6A7-4B47-A635-CBF3ED19A0C9}" name="Connection800" type="1" refreshedVersion="0" background="1">
    <dbPr connection="DRIVER={Microsoft ODBC for Oracle};UID=TATADB;pwd=TATADB9$;SERVER=MPLUSLIV;"/>
  </connection>
  <connection id="1751" xr16:uid="{E1257347-6F55-467C-8459-1BD3FAD17775}" name="Connection801" type="1" refreshedVersion="0" background="1">
    <dbPr connection="DRIVER={Microsoft ODBC for Oracle};UID=TATADB;pwd=TATADB9$;SERVER=MPLUSLIV;"/>
  </connection>
  <connection id="1752" xr16:uid="{32BEF15B-C7A5-45DA-8A09-08732A1E489F}" name="Connection802" type="1" refreshedVersion="0" background="1">
    <dbPr connection="DRIVER={Microsoft ODBC for Oracle};UID=TATADB;pwd=TATADB9$;SERVER=MPLUSLIV;"/>
  </connection>
  <connection id="1753" xr16:uid="{5CB23662-B02E-4E56-9CAB-218FED893550}" name="Connection803" type="1" refreshedVersion="0" background="1">
    <dbPr connection="DRIVER={Microsoft ODBC for Oracle};UID=TATADB;pwd=TATADB9$;SERVER=MPLUSLIV;"/>
  </connection>
  <connection id="1754" xr16:uid="{76FA1D83-3753-4287-A7AC-67EC628EC4B9}" name="Connection805" type="1" refreshedVersion="0" background="1">
    <dbPr connection="DRIVER={Microsoft ODBC for Oracle};UID=TATADB;pwd=TATADB9$;SERVER=MPLUSLIV;"/>
  </connection>
  <connection id="1755" xr16:uid="{D93F8223-4EAF-45AB-B6BC-01A1938E823A}" name="Connection806" type="1" refreshedVersion="0" background="1">
    <dbPr connection="DRIVER={Microsoft ODBC for Oracle};UID=TATADB;pwd=TATADB9$;SERVER=MPLUSLIV;"/>
  </connection>
  <connection id="1756" xr16:uid="{D70D4AF6-E552-4E63-BD19-226F4FD897AC}" name="Connection807" type="1" refreshedVersion="0" background="1">
    <dbPr connection="DRIVER={Microsoft ODBC for Oracle};UID=TATADB;pwd=TATADB9$;SERVER=MPLUSLIV;"/>
  </connection>
  <connection id="1757" xr16:uid="{0A57E545-007B-4441-B183-D43FDB81DBA7}" name="Connection808" type="1" refreshedVersion="0" background="1">
    <dbPr connection="DRIVER={Microsoft ODBC for Oracle};UID=TATADB;pwd=TATADB9$;SERVER=MPLUSLIV;"/>
  </connection>
  <connection id="1758" xr16:uid="{B0108EAF-1E18-4ED7-8194-EFAAD1B8C2F4}" name="Connection809" type="1" refreshedVersion="0" background="1">
    <dbPr connection="DRIVER={Microsoft ODBC for Oracle};UID=TATADB;pwd=TATADB9$;SERVER=MPLUSLIV;"/>
  </connection>
  <connection id="1759" xr16:uid="{0E7F3B9B-5A8A-45F9-BB3F-CDE63EDC7AB5}" name="Connection81" type="1" refreshedVersion="0" background="1">
    <dbPr connection="DRIVER={Microsoft ODBC for Oracle};UID=TATADB;pwd=TATADB9$;SERVER=MPLUSLIV;"/>
  </connection>
  <connection id="1760" xr16:uid="{3F7078F6-2893-4294-9B3C-D7893FEB2DCD}" name="Connection810" type="1" refreshedVersion="0" background="1">
    <dbPr connection="DRIVER={Microsoft ODBC for Oracle};UID=TATADB;pwd=TATADB9$;SERVER=MPLUSLIV;"/>
  </connection>
  <connection id="1761" xr16:uid="{C1BC3CF5-527F-401C-9DD3-FD29765B9D07}" name="Connection811" type="1" refreshedVersion="0" background="1">
    <dbPr connection="DRIVER={Microsoft ODBC for Oracle};UID=TATADB;pwd=TATADB9$;SERVER=MPLUSLIV;"/>
  </connection>
  <connection id="1762" xr16:uid="{CFA80132-22B9-4812-8E75-03A6DC25E53C}" name="Connection812" type="1" refreshedVersion="0" background="1">
    <dbPr connection="DRIVER={Microsoft ODBC for Oracle};UID=TATADB;pwd=TATADB9$;SERVER=MPLUSLIV;"/>
  </connection>
  <connection id="1763" xr16:uid="{92A2D56C-E38D-4AC5-9915-AEDA5E1D215D}" name="Connection813" type="1" refreshedVersion="0" background="1">
    <dbPr connection="DRIVER={Microsoft ODBC for Oracle};UID=TATADB;pwd=TATADB9$;SERVER=MPLUSLIV;"/>
  </connection>
  <connection id="1764" xr16:uid="{A991E8E9-8C9C-4440-B817-C5B4A046C2BF}" name="Connection814" type="1" refreshedVersion="0" background="1">
    <dbPr connection="DRIVER={Microsoft ODBC for Oracle};UID=TATADB;pwd=TATADB9$;SERVER=MPLUSLIV;"/>
  </connection>
  <connection id="1765" xr16:uid="{1A0A67A3-5A93-47F4-962E-70A3BBF59D8D}" name="Connection815" type="1" refreshedVersion="0" background="1">
    <dbPr connection="DRIVER={Microsoft ODBC for Oracle};UID=TATADB;pwd=TATADB9$;SERVER=MPLUSLIV;"/>
  </connection>
  <connection id="1766" xr16:uid="{984D5F55-0331-456C-AFCF-E3FA420EA5E1}" name="Connection816" type="1" refreshedVersion="0" background="1">
    <dbPr connection="DRIVER={Microsoft ODBC for Oracle};UID=TATADB;pwd=TATADB9$;SERVER=MPLUSLIV;"/>
  </connection>
  <connection id="1767" xr16:uid="{AE41A4FE-BA19-4B80-8A10-52C3A4A1520D}" name="Connection817" type="1" refreshedVersion="0" background="1">
    <dbPr connection="DRIVER={Microsoft ODBC for Oracle};UID=TATADB;pwd=TATADB9$;SERVER=MPLUSLIV;"/>
  </connection>
  <connection id="1768" xr16:uid="{6738D157-7912-460A-BE8A-9AF64C35FC0B}" name="Connection819" type="1" refreshedVersion="0" background="1">
    <dbPr connection="DRIVER={Microsoft ODBC for Oracle};UID=TATADB;pwd=TATADB9$;SERVER=MPLUSLIV;"/>
  </connection>
  <connection id="1769" xr16:uid="{8FE678FB-2269-4483-B5B3-81712211C817}" name="Connection82" type="1" refreshedVersion="0" background="1">
    <dbPr connection="DRIVER={Microsoft ODBC for Oracle};UID=TATADB;pwd=TATADB9$;SERVER=MPLUSLIV;"/>
  </connection>
  <connection id="1770" xr16:uid="{21202E74-D1A1-4FA2-B75B-5CB2A84EEE36}" name="Connection820" type="1" refreshedVersion="0" background="1">
    <dbPr connection="DRIVER={Microsoft ODBC for Oracle};UID=TATADB;pwd=TATADB9$;SERVER=MPLUSLIV;"/>
  </connection>
  <connection id="1771" xr16:uid="{F14AD96A-3ED8-44FD-9B2D-C9B3DA4EF8AE}" name="Connection821" type="1" refreshedVersion="0" background="1">
    <dbPr connection="DRIVER={Microsoft ODBC for Oracle};UID=TATADB;pwd=TATADB9$;SERVER=MPLUSLIV;"/>
  </connection>
  <connection id="1772" xr16:uid="{B98B89AD-67E2-4EEA-AAA8-9D7F91A23712}" name="Connection822" type="1" refreshedVersion="0" background="1">
    <dbPr connection="DRIVER={Microsoft ODBC for Oracle};UID=TATADB;pwd=TATADB9$;SERVER=MPLUSLIV;"/>
  </connection>
  <connection id="1773" xr16:uid="{211C3A31-EE14-4198-8C16-C4C05325EDBB}" name="Connection823" type="1" refreshedVersion="0" background="1">
    <dbPr connection="DRIVER={Microsoft ODBC for Oracle};UID=TATADB;pwd=TATADB9$;SERVER=MPLUSLIV;"/>
  </connection>
  <connection id="1774" xr16:uid="{388343CB-043C-4B5B-806C-5D599EE67AAD}" name="Connection824" type="1" refreshedVersion="0" background="1">
    <dbPr connection="DRIVER={Microsoft ODBC for Oracle};UID=TATADB;pwd=TATADB9$;SERVER=MPLUSLIV;"/>
  </connection>
  <connection id="1775" xr16:uid="{19FA9C8E-0041-497A-BE77-B8A6F6434CA6}" name="Connection825" type="1" refreshedVersion="0" background="1">
    <dbPr connection="DRIVER={Microsoft ODBC for Oracle};UID=TATADB;pwd=TATADB9$;SERVER=MPLUSLIV;"/>
  </connection>
  <connection id="1776" xr16:uid="{D66CD99D-A3A8-4332-B94A-820E63C4E6D2}" name="Connection826" type="1" refreshedVersion="0" background="1">
    <dbPr connection="DRIVER={Microsoft ODBC for Oracle};UID=TATADB;pwd=TATADB9$;SERVER=MPLUSLIV;"/>
  </connection>
  <connection id="1777" xr16:uid="{852F1901-2BA2-4C17-A47F-0CE9BDF5CB7B}" name="Connection827" type="1" refreshedVersion="0" background="1">
    <dbPr connection="DRIVER={Microsoft ODBC for Oracle};UID=TATADB;pwd=TATADB9$;SERVER=MPLUSLIV;"/>
  </connection>
  <connection id="1778" xr16:uid="{C9C376D3-E68A-4701-9990-BA7A02B3EC9B}" name="Connection828" type="1" refreshedVersion="0" background="1">
    <dbPr connection="DRIVER={Microsoft ODBC for Oracle};UID=TATADB;pwd=TATADB9$;SERVER=MPLUSLIV;"/>
  </connection>
  <connection id="1779" xr16:uid="{E5725838-0C62-4B82-AF75-4287F4021E95}" name="Connection829" type="1" refreshedVersion="0" background="1">
    <dbPr connection="DRIVER={Microsoft ODBC for Oracle};UID=TATADB;pwd=TATADB9$;SERVER=MPLUSLIV;"/>
  </connection>
  <connection id="1780" xr16:uid="{876DBE33-5C83-49E3-A127-ED54672C72DA}" name="Connection83" type="1" refreshedVersion="0" background="1">
    <dbPr connection="DRIVER={Microsoft ODBC for Oracle};UID=TATADB;pwd=TATADB9$;SERVER=MPLUSLIV;"/>
  </connection>
  <connection id="1781" xr16:uid="{A0E74A62-074D-4081-9B9F-EC880A558FEE}" name="Connection830" type="1" refreshedVersion="0" background="1">
    <dbPr connection="DRIVER={Microsoft ODBC for Oracle};UID=TATADB;pwd=TATADB9$;SERVER=MPLUSLIV;"/>
  </connection>
  <connection id="1782" xr16:uid="{458CA5FC-46EB-47E2-A9EA-12DF2A7BE3B9}" name="Connection831" type="1" refreshedVersion="0" background="1">
    <dbPr connection="DRIVER={Microsoft ODBC for Oracle};UID=TATADB;pwd=TATADB9$;SERVER=MPLUSLIV;"/>
  </connection>
  <connection id="1783" xr16:uid="{2A8C6E24-1A3A-478A-86FF-1A6665BF927C}" name="Connection832" type="1" refreshedVersion="0" background="1">
    <dbPr connection="DRIVER={Microsoft ODBC for Oracle};UID=TATADB;pwd=TATADB9$;SERVER=MPLUSLIV;"/>
  </connection>
  <connection id="1784" xr16:uid="{74766187-9B1A-4A9E-A066-71655AF90654}" name="Connection833" type="1" refreshedVersion="0" background="1">
    <dbPr connection="DRIVER={Microsoft ODBC for Oracle};UID=TATADB;pwd=TATADB9$;SERVER=MPLUSLIV;"/>
  </connection>
  <connection id="1785" xr16:uid="{64DA424D-265F-4725-9E89-E33926235F42}" name="Connection834" type="1" refreshedVersion="0" background="1">
    <dbPr connection="DRIVER={Microsoft ODBC for Oracle};UID=TATADB;pwd=TATADB9$;SERVER=MPLUSLIV;"/>
  </connection>
  <connection id="1786" xr16:uid="{9A57B28C-C0BA-4023-B397-A2FC6E360717}" name="Connection835" type="1" refreshedVersion="0" background="1">
    <dbPr connection="DRIVER={Microsoft ODBC for Oracle};UID=TATADB;pwd=TATADB9$;SERVER=MPLUSLIV;"/>
  </connection>
  <connection id="1787" xr16:uid="{48E83414-2A1F-4C63-AD3D-34BF4573DBDB}" name="Connection8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6' and a.scheme='TFRF' _x000d_ _x000d_and WEEKEND_DT='28 Feb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28 Feb 2026'_x000d_left outer join  tatamfplus.weeknav d on  d.weekend_dt='28 Feb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6' and scheme='TFRF' group by app_refer,value_date _x000d_) f  on f.app_refer=a.deal_ID _x000d_WHERE del_date&lt;='28 Feb 2026' AND mat_date &gt;'28 Feb 2026' and  deal_stat &lt;&gt; 'MAT' and a.rectype='L'  and a.scheme='TFRF')_x000d_order by 6 desc"/>
  </connection>
  <connection id="1788" xr16:uid="{3F7A7030-26FA-4E96-AB8D-293DA51A1E6A}" name="Connection837" type="1" refreshedVersion="0" background="1">
    <dbPr connection="DRIVER={Microsoft ODBC for Oracle};UID=TATADB;pwd=TATADB9$;SERVER=MPLUSLIV;"/>
  </connection>
  <connection id="1789" xr16:uid="{E7FB2337-2321-4DE1-96F1-4EE6DDCAF978}" name="Connection838" type="1" refreshedVersion="0" background="1">
    <dbPr connection="DRIVER={Microsoft ODBC for Oracle};UID=TATADB;pwd=TATADB9$;SERVER=MPLUSLIV;"/>
  </connection>
  <connection id="1790" xr16:uid="{6EDFEF35-AFDA-494B-BC54-C009D56170F1}" name="Connection839" type="1" refreshedVersion="0" background="1">
    <dbPr connection="DRIVER={Microsoft ODBC for Oracle};UID=TATADB;pwd=TATADB9$;SERVER=MPLUSLIV;"/>
  </connection>
  <connection id="1791" xr16:uid="{5679E40A-0EA1-42D4-82FE-2EDDF7FD63A0}" name="Connection84" type="1" refreshedVersion="0" background="1">
    <dbPr connection="DRIVER={Microsoft ODBC for Oracle};UID=TATADB;pwd=TATADB9$;SERVER=MPLUSLIV;"/>
  </connection>
  <connection id="1792" xr16:uid="{5C8BD0B2-7B79-4B40-B714-578CB1BF12AA}" name="Connection840" type="1" refreshedVersion="0" background="1">
    <dbPr connection="DRIVER={Microsoft ODBC for Oracle};UID=TATADB;pwd=TATADB9$;SERVER=MPLUSLIV;"/>
  </connection>
  <connection id="1793" xr16:uid="{A0C97D08-9574-432B-9A0A-D784BF2A5B1D}" name="Connection841" type="1" refreshedVersion="0" background="1">
    <dbPr connection="DRIVER={Microsoft ODBC for Oracle};UID=TATADB;pwd=TATADB9$;SERVER=MPLUSLIV;"/>
  </connection>
  <connection id="1794" xr16:uid="{2F8BC89D-60F2-4B2F-80E6-725185F5B815}" name="Connection842" type="1" refreshedVersion="0" background="1">
    <dbPr connection="DRIVER={Microsoft ODBC for Oracle};UID=TATADB;pwd=TATADB9$;SERVER=MPLUSLIV;"/>
  </connection>
  <connection id="1795" xr16:uid="{118BB478-5370-487F-AEA6-135F3745BC0B}" name="Connection843" type="1" refreshedVersion="0" background="1">
    <dbPr connection="DRIVER={Microsoft ODBC for Oracle};UID=TATADB;pwd=TATADB9$;SERVER=MPLUSLIV;"/>
  </connection>
  <connection id="1796" xr16:uid="{06216CF1-5111-4D77-84B4-749FBF9DD77C}" name="Connection844" type="1" refreshedVersion="0" background="1">
    <dbPr connection="DRIVER={Microsoft ODBC for Oracle};UID=TATADB;pwd=TATADB9$;SERVER=MPLUSLIV;"/>
  </connection>
  <connection id="1797" xr16:uid="{ED8423B2-A656-4747-908B-941EE6E05BB2}" name="Connection845" type="1" refreshedVersion="0" background="1">
    <dbPr connection="DRIVER={Microsoft ODBC for Oracle};UID=TATADB;pwd=TATADB9$;SERVER=MPLUSLIV;"/>
  </connection>
  <connection id="1798" xr16:uid="{2EEDA09A-AC7C-42FD-A675-E0049CC25068}" name="Connection846" type="1" refreshedVersion="0" background="1">
    <dbPr connection="DRIVER={Microsoft ODBC for Oracle};UID=TATADB;pwd=TATADB9$;SERVER=MPLUSLIV;"/>
  </connection>
  <connection id="1799" xr16:uid="{72691E51-1646-4B4E-BC70-6C32322BB7EE}" name="Connection847" type="1" refreshedVersion="0" background="1">
    <dbPr connection="DRIVER={Microsoft ODBC for Oracle};UID=TATADB;pwd=TATADB9$;SERVER=MPLUSLIV;"/>
  </connection>
  <connection id="1800" xr16:uid="{20806A43-0E14-421F-A935-396844FF93FC}" name="Connection848" type="1" refreshedVersion="0" background="1">
    <dbPr connection="DRIVER={Microsoft ODBC for Oracle};UID=TATADB;pwd=TATADB9$;SERVER=MPLUSLIV;"/>
  </connection>
  <connection id="1801" xr16:uid="{832F9BCB-501C-405A-B097-327BCC742452}" name="Connection849" type="1" refreshedVersion="0" background="1">
    <dbPr connection="DRIVER={Microsoft ODBC for Oracle};UID=TATADB;pwd=TATADB9$;SERVER=MPLUSLIV;"/>
  </connection>
  <connection id="1802" xr16:uid="{4D1A0EAE-28BF-4EE5-9B4D-D5C5509C797B}" name="Connection85" type="1" refreshedVersion="0" background="1">
    <dbPr connection="DRIVER={Microsoft ODBC for Oracle};UID=TATADB;pwd=TATADB9$;SERVER=MPLUSLIV;"/>
  </connection>
  <connection id="1803" xr16:uid="{5C6D5489-335C-4D51-A64D-0B9201E7F13C}" name="Connection850" type="1" refreshedVersion="0" background="1">
    <dbPr connection="DRIVER={Microsoft ODBC for Oracle};UID=TATADB;pwd=TATADB9$;SERVER=MPLUSLIV;"/>
  </connection>
  <connection id="1804" xr16:uid="{E9504112-3D6E-4D9A-8730-A5E072BA27B6}" name="Connection851" type="1" refreshedVersion="0" background="1">
    <dbPr connection="DRIVER={Microsoft ODBC for Oracle};UID=TATADB;pwd=TATADB9$;SERVER=MPLUSLIV;"/>
  </connection>
  <connection id="1805" xr16:uid="{DD9023C1-2018-4E42-B803-82538FA71B2F}" name="Connection852" type="1" refreshedVersion="0" background="1">
    <dbPr connection="DRIVER={Microsoft ODBC for Oracle};UID=TATADB;pwd=TATADB9$;SERVER=MPLUSLIV;"/>
  </connection>
  <connection id="1806" xr16:uid="{AD7FF427-E4E0-434F-A1C4-80B3B189C815}" name="Connection853" type="1" refreshedVersion="0" background="1">
    <dbPr connection="DRIVER={Microsoft ODBC for Oracle};UID=TATADB;pwd=TATADB9$;SERVER=MPLUSLIV;"/>
  </connection>
  <connection id="1807" xr16:uid="{804A827A-7C78-4E83-9840-3F550E379257}" name="Connection854" type="1" refreshedVersion="0" background="1">
    <dbPr connection="DRIVER={Microsoft ODBC for Oracle};UID=TATADB;pwd=TATADB9$;SERVER=MPLUSLIV;"/>
  </connection>
  <connection id="1808" xr16:uid="{561261B4-E7B0-4D6D-ACB2-EB547695D04F}" name="Connection855" type="1" refreshedVersion="0" background="1">
    <dbPr connection="DRIVER={Microsoft ODBC for Oracle};UID=TATADB;pwd=TATADB9$;SERVER=MPLUSLIV;"/>
  </connection>
  <connection id="1809" xr16:uid="{1F47B235-CC39-4842-BD4D-A26E7E34D473}" name="Connection856" type="1" refreshedVersion="0" background="1">
    <dbPr connection="DRIVER={Microsoft ODBC for Oracle};UID=TATADB;pwd=TATADB9$;SERVER=MPLUSLIV;"/>
  </connection>
  <connection id="1810" xr16:uid="{9D358DBC-35CD-4C97-8098-4F10BE13FA71}" name="Connection857" type="1" refreshedVersion="0" background="1">
    <dbPr connection="DRIVER={Microsoft ODBC for Oracle};UID=TATADB;pwd=TATADB9$;SERVER=MPLUSLIV;"/>
  </connection>
  <connection id="1811" xr16:uid="{2C04E5AB-CF85-47B4-BDBA-F03DE69AD163}" name="Connection858" type="1" refreshedVersion="0" background="1">
    <dbPr connection="DRIVER={Microsoft ODBC for Oracle};UID=TATADB;pwd=TATADB9$;SERVER=MPLUSLIV;"/>
  </connection>
  <connection id="1812" xr16:uid="{51C7034B-03EB-492D-99C3-5F11A768142D}" name="Connection859" type="1" refreshedVersion="0" background="1">
    <dbPr connection="DRIVER={Microsoft ODBC for Oracle};UID=TATADB;pwd=TATADB9$;SERVER=MPLUSLIV;"/>
  </connection>
  <connection id="1813" xr16:uid="{3BA16B9A-3F24-4A60-9E37-4E91F67941F0}" name="Connection86" type="1" refreshedVersion="0" background="1">
    <dbPr connection="DRIVER={Microsoft ODBC for Oracle};UID=TATADB;pwd=TATADB9$;SERVER=MPLUSLIV;"/>
  </connection>
  <connection id="1814" xr16:uid="{EAD7FCF2-3212-4388-9DFB-B647EA964540}" name="Connection8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RF' _x000d_ _x000d_and WEEKEND_DT='28 Feb 2026' and a.ASSET_TYPE in('05','06','07','09','11','12','14','25','29','34','18','52') and LISTED_Y_N='Y'  _x000d_and a.schclass='GLOBAL' and a.security is not null and a.UNITS&gt;0  and LAST_NET_ASSETS&gt;1 and f.schclass='GLOBAL' ) _x000d_where MKTVAL &gt; 0) order by 6 desc"/>
  </connection>
  <connection id="1815" xr16:uid="{DC7D0C95-68AC-4814-B641-FC87BD30936F}" name="Connection861" type="1" refreshedVersion="0" background="1">
    <dbPr connection="DRIVER={Microsoft ODBC for Oracle};UID=TATADB;pwd=TATADB9$;SERVER=MPLUSLIV;"/>
  </connection>
  <connection id="1816" xr16:uid="{93C551E8-E373-4C8B-AAB9-8E0403A64502}" name="Connection862" type="1" refreshedVersion="0" background="1">
    <dbPr connection="DRIVER={Microsoft ODBC for Oracle};UID=TATADB;pwd=TATADB9$;SERVER=MPLUSLIV;"/>
  </connection>
  <connection id="1817" xr16:uid="{5364E3B2-097C-406A-9AAC-26B748E7C6CE}" name="Connection863" type="1" refreshedVersion="0" background="1">
    <dbPr connection="DRIVER={Microsoft ODBC for Oracle};UID=TATADB;pwd=TATADB9$;SERVER=MPLUSLIV;"/>
  </connection>
  <connection id="1818" xr16:uid="{D89C4E21-1FAE-4D70-9800-C09286A36A4F}" name="Connection864" type="1" refreshedVersion="0" background="1">
    <dbPr connection="DRIVER={Microsoft ODBC for Oracle};UID=TATADB;pwd=TATADB9$;SERVER=MPLUSLIV;"/>
  </connection>
  <connection id="1819" xr16:uid="{31D969B8-02A9-43FD-8C61-809D5C654186}" name="Connection865" type="1" refreshedVersion="0" background="1">
    <dbPr connection="DRIVER={Microsoft ODBC for Oracle};UID=TATADB;pwd=TATADB9$;SERVER=MPLUSLIV;"/>
  </connection>
  <connection id="1820" xr16:uid="{3D0000D5-6076-4AC7-B396-9BFF60B13B09}" name="Connection866" type="1" refreshedVersion="0" background="1">
    <dbPr connection="DRIVER={Microsoft ODBC for Oracle};UID=TATADB;pwd=TATADB9$;SERVER=MPLUSLIV;"/>
  </connection>
  <connection id="1821" xr16:uid="{365430B4-DC7E-4F05-B48D-D5C10F7FD4E8}" name="Connection867" type="1" refreshedVersion="0" background="1">
    <dbPr connection="DRIVER={Microsoft ODBC for Oracle};UID=TATADB;pwd=TATADB9$;SERVER=MPLUSLIV;"/>
  </connection>
  <connection id="1822" xr16:uid="{E9528BBE-99ED-46CD-935F-7F45905E7621}" name="Connection868" type="1" refreshedVersion="0" background="1">
    <dbPr connection="DRIVER={Microsoft ODBC for Oracle};UID=TATADB;pwd=TATADB9$;SERVER=MPLUSLIV;"/>
  </connection>
  <connection id="1823" xr16:uid="{C0C055D7-86A8-4551-99BC-0F51E247B5A7}" name="Connection869" type="1" refreshedVersion="0" background="1">
    <dbPr connection="DRIVER={Microsoft ODBC for Oracle};UID=TATADB;pwd=TATADB9$;SERVER=MPLUSLIV;"/>
  </connection>
  <connection id="1824" xr16:uid="{B2056BDC-7F9E-40DF-A84F-90CDB76160B5}" name="Connection87" type="1" refreshedVersion="0" background="1">
    <dbPr connection="DRIVER={Microsoft ODBC for Oracle};UID=TATADB;pwd=TATADB9$;SERVER=MPLUSLIV;"/>
  </connection>
  <connection id="1825" xr16:uid="{A6C32ECB-F4A5-447C-920F-4D03B9D974FE}" name="Connection870" type="1" refreshedVersion="0" background="1">
    <dbPr connection="DRIVER={Microsoft ODBC for Oracle};UID=TATADB;pwd=TATADB9$;SERVER=MPLUSLIV;"/>
  </connection>
  <connection id="1826" xr16:uid="{9BB81421-4413-4F29-81CB-7580E3B7671D}" name="Connection871" type="1" refreshedVersion="0" background="1">
    <dbPr connection="DRIVER={Microsoft ODBC for Oracle};UID=TATADB;pwd=TATADB9$;SERVER=MPLUSLIV;"/>
  </connection>
  <connection id="1827" xr16:uid="{80801EC5-1EC8-40FA-A797-71269AF8DBD3}" name="Connection872" type="1" refreshedVersion="0" background="1">
    <dbPr connection="DRIVER={Microsoft ODBC for Oracle};UID=TATADB;pwd=TATADB9$;SERVER=MPLUSLIV;"/>
  </connection>
  <connection id="1828" xr16:uid="{153C1408-A4D6-4EEA-B629-692477BAA1DC}" name="Connection873" type="1" refreshedVersion="0" background="1">
    <dbPr connection="DRIVER={Microsoft ODBC for Oracle};UID=TATADB;pwd=TATADB9$;SERVER=MPLUSLIV;"/>
  </connection>
  <connection id="1829" xr16:uid="{74978578-7EAC-4BCD-857D-46FCF3AD52AA}" name="Connection874" type="1" refreshedVersion="0" background="1">
    <dbPr connection="DRIVER={Microsoft ODBC for Oracle};UID=TATADB;pwd=TATADB9$;SERVER=MPLUSLIV;"/>
  </connection>
  <connection id="1830" xr16:uid="{0DB4D5E3-757C-4CBE-8AFB-388E2CC31477}" name="Connection875" type="1" refreshedVersion="0" background="1">
    <dbPr connection="DRIVER={Microsoft ODBC for Oracle};UID=TATADB;pwd=TATADB9$;SERVER=MPLUSLIV;"/>
  </connection>
  <connection id="1831" xr16:uid="{2DE041A5-5722-48F9-831F-FE1006AEC015}" name="Connection876" type="1" refreshedVersion="0" background="1">
    <dbPr connection="DRIVER={Microsoft ODBC for Oracle};UID=TATADB;pwd=TATADB9$;SERVER=MPLUSLIV;"/>
  </connection>
  <connection id="1832" xr16:uid="{E347A925-CECD-4C87-A8CB-1F95D9F54229}" name="Connection877" type="1" refreshedVersion="0" background="1">
    <dbPr connection="DRIVER={Microsoft ODBC for Oracle};UID=TATADB;pwd=TATADB9$;SERVER=MPLUSLIV;"/>
  </connection>
  <connection id="1833" xr16:uid="{0CF968EF-6CBE-484F-911E-A1257D821C94}" name="Connection878" type="1" refreshedVersion="0" background="1">
    <dbPr connection="DRIVER={Microsoft ODBC for Oracle};UID=TATADB;pwd=TATADB9$;SERVER=MPLUSLIV;"/>
  </connection>
  <connection id="1834" xr16:uid="{1D86DEA5-51A3-4615-838D-ABCF1912D13F}" name="Connection879" type="1" refreshedVersion="0" background="1">
    <dbPr connection="DRIVER={Microsoft ODBC for Oracle};UID=TATADB;pwd=TATADB9$;SERVER=MPLUSLIV;"/>
  </connection>
  <connection id="1835" xr16:uid="{F740C0ED-1FF0-4A1E-9D36-1283C42AB203}" name="Connection88" type="1" refreshedVersion="0" background="1">
    <dbPr connection="DRIVER={Microsoft ODBC for Oracle};UID=TATADB;pwd=TATADB9$;SERVER=MPLUSLIV;"/>
  </connection>
  <connection id="1836" xr16:uid="{64FD8F38-1261-42D2-A14E-3FF3EFFD759E}" name="Connection880" type="1" refreshedVersion="0" background="1">
    <dbPr connection="DRIVER={Microsoft ODBC for Oracle};UID=TATADB;pwd=TATADB9$;SERVER=MPLUSLIV;"/>
  </connection>
  <connection id="1837" xr16:uid="{A4B6ED34-135E-434A-AE34-55906A1A28F9}" name="Connection881" type="1" refreshedVersion="0" background="1">
    <dbPr connection="DRIVER={Microsoft ODBC for Oracle};UID=TATADB;pwd=TATADB9$;SERVER=MPLUSLIV;"/>
  </connection>
  <connection id="1838" xr16:uid="{B2C59FAB-BECF-4266-A5A6-657FA6C2C2A5}" name="Connection882" type="1" refreshedVersion="0" background="1">
    <dbPr connection="DRIVER={Microsoft ODBC for Oracle};UID=TATADB;pwd=TATADB9$;SERVER=MPLUSLIV;"/>
  </connection>
  <connection id="1839" xr16:uid="{5C8FBB61-F8E0-4198-8944-F9F6DBBFC5D3}" name="Connection883" type="1" refreshedVersion="0" background="1">
    <dbPr connection="DRIVER={Microsoft ODBC for Oracle};UID=TATADB;pwd=TATADB9$;SERVER=MPLUSLIV;"/>
  </connection>
  <connection id="1840" xr16:uid="{A44FBAB0-FD2E-47AE-82A6-A0E8EAF7578C}" name="Connection884" type="1" refreshedVersion="0" background="1">
    <dbPr connection="DRIVER={Microsoft ODBC for Oracle};UID=TATADB;pwd=TATADB9$;SERVER=MPLUSLIV;"/>
  </connection>
  <connection id="1841" xr16:uid="{84B10271-4D3C-4FDC-86A6-A17B01C8A570}" name="Connection885" type="1" refreshedVersion="0" background="1">
    <dbPr connection="DRIVER={Microsoft ODBC for Oracle};UID=TATADB;pwd=TATADB9$;SERVER=MPLUSLIV;"/>
  </connection>
  <connection id="1842" xr16:uid="{DB20BE12-BDB9-4FA7-8889-F80EE11EF273}" name="Connection886" type="1" refreshedVersion="0" background="1">
    <dbPr connection="DRIVER={Microsoft ODBC for Oracle};UID=TATADB;pwd=TATADB9$;SERVER=MPLUSLIV;"/>
  </connection>
  <connection id="1843" xr16:uid="{EFB15896-54F8-4102-ACBD-A82466627EE4}" name="Connection887" type="1" refreshedVersion="0" background="1">
    <dbPr connection="DRIVER={Microsoft ODBC for Oracle};UID=TATADB;pwd=TATADB9$;SERVER=MPLUSLIV;"/>
  </connection>
  <connection id="1844" xr16:uid="{CB226B00-7D72-4758-8DC1-8D3424A3FEC4}" name="Connection888" type="1" refreshedVersion="0" background="1">
    <dbPr connection="DRIVER={Microsoft ODBC for Oracle};UID=TATADB;pwd=TATADB9$;SERVER=MPLUSLIV;"/>
  </connection>
  <connection id="1845" xr16:uid="{84A990ED-4B6E-4951-B25A-56EEEAE0890E}" name="Connection889" type="1" refreshedVersion="0" background="1">
    <dbPr connection="DRIVER={Microsoft ODBC for Oracle};UID=TATADB;pwd=TATADB9$;SERVER=MPLUSLIV;"/>
  </connection>
  <connection id="1846" xr16:uid="{368AA317-6A4E-44EE-A108-7E12D5594B15}" name="Connection89" type="1" refreshedVersion="0" background="1">
    <dbPr connection="DRIVER={Microsoft ODBC for Oracle};UID=TATADB;pwd=TATADB9$;SERVER=MPLUSLIV;"/>
  </connection>
  <connection id="1847" xr16:uid="{5BD1F94C-B706-4D2C-AAC8-2F48CB901BF4}" name="Connection890" type="1" refreshedVersion="0" background="1">
    <dbPr connection="DRIVER={Microsoft ODBC for Oracle};UID=TATADB;pwd=TATADB9$;SERVER=MPLUSLIV;"/>
  </connection>
  <connection id="1848" xr16:uid="{26D1A29D-A230-4E00-B372-D7931DDF2C2E}" name="Connection891" type="1" refreshedVersion="0" background="1">
    <dbPr connection="DRIVER={Microsoft ODBC for Oracle};UID=TATADB;pwd=TATADB9$;SERVER=MPLUSLIV;"/>
  </connection>
  <connection id="1849" xr16:uid="{1885A7A6-67A3-4F17-8C1B-731732283896}" name="Connection892" type="1" refreshedVersion="0" background="1">
    <dbPr connection="DRIVER={Microsoft ODBC for Oracle};UID=TATADB;pwd=TATADB9$;SERVER=MPLUSLIV;"/>
  </connection>
  <connection id="1850" xr16:uid="{98A6227B-FF19-494E-AA24-08ABC6FAC89B}" name="Connection893" type="1" refreshedVersion="0" background="1">
    <dbPr connection="DRIVER={Microsoft ODBC for Oracle};UID=TATADB;pwd=TATADB9$;SERVER=MPLUSLIV;"/>
  </connection>
  <connection id="1851" xr16:uid="{3075D035-D01B-4B5E-A9EB-B9A8B5D31035}" name="Connection894" type="1" refreshedVersion="0" background="1">
    <dbPr connection="DRIVER={Microsoft ODBC for Oracle};UID=TATADB;pwd=TATADB9$;SERVER=MPLUSLIV;"/>
  </connection>
  <connection id="1852" xr16:uid="{83B6BC67-997B-498E-B3BD-7E75EB3607A2}" name="Connection895" type="1" refreshedVersion="0" background="1">
    <dbPr connection="DRIVER={Microsoft ODBC for Oracle};UID=TATADB;pwd=TATADB9$;SERVER=MPLUSLIV;"/>
  </connection>
  <connection id="1853" xr16:uid="{D554C0CD-5B91-4A1F-A2CD-161B668B8685}" name="Connection896" type="1" refreshedVersion="0" background="1">
    <dbPr connection="DRIVER={Microsoft ODBC for Oracle};UID=TATADB;pwd=TATADB9$;SERVER=MPLUSLIV;"/>
  </connection>
  <connection id="1854" xr16:uid="{A06CAC1F-D0F8-4F73-9B15-65688E73D1D3}" name="Connection897" type="1" refreshedVersion="0" background="1">
    <dbPr connection="DRIVER={Microsoft ODBC for Oracle};UID=TATADB;pwd=TATADB9$;SERVER=MPLUSLIV;"/>
  </connection>
  <connection id="1855" xr16:uid="{087CD287-4064-470D-B39B-42AC77D57C78}" name="Connection898" type="1" refreshedVersion="0" background="1">
    <dbPr connection="DRIVER={Microsoft ODBC for Oracle};UID=TATADB;pwd=TATADB9$;SERVER=MPLUSLIV;"/>
  </connection>
  <connection id="1856" xr16:uid="{4871A211-36F1-41CB-AA43-F6DCB4626751}" name="Connection899" type="1" refreshedVersion="0" background="1">
    <dbPr connection="DRIVER={Microsoft ODBC for Oracle};UID=TATADB;pwd=TATADB9$;SERVER=MPLUSLIV;"/>
  </connection>
  <connection id="1857" xr16:uid="{BC5068DF-50F9-4392-BAA1-17CC4D5EDE15}" name="Connection9" type="1" refreshedVersion="0" background="1">
    <dbPr connection="DRIVER={Microsoft ODBC for Oracle};UID=TATADB;pwd=TATADB9$;SERVER=MPLUSLIV;"/>
  </connection>
  <connection id="1858" xr16:uid="{C309440F-74F9-440B-A8CF-00864547D6E7}" name="Connection90" type="1" refreshedVersion="0" background="1">
    <dbPr connection="DRIVER={Microsoft ODBC for Oracle};UID=TATADB;pwd=TATADB9$;SERVER=MPLUSLIV;"/>
  </connection>
  <connection id="1859" xr16:uid="{F6DF9FD9-15B9-4206-9A1C-B6AD2DE2500B}" name="Connection900" type="1" refreshedVersion="0" background="1">
    <dbPr connection="DRIVER={Microsoft ODBC for Oracle};UID=TATADB;pwd=TATADB9$;SERVER=MPLUSLIV;"/>
  </connection>
  <connection id="1860" xr16:uid="{339D76AE-A3DA-4E69-910E-682340AC2B09}" name="Connection901" type="1" refreshedVersion="0" background="1">
    <dbPr connection="DRIVER={Microsoft ODBC for Oracle};UID=TATADB;pwd=TATADB9$;SERVER=MPLUSLIV;"/>
  </connection>
  <connection id="1861" xr16:uid="{CC5D33F0-A20C-4F70-98CD-8D96A3102151}" name="Connection902" type="1" refreshedVersion="0" background="1">
    <dbPr connection="DRIVER={Microsoft ODBC for Oracle};UID=TATADB;pwd=TATADB9$;SERVER=MPLUSLIV;"/>
  </connection>
  <connection id="1862" xr16:uid="{9A3DDBB0-758B-4E83-B794-83F42B0C0C22}" name="Connection903" type="1" refreshedVersion="0" background="1">
    <dbPr connection="DRIVER={Microsoft ODBC for Oracle};UID=TATADB;pwd=TATADB9$;SERVER=MPLUSLIV;"/>
  </connection>
  <connection id="1863" xr16:uid="{17CBCA14-D698-4DA3-8ED1-6EF850A49847}" name="Connection904" type="1" refreshedVersion="0" background="1">
    <dbPr connection="DRIVER={Microsoft ODBC for Oracle};UID=TATADB;pwd=TATADB9$;SERVER=MPLUSLIV;"/>
  </connection>
  <connection id="1864" xr16:uid="{2A479868-641C-4782-9029-B8508FD555CA}" name="Connection905" type="1" refreshedVersion="0" background="1">
    <dbPr connection="DRIVER={Microsoft ODBC for Oracle};UID=TATADB;pwd=TATADB9$;SERVER=MPLUSLIV;"/>
  </connection>
  <connection id="1865" xr16:uid="{D73CDC7C-1444-4F2E-AF8E-A84433CF35AE}" name="Connection906" type="1" refreshedVersion="0" background="1">
    <dbPr connection="DRIVER={Microsoft ODBC for Oracle};UID=TATADB;pwd=TATADB9$;SERVER=MPLUSLIV;"/>
  </connection>
  <connection id="1866" xr16:uid="{2F038FB1-5FEF-40D3-A239-B4DC6D1EA099}" name="Connection907" type="1" refreshedVersion="0" background="1">
    <dbPr connection="DRIVER={Microsoft ODBC for Oracle};UID=TATADB;pwd=TATADB9$;SERVER=MPLUSLIV;"/>
  </connection>
  <connection id="1867" xr16:uid="{9A45C436-9DE9-48D5-821C-F29147AC482B}" name="Connection908" type="1" refreshedVersion="0" background="1">
    <dbPr connection="DRIVER={Microsoft ODBC for Oracle};UID=TATADB;pwd=TATADB9$;SERVER=MPLUSLIV;"/>
  </connection>
  <connection id="1868" xr16:uid="{F961157A-A29B-4E81-93BD-D98A12368822}" name="Connection909" type="1" refreshedVersion="0" background="1">
    <dbPr connection="DRIVER={Microsoft ODBC for Oracle};UID=TATADB;pwd=TATADB9$;SERVER=MPLUSLIV;"/>
  </connection>
  <connection id="1869" xr16:uid="{0EBDFBB1-FAD7-4AE9-B832-91B096A546DE}" name="Connection91" type="1" refreshedVersion="0" background="1">
    <dbPr connection="DRIVER={Microsoft ODBC for Oracle};UID=TATADB;pwd=TATADB9$;SERVER=MPLUSLIV;"/>
  </connection>
  <connection id="1870" xr16:uid="{8180CEEB-9989-4B85-9D49-C13F2DFD3319}" name="Connection910" type="1" refreshedVersion="0" background="1">
    <dbPr connection="DRIVER={Microsoft ODBC for Oracle};UID=TATADB;pwd=TATADB9$;SERVER=MPLUSLIV;"/>
  </connection>
  <connection id="1871" xr16:uid="{FE29488F-1EAE-456C-9110-BE0BD903D42B}" name="Connection911" type="1" refreshedVersion="0" background="1">
    <dbPr connection="DRIVER={Microsoft ODBC for Oracle};UID=TATADB;pwd=TATADB9$;SERVER=MPLUSLIV;"/>
  </connection>
  <connection id="1872" xr16:uid="{F6898FAD-D119-48EA-A384-4DDBC0413AF0}" name="Connection912" type="1" refreshedVersion="0" background="1">
    <dbPr connection="DRIVER={Microsoft ODBC for Oracle};UID=TATADB;pwd=TATADB9$;SERVER=MPLUSLIV;"/>
  </connection>
  <connection id="1873" xr16:uid="{EECFF4DE-E67F-42B4-8552-8CA2244E0B16}" name="Connection913" type="1" refreshedVersion="0" background="1">
    <dbPr connection="DRIVER={Microsoft ODBC for Oracle};UID=TATADB;pwd=TATADB9$;SERVER=MPLUSLIV;"/>
  </connection>
  <connection id="1874" xr16:uid="{E5E2DCC1-5BC8-4335-9877-902D60C43657}" name="Connection914" type="1" refreshedVersion="0" background="1">
    <dbPr connection="DRIVER={Microsoft ODBC for Oracle};UID=TATADB;pwd=TATADB9$;SERVER=MPLUSLIV;"/>
  </connection>
  <connection id="1875" xr16:uid="{B8CFB32C-AE49-4EFD-A05A-A77B9900E03F}" name="Connection915" type="1" refreshedVersion="0" background="1">
    <dbPr connection="DRIVER={Microsoft ODBC for Oracle};UID=TATADB;pwd=TATADB9$;SERVER=MPLUSLIV;"/>
  </connection>
  <connection id="1876" xr16:uid="{66C9E673-0937-4BA8-8BC5-44C9F669713B}" name="Connection916" type="1" refreshedVersion="0" background="1">
    <dbPr connection="DRIVER={Microsoft ODBC for Oracle};UID=TATADB;pwd=TATADB9$;SERVER=MPLUSLIV;"/>
  </connection>
  <connection id="1877" xr16:uid="{E70BC504-DD5A-4605-A9F1-B6F470A9352B}" name="Connection918" type="1" refreshedVersion="0" background="1">
    <dbPr connection="DRIVER={Microsoft ODBC for Oracle};UID=TATADB;pwd=TATADB9$;SERVER=MPLUSLIV;"/>
  </connection>
  <connection id="1878" xr16:uid="{1D870264-5A72-4C10-B10D-5035236210F8}" name="Connection919" type="1" refreshedVersion="0" background="1">
    <dbPr connection="DRIVER={Microsoft ODBC for Oracle};UID=TATADB;pwd=TATADB9$;SERVER=MPLUSLIV;"/>
  </connection>
  <connection id="1879" xr16:uid="{848F96B4-F1A5-4FBB-B88A-11542B4D1BC3}" name="Connection92" type="1" refreshedVersion="0" background="1">
    <dbPr connection="DRIVER={Microsoft ODBC for Oracle};UID=TATADB;pwd=TATADB9$;SERVER=MPLUSLIV;"/>
  </connection>
  <connection id="1880" xr16:uid="{61FFA546-12B5-4743-9912-EB97CD6FC2B9}" name="Connection920" type="1" refreshedVersion="0" background="1">
    <dbPr connection="DRIVER={Microsoft ODBC for Oracle};UID=TATADB;pwd=TATADB9$;SERVER=MPLUSLIV;"/>
  </connection>
  <connection id="1881" xr16:uid="{1EC9C3E7-C774-4068-A2D9-95B39777E1F4}" name="Connection921" type="1" refreshedVersion="0" background="1">
    <dbPr connection="DRIVER={Microsoft ODBC for Oracle};UID=TATADB;pwd=TATADB9$;SERVER=MPLUSLIV;"/>
  </connection>
  <connection id="1882" xr16:uid="{109F8E86-7D9E-4B00-B8E7-2DC474DBD80C}" name="Connection922" type="1" refreshedVersion="0" background="1">
    <dbPr connection="DRIVER={Microsoft ODBC for Oracle};UID=TATADB;pwd=TATADB9$;SERVER=MPLUSLIV;"/>
  </connection>
  <connection id="1883" xr16:uid="{34E7F52C-9561-4CDD-9EFB-AEDC4D561DC9}" name="Connection923" type="1" refreshedVersion="0" background="1">
    <dbPr connection="DRIVER={Microsoft ODBC for Oracle};UID=TATADB;pwd=TATADB9$;SERVER=MPLUSLIV;"/>
  </connection>
  <connection id="1884" xr16:uid="{F1069A57-5AD0-46CA-9921-FC5E04C6E3B8}" name="Connection924" type="1" refreshedVersion="0" background="1">
    <dbPr connection="DRIVER={Microsoft ODBC for Oracle};UID=TATADB;pwd=TATADB9$;SERVER=MPLUSLIV;"/>
  </connection>
  <connection id="1885" xr16:uid="{A5553E3B-35D0-42B7-85A5-3BB5F341AB52}" name="Connection925" type="1" refreshedVersion="0" background="1">
    <dbPr connection="DRIVER={Microsoft ODBC for Oracle};UID=TATADB;pwd=TATADB9$;SERVER=MPLUSLIV;"/>
  </connection>
  <connection id="1886" xr16:uid="{199F6DEE-EF1B-45C7-A8AA-3EE1E5874911}" name="Connection926" type="1" refreshedVersion="0" background="1">
    <dbPr connection="DRIVER={Microsoft ODBC for Oracle};UID=TATADB;pwd=TATADB9$;SERVER=MPLUSLIV;"/>
  </connection>
  <connection id="1887" xr16:uid="{055B2B15-EB9E-4212-A404-2A76A56F7B0F}" name="Connection927" type="1" refreshedVersion="0" background="1">
    <dbPr connection="DRIVER={Microsoft ODBC for Oracle};UID=TATADB;pwd=TATADB9$;SERVER=MPLUSLIV;"/>
  </connection>
  <connection id="1888" xr16:uid="{AD1C0B9F-DB39-4627-BB6C-BEBC36881E77}" name="Connection928" type="1" refreshedVersion="0" background="1">
    <dbPr connection="DRIVER={Microsoft ODBC for Oracle};UID=TATADB;pwd=TATADB9$;SERVER=MPLUSLIV;"/>
  </connection>
  <connection id="1889" xr16:uid="{CE5A97DF-A658-49FD-A9E9-2172E3337988}" name="Connection929" type="1" refreshedVersion="0" background="1">
    <dbPr connection="DRIVER={Microsoft ODBC for Oracle};UID=TATADB;pwd=TATADB9$;SERVER=MPLUSLIV;"/>
  </connection>
  <connection id="1890" xr16:uid="{DA82E0EA-067E-4603-B7CB-2F14A0FE262D}" name="Connection93" type="1" refreshedVersion="0" background="1">
    <dbPr connection="DRIVER={Microsoft ODBC for Oracle};UID=TATADB;pwd=TATADB9$;SERVER=MPLUSLIV;"/>
  </connection>
  <connection id="1891" xr16:uid="{B91BE933-D44C-4CFE-8369-825AFBD3D9B8}" name="Connection930" type="1" refreshedVersion="0" background="1">
    <dbPr connection="DRIVER={Microsoft ODBC for Oracle};UID=TATADB;pwd=TATADB9$;SERVER=MPLUSLIV;"/>
  </connection>
  <connection id="1892" xr16:uid="{71D6AB76-E5D7-4332-8F5C-B68E678104F0}" name="Connection93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28 Feb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RF' _x000d_ _x000d_and WEEKEND_DT='28 Feb 2026' and a.ASSET_TYPE in('32','33') _x000d_and a.schclass='GLOBAL' and a.security is not null and a.UNITS&gt;0  and LAST_NET_ASSETS&gt;1 and f.schclass='GLOBAL' ) _x000d_where MKTVAL &gt; 0 order by 6 desc"/>
  </connection>
  <connection id="1893" xr16:uid="{D0A1124F-FDA6-4BEA-885C-9B13512002C3}" name="Connection932" type="1" refreshedVersion="0" background="1">
    <dbPr connection="DRIVER={Microsoft ODBC for Oracle};UID=TATADB;pwd=TATADB9$;SERVER=MPLUSLIV;"/>
  </connection>
  <connection id="1894" xr16:uid="{806EF416-CA28-4D70-A0A6-66E9006E653E}" name="Connection933" type="1" refreshedVersion="0" background="1">
    <dbPr connection="DRIVER={Microsoft ODBC for Oracle};UID=TATADB;pwd=TATADB9$;SERVER=MPLUSLIV;"/>
  </connection>
  <connection id="1895" xr16:uid="{CBB34812-F11C-4954-8591-2AF0D090B486}" name="Connection934" type="1" refreshedVersion="0" background="1">
    <dbPr connection="DRIVER={Microsoft ODBC for Oracle};UID=TATADB;pwd=TATADB9$;SERVER=MPLUSLIV;"/>
  </connection>
  <connection id="1896" xr16:uid="{162AAD14-0B13-4967-A3DE-3A65C8F2FF15}" name="Connection935" type="1" refreshedVersion="0" background="1">
    <dbPr connection="DRIVER={Microsoft ODBC for Oracle};UID=TATADB;pwd=TATADB9$;SERVER=MPLUSLIV;"/>
  </connection>
  <connection id="1897" xr16:uid="{212F6B49-AC88-4F48-8E1B-99538F7689D4}" name="Connection936" type="1" refreshedVersion="0" background="1">
    <dbPr connection="DRIVER={Microsoft ODBC for Oracle};UID=TATADB;pwd=TATADB9$;SERVER=MPLUSLIV;"/>
  </connection>
  <connection id="1898" xr16:uid="{110BA48B-530C-4B58-8A8A-466526545C22}" name="Connection937" type="1" refreshedVersion="0" background="1">
    <dbPr connection="DRIVER={Microsoft ODBC for Oracle};UID=TATADB;pwd=TATADB9$;SERVER=MPLUSLIV;"/>
  </connection>
  <connection id="1899" xr16:uid="{5756AB83-2926-4DFB-893A-F8E3455248C7}" name="Connection938" type="1" refreshedVersion="0" background="1">
    <dbPr connection="DRIVER={Microsoft ODBC for Oracle};UID=TATADB;pwd=TATADB9$;SERVER=MPLUSLIV;"/>
  </connection>
  <connection id="1900" xr16:uid="{B99B6AEB-31D6-4304-A9AE-D4C8B0F87D74}" name="Connection939" type="1" refreshedVersion="0" background="1">
    <dbPr connection="DRIVER={Microsoft ODBC for Oracle};UID=TATADB;pwd=TATADB9$;SERVER=MPLUSLIV;"/>
  </connection>
  <connection id="1901" xr16:uid="{019F1802-B8C2-4356-91A7-10679FB49ED6}" name="Connection94" type="1" refreshedVersion="0" background="1">
    <dbPr connection="DRIVER={Microsoft ODBC for Oracle};UID=TATADB;pwd=TATADB9$;SERVER=MPLUSLIV;"/>
  </connection>
  <connection id="1902" xr16:uid="{382716FC-1FA2-4000-81F7-ED47329F1C39}" name="Connection940" type="1" refreshedVersion="0" background="1">
    <dbPr connection="DRIVER={Microsoft ODBC for Oracle};UID=TATADB;pwd=TATADB9$;SERVER=MPLUSLIV;"/>
  </connection>
  <connection id="1903" xr16:uid="{39919BC8-0E4B-46EF-A5C4-F038CC08FDF6}" name="Connection941" type="1" refreshedVersion="0" background="1">
    <dbPr connection="DRIVER={Microsoft ODBC for Oracle};UID=TATADB;pwd=TATADB9$;SERVER=MPLUSLIV;"/>
  </connection>
  <connection id="1904" xr16:uid="{DC11FAA1-EE8B-49FD-83F2-C71E9335AD8E}" name="Connection942" type="1" refreshedVersion="0" background="1">
    <dbPr connection="DRIVER={Microsoft ODBC for Oracle};UID=TATADB;pwd=TATADB9$;SERVER=MPLUSLIV;"/>
  </connection>
  <connection id="1905" xr16:uid="{581E8C39-7073-4438-BF9A-3E89831FF8AF}" name="Connection943" type="1" refreshedVersion="0" background="1">
    <dbPr connection="DRIVER={Microsoft ODBC for Oracle};UID=TATADB;pwd=TATADB9$;SERVER=MPLUSLIV;"/>
  </connection>
  <connection id="1906" xr16:uid="{E1C6372B-235F-4E78-BFA7-0D8625AA6604}" name="Connection944" type="1" refreshedVersion="0" background="1">
    <dbPr connection="DRIVER={Microsoft ODBC for Oracle};UID=TATADB;pwd=TATADB9$;SERVER=MPLUSLIV;"/>
  </connection>
  <connection id="1907" xr16:uid="{56AB05FD-3443-46E1-B7EA-C46FFD9E9BC6}" name="Connection946" type="1" refreshedVersion="0" background="1">
    <dbPr connection="DRIVER={Microsoft ODBC for Oracle};UID=TATADB;pwd=TATADB9$;SERVER=MPLUSLIV;"/>
  </connection>
  <connection id="1908" xr16:uid="{1713A729-2539-43FE-8DEE-AF5087780BDF}" name="Connection947" type="1" refreshedVersion="0" background="1">
    <dbPr connection="DRIVER={Microsoft ODBC for Oracle};UID=TATADB;pwd=TATADB9$;SERVER=MPLUSLIV;"/>
  </connection>
  <connection id="1909" xr16:uid="{4723B7E6-26B4-4AEA-BF2A-2EEFA13ECA10}" name="Connection948" type="1" refreshedVersion="0" background="1">
    <dbPr connection="DRIVER={Microsoft ODBC for Oracle};UID=TATADB;pwd=TATADB9$;SERVER=MPLUSLIV;"/>
  </connection>
  <connection id="1910" xr16:uid="{0FB9308C-5DD7-4586-95F2-DB97EA2A5DC4}" name="Connection949" type="1" refreshedVersion="0" background="1">
    <dbPr connection="DRIVER={Microsoft ODBC for Oracle};UID=TATADB;pwd=TATADB9$;SERVER=MPLUSLIV;"/>
  </connection>
  <connection id="1911" xr16:uid="{64A5B490-DF6B-4819-97C9-4D7E06426A68}" name="Connection95" type="1" refreshedVersion="0" background="1">
    <dbPr connection="DRIVER={Microsoft ODBC for Oracle};UID=TATADB;pwd=TATADB9$;SERVER=MPLUSLIV;"/>
  </connection>
  <connection id="1912" xr16:uid="{20361D0D-6EA2-4BD2-BE36-9757E43B5BA9}" name="Connection950" type="1" refreshedVersion="0" background="1">
    <dbPr connection="DRIVER={Microsoft ODBC for Oracle};UID=TATADB;pwd=TATADB9$;SERVER=MPLUSLIV;"/>
  </connection>
  <connection id="1913" xr16:uid="{5BFB32EE-D931-4D18-BF69-91401718B9BB}" name="Connection951" type="1" refreshedVersion="0" background="1">
    <dbPr connection="DRIVER={Microsoft ODBC for Oracle};UID=TATADB;pwd=TATADB9$;SERVER=MPLUSLIV;"/>
  </connection>
  <connection id="1914" xr16:uid="{8E830B1F-8CF3-48FE-B4C5-9FB74A127FAA}" name="Connection952" type="1" refreshedVersion="0" background="1">
    <dbPr connection="DRIVER={Microsoft ODBC for Oracle};UID=TATADB;pwd=TATADB9$;SERVER=MPLUSLIV;"/>
  </connection>
  <connection id="1915" xr16:uid="{E71F362F-4A47-4CA3-AAB3-833C02FFF05C}" name="Connection953" type="1" refreshedVersion="0" background="1">
    <dbPr connection="DRIVER={Microsoft ODBC for Oracle};UID=TATADB;pwd=TATADB9$;SERVER=MPLUSLIV;"/>
  </connection>
  <connection id="1916" xr16:uid="{5A1D3988-ACE6-4988-B686-17A1BE6B8C50}" name="Connection954" type="1" refreshedVersion="0" background="1">
    <dbPr connection="DRIVER={Microsoft ODBC for Oracle};UID=TATADB;pwd=TATADB9$;SERVER=MPLUSLIV;"/>
  </connection>
  <connection id="1917" xr16:uid="{BE5D163F-5287-423A-9804-8D68B87F4B76}" name="Connection955" type="1" refreshedVersion="0" background="1">
    <dbPr connection="DRIVER={Microsoft ODBC for Oracle};UID=TATADB;pwd=TATADB9$;SERVER=MPLUSLIV;"/>
  </connection>
  <connection id="1918" xr16:uid="{7B34A4C5-3CBE-4ADD-A412-67621FC9259F}" name="Connection956" type="1" refreshedVersion="0" background="1">
    <dbPr connection="DRIVER={Microsoft ODBC for Oracle};UID=TATADB;pwd=TATADB9$;SERVER=MPLUSLIV;"/>
  </connection>
  <connection id="1919" xr16:uid="{8FFCF25B-1BC7-4FB5-AAD0-09C7646B0BC1}" name="Connection957" type="1" refreshedVersion="0" background="1">
    <dbPr connection="DRIVER={Microsoft ODBC for Oracle};UID=TATADB;pwd=TATADB9$;SERVER=MPLUSLIV;"/>
  </connection>
  <connection id="1920" xr16:uid="{BE43FBF5-CA46-424B-83D0-F89102ED1A23}" name="Connection959" type="1" refreshedVersion="0" background="1">
    <dbPr connection="DRIVER={Microsoft ODBC for Oracle};UID=TATADB;pwd=TATADB9$;SERVER=MPLUSLIV;"/>
  </connection>
  <connection id="1921" xr16:uid="{72FFD8FA-F35E-4B93-8706-5425A5A59EC2}" name="Connection96" type="1" refreshedVersion="0" background="1">
    <dbPr connection="DRIVER={Microsoft ODBC for Oracle};UID=TATADB;pwd=TATADB9$;SERVER=MPLUSLIV;"/>
  </connection>
  <connection id="1922" xr16:uid="{1B90E9A7-4027-43C4-B095-9AF31302635C}" name="Connection960" type="1" refreshedVersion="0" background="1">
    <dbPr connection="DRIVER={Microsoft ODBC for Oracle};UID=TATADB;pwd=TATADB9$;SERVER=MPLUSLIV;"/>
  </connection>
  <connection id="1923" xr16:uid="{63955778-F948-42BB-BD3F-A14FEDDE3E8E}" name="Connection961" type="1" refreshedVersion="0" background="1">
    <dbPr connection="DRIVER={Microsoft ODBC for Oracle};UID=TATADB;pwd=TATADB9$;SERVER=MPLUSLIV;"/>
  </connection>
  <connection id="1924" xr16:uid="{74510846-36E4-4A0D-A442-7933A3D240D9}" name="Connection962" type="1" refreshedVersion="0" background="1">
    <dbPr connection="DRIVER={Microsoft ODBC for Oracle};UID=TATADB;pwd=TATADB9$;SERVER=MPLUSLIV;"/>
  </connection>
  <connection id="1925" xr16:uid="{06CFC511-A8E8-4A37-9863-29D50F0B849C}" name="Connection963" type="1" refreshedVersion="0" background="1">
    <dbPr connection="DRIVER={Microsoft ODBC for Oracle};UID=TATADB;pwd=TATADB9$;SERVER=MPLUSLIV;"/>
  </connection>
  <connection id="1926" xr16:uid="{7A049BF5-CC99-4908-A660-5E4C2BC44633}" name="Connection964" type="1" refreshedVersion="0" background="1">
    <dbPr connection="DRIVER={Microsoft ODBC for Oracle};UID=TATADB;pwd=TATADB9$;SERVER=MPLUSLIV;"/>
  </connection>
  <connection id="1927" xr16:uid="{9733C58F-2BED-4EDA-88D4-EF2570812AB1}" name="Connection965" type="1" refreshedVersion="0" background="1">
    <dbPr connection="DRIVER={Microsoft ODBC for Oracle};UID=TATADB;pwd=TATADB9$;SERVER=MPLUSLIV;"/>
  </connection>
  <connection id="1928" xr16:uid="{DE908010-E7CC-49D1-AA17-064CF624B25F}" name="Connection966" type="1" refreshedVersion="0" background="1">
    <dbPr connection="DRIVER={Microsoft ODBC for Oracle};UID=TATADB;pwd=TATADB9$;SERVER=MPLUSLIV;"/>
  </connection>
  <connection id="1929" xr16:uid="{9822812C-34C1-40EE-91EC-2F8F7A131CBC}" name="Connection967" type="1" refreshedVersion="0" background="1">
    <dbPr connection="DRIVER={Microsoft ODBC for Oracle};UID=TATADB;pwd=TATADB9$;SERVER=MPLUSLIV;"/>
  </connection>
  <connection id="1930" xr16:uid="{E9358F09-A61E-4A2B-83AE-E87EC943CF4B}" name="Connection968" type="1" refreshedVersion="0" background="1">
    <dbPr connection="DRIVER={Microsoft ODBC for Oracle};UID=TATADB;pwd=TATADB9$;SERVER=MPLUSLIV;"/>
  </connection>
  <connection id="1931" xr16:uid="{5D8B8B9A-C9E0-4FBD-9AEB-1E4F228D533A}" name="Connection969" type="1" refreshedVersion="0" background="1">
    <dbPr connection="DRIVER={Microsoft ODBC for Oracle};UID=TATADB;pwd=TATADB9$;SERVER=MPLUSLIV;"/>
  </connection>
  <connection id="1932" xr16:uid="{07B4D979-30E0-4652-A558-56AB17AD8F15}" name="Connection97" type="1" refreshedVersion="0" background="1">
    <dbPr connection="DRIVER={Microsoft ODBC for Oracle};UID=TATADB;pwd=TATADB9$;SERVER=MPLUSLIV;"/>
  </connection>
  <connection id="1933" xr16:uid="{5E4CD738-47DE-43EC-8CD5-829E801F153B}" name="Connection970" type="1" refreshedVersion="0" background="1">
    <dbPr connection="DRIVER={Microsoft ODBC for Oracle};UID=TATADB;pwd=TATADB9$;SERVER=MPLUSLIV;"/>
  </connection>
  <connection id="1934" xr16:uid="{224D1CC9-6390-44D4-B841-E255BC3262D6}" name="Connection971" type="1" refreshedVersion="0" background="1">
    <dbPr connection="DRIVER={Microsoft ODBC for Oracle};UID=TATADB;pwd=TATADB9$;SERVER=MPLUSLIV;"/>
  </connection>
  <connection id="1935" xr16:uid="{07E624A7-F1DF-43FD-B138-7073924E507C}" name="Connection972"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6' and a.scheme='TFRF' _x000d_ _x000d_and WEEKEND_DT='28 Feb 2026' and (A.ASSET_TYPE in('58') _x000d_and a.schclass='GLOBAL' and a.security is not null and a.UNITS&gt;0   and LAST_NET_ASSETS&gt;1 and f.schclass='GLOBAL' ) _x000d_AND (LAST_NET_ASSETS/100000) &gt; 0 order by 6 desc)"/>
  </connection>
  <connection id="1936" xr16:uid="{D3A16CDB-3F53-4B18-BC83-D835E6AD6553}" name="Connection973" type="1" refreshedVersion="0" background="1">
    <dbPr connection="DRIVER={Microsoft ODBC for Oracle};UID=TATADB;pwd=TATADB9$;SERVER=MPLUSLIV;"/>
  </connection>
  <connection id="1937" xr16:uid="{11021D7E-AADE-4A9B-8511-860C3EFEE6E9}" name="Connection974" type="1" refreshedVersion="0" background="1">
    <dbPr connection="DRIVER={Microsoft ODBC for Oracle};UID=TATADB;pwd=TATADB9$;SERVER=MPLUSLIV;"/>
  </connection>
  <connection id="1938" xr16:uid="{1865D2AF-47A2-46CB-A6F3-193C0CA31868}" name="Connection975" type="1" refreshedVersion="0" background="1">
    <dbPr connection="DRIVER={Microsoft ODBC for Oracle};UID=TATADB;pwd=TATADB9$;SERVER=MPLUSLIV;"/>
  </connection>
  <connection id="1939" xr16:uid="{8BB3FE94-1492-4C83-B734-B3F3EB5FFE79}" name="Connection976" type="1" refreshedVersion="0" background="1">
    <dbPr connection="DRIVER={Microsoft ODBC for Oracle};UID=TATADB;pwd=TATADB9$;SERVER=MPLUSLIV;"/>
  </connection>
  <connection id="1940" xr16:uid="{B362FEF5-2983-4AA4-A6E2-F6619CABB183}" name="Connection977" type="1" refreshedVersion="0" background="1">
    <dbPr connection="DRIVER={Microsoft ODBC for Oracle};UID=TATADB;pwd=TATADB9$;SERVER=MPLUSLIV;"/>
  </connection>
  <connection id="1941" xr16:uid="{31D1FE5A-B799-45B3-A3A1-2D6637677AB3}" name="Connection978" type="1" refreshedVersion="0" background="1">
    <dbPr connection="DRIVER={Microsoft ODBC for Oracle};UID=TATADB;pwd=TATADB9$;SERVER=MPLUSLIV;"/>
  </connection>
  <connection id="1942" xr16:uid="{B8312469-B21E-47A4-AA98-4D528A515294}" name="Connection979" type="1" refreshedVersion="0" background="1">
    <dbPr connection="DRIVER={Microsoft ODBC for Oracle};UID=TATADB;pwd=TATADB9$;SERVER=MPLUSLIV;"/>
  </connection>
  <connection id="1943" xr16:uid="{90AADBE9-7705-40FA-AB35-D4F7A9C5EBF8}" name="Connection98" type="1" refreshedVersion="0" background="1">
    <dbPr connection="DRIVER={Microsoft ODBC for Oracle};UID=TATADB;pwd=TATADB9$;SERVER=MPLUSLIV;"/>
  </connection>
  <connection id="1944" xr16:uid="{CA393D4A-CB21-4372-B6C1-56D5117254E3}" name="Connection980" type="1" refreshedVersion="0" background="1">
    <dbPr connection="DRIVER={Microsoft ODBC for Oracle};UID=TATADB;pwd=TATADB9$;SERVER=MPLUSLIV;"/>
  </connection>
  <connection id="1945" xr16:uid="{8792EE3D-C674-4672-A9A2-8FFEE97C4CEC}" name="Connection981" type="1" refreshedVersion="0" background="1">
    <dbPr connection="DRIVER={Microsoft ODBC for Oracle};UID=TATADB;pwd=TATADB9$;SERVER=MPLUSLIV;"/>
  </connection>
  <connection id="1946" xr16:uid="{161588BF-4C11-4F1E-86C6-B6D62985FCB3}" name="Connection982" type="1" refreshedVersion="0" background="1">
    <dbPr connection="DRIVER={Microsoft ODBC for Oracle};UID=TATADB;pwd=TATADB9$;SERVER=MPLUSLIV;"/>
  </connection>
  <connection id="1947" xr16:uid="{F1E58D84-6CFA-4ABE-9002-153CDC28CCA7}" name="Connection983" type="1" refreshedVersion="0" background="1">
    <dbPr connection="DRIVER={Microsoft ODBC for Oracle};UID=TATADB;pwd=TATADB9$;SERVER=MPLUSLIV;"/>
  </connection>
  <connection id="1948" xr16:uid="{5750C1C5-FD13-4992-8131-E198DF35FB1A}" name="Connection984" type="1" refreshedVersion="0" background="1">
    <dbPr connection="DRIVER={Microsoft ODBC for Oracle};UID=TATADB;pwd=TATADB9$;SERVER=MPLUSLIV;"/>
  </connection>
  <connection id="1949" xr16:uid="{E48E664D-15FC-472F-8640-841B94C0A294}" name="Connection985" type="1" refreshedVersion="0" background="1">
    <dbPr connection="DRIVER={Microsoft ODBC for Oracle};UID=TATADB;pwd=TATADB9$;SERVER=MPLUSLIV;"/>
  </connection>
  <connection id="1950" xr16:uid="{55F20EF2-AE60-4F2D-827F-D2840C802B62}" name="Connection986" type="1" refreshedVersion="0" background="1">
    <dbPr connection="DRIVER={Microsoft ODBC for Oracle};UID=TATADB;pwd=TATADB9$;SERVER=MPLUSLIV;"/>
  </connection>
  <connection id="1951" xr16:uid="{7A582D5E-AB7D-4147-8046-BF5152660039}" name="Connection987" type="1" refreshedVersion="0" background="1">
    <dbPr connection="DRIVER={Microsoft ODBC for Oracle};UID=TATADB;pwd=TATADB9$;SERVER=MPLUSLIV;"/>
  </connection>
  <connection id="1952" xr16:uid="{7AB58734-E35C-410B-BB41-2BDA4E3DB135}" name="Connection988" type="1" refreshedVersion="0" background="1">
    <dbPr connection="DRIVER={Microsoft ODBC for Oracle};UID=TATADB;pwd=TATADB9$;SERVER=MPLUSLIV;"/>
  </connection>
  <connection id="1953" xr16:uid="{A35231A7-ABF2-43FE-8ADC-AED7DE10A851}" name="Connection989" type="1" refreshedVersion="0" background="1">
    <dbPr connection="DRIVER={Microsoft ODBC for Oracle};UID=TATADB;pwd=TATADB9$;SERVER=MPLUSLIV;"/>
  </connection>
  <connection id="1954" xr16:uid="{CF388C7B-8693-453E-9FD9-A2BF72BE2B45}" name="Connection99" type="1" refreshedVersion="0" background="1">
    <dbPr connection="DRIVER={Microsoft ODBC for Oracle};UID=TATADB;pwd=TATADB9$;SERVER=MPLUSLIV;"/>
  </connection>
  <connection id="1955" xr16:uid="{F0D97F78-F00E-47CC-BAF6-1F2D38689053}" name="Connection990" type="1" refreshedVersion="0" background="1">
    <dbPr connection="DRIVER={Microsoft ODBC for Oracle};UID=TATADB;pwd=TATADB9$;SERVER=MPLUSLIV;"/>
  </connection>
  <connection id="1956" xr16:uid="{5EB1D982-2A89-405F-8520-9300D92D0833}" name="Connection991" type="1" refreshedVersion="0" background="1">
    <dbPr connection="DRIVER={Microsoft ODBC for Oracle};UID=TATADB;pwd=TATADB9$;SERVER=MPLUSLIV;"/>
  </connection>
  <connection id="1957" xr16:uid="{B734EA2E-D71F-444F-95A7-96EED67806A1}" name="Connection992" type="1" refreshedVersion="0" background="1">
    <dbPr connection="DRIVER={Microsoft ODBC for Oracle};UID=TATADB;pwd=TATADB9$;SERVER=MPLUSLIV;"/>
  </connection>
  <connection id="1958" xr16:uid="{69B259F8-A59F-4D1E-9C47-E41269FF320D}" name="Connection993" type="1" refreshedVersion="0" background="1">
    <dbPr connection="DRIVER={Microsoft ODBC for Oracle};UID=TATADB;pwd=TATADB9$;SERVER=MPLUSLIV;"/>
  </connection>
  <connection id="1959" xr16:uid="{61E511C9-3B2D-48B0-B0C7-2BED2828D862}" name="Connection994" type="1" refreshedVersion="0" background="1">
    <dbPr connection="DRIVER={Microsoft ODBC for Oracle};UID=TATADB;pwd=TATADB9$;SERVER=MPLUSLIV;"/>
  </connection>
  <connection id="1960" xr16:uid="{9B1B1B21-1FCE-4312-9945-8DE40C0EEA77}" name="Connection995" type="1" refreshedVersion="0" background="1">
    <dbPr connection="DRIVER={Microsoft ODBC for Oracle};UID=TATADB;pwd=TATADB9$;SERVER=MPLUSLIV;"/>
  </connection>
  <connection id="1961" xr16:uid="{B51D5841-10E0-47F8-A745-B88636CFA831}" name="Connection996" type="1" refreshedVersion="0" background="1">
    <dbPr connection="DRIVER={Microsoft ODBC for Oracle};UID=TATADB;pwd=TATADB9$;SERVER=MPLUSLIV;"/>
  </connection>
  <connection id="1962" xr16:uid="{7CA6CB88-9103-457F-A456-F414287BA524}" name="Connection997" type="1" refreshedVersion="0" background="1">
    <dbPr connection="DRIVER={Microsoft ODBC for Oracle};UID=TATADB;pwd=TATADB9$;SERVER=MPLUSLIV;"/>
  </connection>
  <connection id="1963" xr16:uid="{3925B6AE-44EA-44A5-B2B7-31757271C02A}" name="Connection998" type="1" refreshedVersion="0" background="1">
    <dbPr connection="DRIVER={Microsoft ODBC for Oracle};UID=TATADB;pwd=TATADB9$;SERVER=MPLUSLIV;"/>
  </connection>
  <connection id="1964" xr16:uid="{8E1D9E8E-9E00-4EA5-8CE2-09C932EC551C}" name="Connection999" type="1" refreshedVersion="0" background="1">
    <dbPr connection="DRIVER={Microsoft ODBC for Oracle};UID=TATADB;pwd=TATADB9$;SERVER=MPLUSLIV;"/>
  </connection>
</connections>
</file>

<file path=xl/sharedStrings.xml><?xml version="1.0" encoding="utf-8"?>
<sst xmlns="http://schemas.openxmlformats.org/spreadsheetml/2006/main" count="27431" uniqueCount="4065">
  <si>
    <t>Index</t>
  </si>
  <si>
    <t>NAME OF THE INSTRUMENT</t>
  </si>
  <si>
    <t>YIELD ( IN % )</t>
  </si>
  <si>
    <t>RATINGS</t>
  </si>
  <si>
    <t>ISIN CODE</t>
  </si>
  <si>
    <t>QUANTITY</t>
  </si>
  <si>
    <t>MKT VAL(Rs. Lacs)</t>
  </si>
  <si>
    <t>% to NAV</t>
  </si>
  <si>
    <t>DEBT INSTRUMENTS</t>
  </si>
  <si>
    <t>A) LISTED/AWAITING LISTING ON STOCK EXCHANGES</t>
  </si>
  <si>
    <t>(I) GOVERNMENT SECURITIES</t>
  </si>
  <si>
    <t>SOV</t>
  </si>
  <si>
    <t>GOVERNMENT SECURITIES TOTAL</t>
  </si>
  <si>
    <t>NA</t>
  </si>
  <si>
    <t>C)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</si>
  <si>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</si>
  <si>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</si>
  <si>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</si>
  <si>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</si>
  <si>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</si>
  <si>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</si>
  <si>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</si>
  <si>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</si>
  <si>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t>
  </si>
  <si>
    <t>TOTAL OUTSTANDING EXPOSURE IN DERIVATIVE INSTRUMENTS :</t>
  </si>
  <si>
    <t>As mentioned below</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</si>
  <si>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</si>
  <si>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</si>
  <si>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</si>
  <si>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</si>
  <si>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</si>
  <si>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</si>
  <si>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</si>
  <si>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</si>
  <si>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</si>
  <si>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</si>
  <si>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</si>
  <si>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</si>
  <si>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</si>
  <si>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</si>
  <si>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</si>
  <si>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</si>
  <si>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</si>
  <si>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</si>
  <si>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</si>
  <si>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</si>
  <si>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</si>
  <si>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</si>
  <si>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</si>
  <si>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</si>
  <si>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</si>
  <si>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</si>
  <si>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</si>
  <si>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</si>
  <si>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</si>
  <si>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</si>
  <si>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</si>
  <si>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</si>
  <si>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</si>
  <si>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</si>
  <si>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</si>
  <si>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</si>
  <si>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</si>
  <si>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</si>
  <si>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</si>
  <si>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</si>
  <si>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</si>
  <si>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</si>
  <si>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B) MONEY MARKET INSTRUMENTS</t>
  </si>
  <si>
    <t>MONEY MARKET INSTRUMENTS TOTAL</t>
  </si>
  <si>
    <t>INDUSTRY</t>
  </si>
  <si>
    <t/>
  </si>
  <si>
    <t>EQUITY &amp; EQUITY RELATED</t>
  </si>
  <si>
    <t>HDFC BANK LTD.</t>
  </si>
  <si>
    <t>Banks</t>
  </si>
  <si>
    <t>INE040A01034</t>
  </si>
  <si>
    <t>ITC LTD.</t>
  </si>
  <si>
    <t>Diversified FMCG</t>
  </si>
  <si>
    <t>INE154A01025</t>
  </si>
  <si>
    <t>Retailing</t>
  </si>
  <si>
    <t>ICICI BANK LTD.</t>
  </si>
  <si>
    <t>INE090A01021</t>
  </si>
  <si>
    <t>Chemicals &amp; Petrochemicals</t>
  </si>
  <si>
    <t>Agricultural Food &amp; other Products</t>
  </si>
  <si>
    <t>Consumer Durables</t>
  </si>
  <si>
    <t>Auto Components</t>
  </si>
  <si>
    <t>OIL INDIA LTD.</t>
  </si>
  <si>
    <t>Oil</t>
  </si>
  <si>
    <t>INE274J01014</t>
  </si>
  <si>
    <t>Realty</t>
  </si>
  <si>
    <t>Healthcare Services</t>
  </si>
  <si>
    <t>HDFC LIFE INSURANCE CO. LTD.</t>
  </si>
  <si>
    <t>Insurance</t>
  </si>
  <si>
    <t>INE795G01014</t>
  </si>
  <si>
    <t>EQUITY &amp; EQUITY RELATED TOTAL</t>
  </si>
  <si>
    <t>GOI - 7.02% (18/06/2031)</t>
  </si>
  <si>
    <t>IN0020240076</t>
  </si>
  <si>
    <t>CLASSIFICATION</t>
  </si>
  <si>
    <t>SCHEME CODE</t>
  </si>
  <si>
    <t>SCHEME NAME</t>
  </si>
  <si>
    <t>TATA CORPORATE BOND FUND</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</si>
  <si>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</si>
  <si>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</si>
  <si>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This product is suitable for investors who are seeking*:</t>
  </si>
  <si>
    <t>•Regular income for medium term.</t>
  </si>
  <si>
    <t>• Predominant investment in corporate debt securities</t>
  </si>
  <si>
    <t>*Investors should consult their financial advisors if in doubt about whether the product is suitable for them</t>
  </si>
  <si>
    <t>Scheme Risk-O-Meter</t>
  </si>
  <si>
    <t>Benchmark Risk-O-Meter</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</si>
  <si>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</si>
  <si>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</si>
  <si>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</si>
  <si>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</si>
  <si>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</si>
  <si>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</si>
  <si>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</si>
  <si>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</si>
  <si>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</si>
  <si>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</si>
  <si>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</si>
  <si>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- 6.79% (07/10/2034)</t>
  </si>
  <si>
    <t>IN0020240126</t>
  </si>
  <si>
    <t>GOI - 6.92% (18/11/2039)</t>
  </si>
  <si>
    <t>IN0020240134</t>
  </si>
  <si>
    <t>GOI - 7.34% (22/04/2064)</t>
  </si>
  <si>
    <t>IN0020240035</t>
  </si>
  <si>
    <t>GOI - 6.33% (05/05/2035)</t>
  </si>
  <si>
    <t>IN0020250026</t>
  </si>
  <si>
    <t>GOI - 6.48% (06/10/2035)</t>
  </si>
  <si>
    <t>IN0020250091</t>
  </si>
  <si>
    <t>SGS GUJARAT 7.64% (10/01/2031)</t>
  </si>
  <si>
    <t>IN1520230187</t>
  </si>
  <si>
    <t>GOI - 7.10% (08/04/2034)</t>
  </si>
  <si>
    <t>IN0020240019</t>
  </si>
  <si>
    <t>GOI - 7.18% (14/08/2033)</t>
  </si>
  <si>
    <t>IN0020230085</t>
  </si>
  <si>
    <t>SGS UTTAR PRADESH 7.51% (27/03/2038)</t>
  </si>
  <si>
    <t>IN3320230375</t>
  </si>
  <si>
    <t>SDL MAHARASHTRA 7.10% (04/08/2036)</t>
  </si>
  <si>
    <t>IN2220210206</t>
  </si>
  <si>
    <t>GOI - 7.09% (25/11/2074)</t>
  </si>
  <si>
    <t>IN0020240142</t>
  </si>
  <si>
    <t>GOI - 7.23% (15/04/2039)</t>
  </si>
  <si>
    <t>IN0020240027</t>
  </si>
  <si>
    <t>SGS UTTAR PRADESH 7.41% (14/06/2034)</t>
  </si>
  <si>
    <t>IN3320230037</t>
  </si>
  <si>
    <t>SGS TAMILNADU 7.35% (03/07/2034)</t>
  </si>
  <si>
    <t>IN3120240137</t>
  </si>
  <si>
    <t>SGS MAHARASHTRA 7.45% (20/03/2037)</t>
  </si>
  <si>
    <t>IN2220230295</t>
  </si>
  <si>
    <t>SGS MAHARASHTRA 7.72% (23/03/2032)</t>
  </si>
  <si>
    <t>IN2220220239</t>
  </si>
  <si>
    <t>SGS KARNATAKA 7.68% (27/12/2037)</t>
  </si>
  <si>
    <t>IN1920230159</t>
  </si>
  <si>
    <t>SGS MAHARASHTRA 7.23% (04/09/2035)</t>
  </si>
  <si>
    <t>IN2220240229</t>
  </si>
  <si>
    <t>GOI - 6.68% (07/07/2040)</t>
  </si>
  <si>
    <t>IN0020250042</t>
  </si>
  <si>
    <t>SGS MAHARASHTRA 7.73% (10/01/2036)</t>
  </si>
  <si>
    <t>IN2220230188</t>
  </si>
  <si>
    <t xml:space="preserve">GOI - 6.68% (17/09/2031) </t>
  </si>
  <si>
    <t>IN0020170042</t>
  </si>
  <si>
    <t>SGS MAHARASHTRA 7.63% (31/01/2036)</t>
  </si>
  <si>
    <t>IN2220230204</t>
  </si>
  <si>
    <t>GOI - 7.09% (05/08/2054)</t>
  </si>
  <si>
    <t>IN0020240118</t>
  </si>
  <si>
    <t>GOI - 7.30% (19/06/2053)</t>
  </si>
  <si>
    <t>IN0020230051</t>
  </si>
  <si>
    <t>SGS KARNATAKA 7.42% (06/03/2035)</t>
  </si>
  <si>
    <t>IN1920230290</t>
  </si>
  <si>
    <t>GOI - 7.69% (17/06/2043)</t>
  </si>
  <si>
    <t>IN0020190040</t>
  </si>
  <si>
    <t>SGS MAHARASHTRA 7.70% (08/11/2034)</t>
  </si>
  <si>
    <t>IN2220230147</t>
  </si>
  <si>
    <t>(II) NON-CONVERTIBLE DEBENTURES/BONDS/ZCB</t>
  </si>
  <si>
    <t>** 07.59 % NATIONAL HOUSING BANK - 08/09/2027</t>
  </si>
  <si>
    <t>CRISIL-AAA</t>
  </si>
  <si>
    <t>INE557F08FZ1</t>
  </si>
  <si>
    <t>** 07.53 % NABARD - 24/03/2028</t>
  </si>
  <si>
    <t>INE261F08EM1</t>
  </si>
  <si>
    <t>** 07.48 % NABARD - 15/09/2028</t>
  </si>
  <si>
    <t>INE261F08EO7</t>
  </si>
  <si>
    <t>** 07.34 % SMALL INDUST DEVLOP BANK  OF INDIA - 26/02/2029</t>
  </si>
  <si>
    <t>INE556F08KS8</t>
  </si>
  <si>
    <t>** 07.60 % POONAWALLA FINCORP LTD. - 28/05/2027</t>
  </si>
  <si>
    <t>INE511C07870</t>
  </si>
  <si>
    <t>** 06.59 % POWER FINANCE CORPORATION - 15/10/2030</t>
  </si>
  <si>
    <t>INE134E08NU7</t>
  </si>
  <si>
    <t>** 07.68 % NABARD - 30/04/2029</t>
  </si>
  <si>
    <t>INE261F08EG3</t>
  </si>
  <si>
    <t>** 07.20 % MINDSPACE BUSINESS PARKS REIT - 10/05/2030</t>
  </si>
  <si>
    <t>INE0CCU07140</t>
  </si>
  <si>
    <t>** 08.85 % POWER FINANCE CORPORATION - 25/05/2029</t>
  </si>
  <si>
    <t>INE134E08KC1</t>
  </si>
  <si>
    <t>CRISIL-AA+</t>
  </si>
  <si>
    <t>INE233A08154</t>
  </si>
  <si>
    <t>** 09.10 % CHOLAMANDALAM INVT &amp; FIN  CO LTD. - 27/06/2031</t>
  </si>
  <si>
    <t>ICRA-AA+</t>
  </si>
  <si>
    <t>INE121A08PP7</t>
  </si>
  <si>
    <t>INE752E08551</t>
  </si>
  <si>
    <t>INE053F07AY7</t>
  </si>
  <si>
    <t>** 08.75 % BHARTI TELECOM LTD. - 05/11/2029</t>
  </si>
  <si>
    <t>INE403D08264</t>
  </si>
  <si>
    <t>INE414G07JI3</t>
  </si>
  <si>
    <t>** 07.68 % SMALL INDUST DEVLOP BANK  OF INDIA - 10/08/2027</t>
  </si>
  <si>
    <t>INE556F08KP4</t>
  </si>
  <si>
    <t>** 07.68 % SMALL INDUST DEVLOP BANK  OF INDIA - 10/09/2027</t>
  </si>
  <si>
    <t>INE556F08KQ2</t>
  </si>
  <si>
    <t>INE020B08FF1</t>
  </si>
  <si>
    <t>** 07.49 % SMALL INDUST DEVLOP BANK  OF INDIA - 11/06/2029</t>
  </si>
  <si>
    <t>INE556F08KX8</t>
  </si>
  <si>
    <t>** 07.47 % SMALL INDUST DEVLOP BANK  OF INDIA - 05/09/2029</t>
  </si>
  <si>
    <t>INE556F08KR0</t>
  </si>
  <si>
    <t>** 07.44 % POWER FINANCE CORPORATION - 11/06/2027</t>
  </si>
  <si>
    <t>INE134E08JC3</t>
  </si>
  <si>
    <t>** 07.69 % NEXUS SELECT TRUST - 28/05/2027</t>
  </si>
  <si>
    <t>INE0NDH07043</t>
  </si>
  <si>
    <t>** 07.35 % NATIONAL HOUSING BANK - 02/01/2032</t>
  </si>
  <si>
    <t>INE557F08GD6</t>
  </si>
  <si>
    <t>INE414G07JQ6</t>
  </si>
  <si>
    <t>** 07.20 % KNOWLEDGE REALTY TRUST - 26/09/2028</t>
  </si>
  <si>
    <t>INE1JAR07010</t>
  </si>
  <si>
    <t>INE053F08510</t>
  </si>
  <si>
    <t>** 07.24 % POWER FINANCE CORPORATION - 15/01/2035</t>
  </si>
  <si>
    <t>INE134E08NJ0</t>
  </si>
  <si>
    <t>** 06.07 % NABARD - 19/11/2027</t>
  </si>
  <si>
    <t>INE261F08CM5</t>
  </si>
  <si>
    <t>INE115A07OF5</t>
  </si>
  <si>
    <t>INE414G07JL7</t>
  </si>
  <si>
    <t>INE053F08387</t>
  </si>
  <si>
    <t>INE115A07RF8</t>
  </si>
  <si>
    <t>INE752E07MU0</t>
  </si>
  <si>
    <t>INE403D08249</t>
  </si>
  <si>
    <t>INE020B08DT7</t>
  </si>
  <si>
    <t>INE121A08PS1</t>
  </si>
  <si>
    <t>INE020B08EH0</t>
  </si>
  <si>
    <t>** 07.74 % POWER FINANCE CORPORATION - 29/01/2028</t>
  </si>
  <si>
    <t>INE134E08JI0</t>
  </si>
  <si>
    <t>INE033L07HY2</t>
  </si>
  <si>
    <t>INE115A07QS3</t>
  </si>
  <si>
    <t>INE115A07QN4</t>
  </si>
  <si>
    <t>INE115A07QW5</t>
  </si>
  <si>
    <t>** 07.45 % POWER FINANCE CORPORATION - 15/07/2028</t>
  </si>
  <si>
    <t>INE134E08NP7</t>
  </si>
  <si>
    <t>INE071G07603</t>
  </si>
  <si>
    <t>INE115A07QR5</t>
  </si>
  <si>
    <t>INE020B08FR6</t>
  </si>
  <si>
    <t>IND-AAA</t>
  </si>
  <si>
    <t>INE357L07499</t>
  </si>
  <si>
    <t>INE572E07167</t>
  </si>
  <si>
    <t>INE033L07HQ8</t>
  </si>
  <si>
    <t>INE020B08FB0</t>
  </si>
  <si>
    <t>** 07.40 % NABARD - 29/04/2030</t>
  </si>
  <si>
    <t>INE261F08EL3</t>
  </si>
  <si>
    <t>** 08.28 % GIC HOUSING FINANCE LTD. - 21/08/2026</t>
  </si>
  <si>
    <t>INE289B07099</t>
  </si>
  <si>
    <t>** 08.02 % MINDSPACE BUSINESS PARKS REIT - 13/04/2026</t>
  </si>
  <si>
    <t>INE0CCU07074</t>
  </si>
  <si>
    <t>** 07.45 % REC LTD. - 29/04/2034</t>
  </si>
  <si>
    <t>INE020B08EZ2</t>
  </si>
  <si>
    <t>INE296A07TJ4</t>
  </si>
  <si>
    <t>INE00V208132</t>
  </si>
  <si>
    <t>INE377Y07565</t>
  </si>
  <si>
    <t>INE020B08FZ9</t>
  </si>
  <si>
    <t>INE537P07877</t>
  </si>
  <si>
    <t>** 07.95 % MINDSPACE BUSINESS PARKS REIT - 27/07/2027</t>
  </si>
  <si>
    <t>INE0CCU07066</t>
  </si>
  <si>
    <t>** INDIAN RAILWAYS FINANCE CORPORATION LTD. - 01/12/2035 - ZCB</t>
  </si>
  <si>
    <t>INE053F08536</t>
  </si>
  <si>
    <t>CRISIL-AAA(CE)</t>
  </si>
  <si>
    <t>INE103D08039</t>
  </si>
  <si>
    <t>** 09.10 % POWER FINANCE CORPORATION - 23/03/2029</t>
  </si>
  <si>
    <t>INE134E08JX9</t>
  </si>
  <si>
    <t>INE414G07JO1</t>
  </si>
  <si>
    <t>INE020B08CU7</t>
  </si>
  <si>
    <t>INE053F07BA5</t>
  </si>
  <si>
    <t>INE115A07OR0</t>
  </si>
  <si>
    <t>INE053F07BC1</t>
  </si>
  <si>
    <t>** 06.75 % SIKKA PORTS AND TERMINALS LTD. - 22/04/2026</t>
  </si>
  <si>
    <t>INE941D07208</t>
  </si>
  <si>
    <t>** 06.92 % INDIAN RAILWAYS FINANCE CORPORATION LTD. - 31/08/2031</t>
  </si>
  <si>
    <t>INE053F08122</t>
  </si>
  <si>
    <t>NON-CONVERTIBLE DEBENTURES/BONDS TOTAL</t>
  </si>
  <si>
    <t>INE2I7F15012</t>
  </si>
  <si>
    <t>** 08.60 % SANSAR JAN 2025 TRUST - 25/10/2028</t>
  </si>
  <si>
    <t>CRISIL-AAA(SO)</t>
  </si>
  <si>
    <t>INE1WMT15017</t>
  </si>
  <si>
    <t>** 08.20 % INDIA UNIVERSAL TRUST AL1 - 20/09/2030</t>
  </si>
  <si>
    <t>IND-AAA(SO)</t>
  </si>
  <si>
    <t>INE16J715035</t>
  </si>
  <si>
    <t>** 08.85 % SANSAR JUNE 2024 TRUST - 25/08/2027</t>
  </si>
  <si>
    <t>INE0YWN15017</t>
  </si>
  <si>
    <t>** 08.17 % INDIA UNIVERSAL TRUST AL2 - 21/11/2030</t>
  </si>
  <si>
    <t>INE1CBK15037</t>
  </si>
  <si>
    <t>AIF CAT</t>
  </si>
  <si>
    <t>SBIMF AIF - CAT I (CDMDF)27/10/2038</t>
  </si>
  <si>
    <t>INF0RQ622028</t>
  </si>
  <si>
    <t>AIF TOTAL</t>
  </si>
  <si>
    <t>A-III</t>
  </si>
  <si>
    <t>GOI - 5.63% (12/04/2026)</t>
  </si>
  <si>
    <t>IN0020210012</t>
  </si>
  <si>
    <t>GOI - 6.99% (17/04/2026)</t>
  </si>
  <si>
    <t>IN0020230028</t>
  </si>
  <si>
    <t>GOI - 7.27% (08/04/2026)</t>
  </si>
  <si>
    <t>IN0020190016</t>
  </si>
  <si>
    <t>B) REPO</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</si>
  <si>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</si>
  <si>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</si>
  <si>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</si>
  <si>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</si>
  <si>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</si>
  <si>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ANDHRA PRADESH 7.70% (06/12/2029)</t>
  </si>
  <si>
    <t>IN1020230620</t>
  </si>
  <si>
    <t>SDL MAHARASHTRA 6.81% (07/10/2028)</t>
  </si>
  <si>
    <t>IN2220200215</t>
  </si>
  <si>
    <t>GOI - 6.54% (17/01/2032)</t>
  </si>
  <si>
    <t>IN0020210244</t>
  </si>
  <si>
    <t>(II) NON-CONVERTIBLE DEBENTURES/BONDS</t>
  </si>
  <si>
    <t>INE514E08GE8</t>
  </si>
  <si>
    <t>INE020B08AA3</t>
  </si>
  <si>
    <t>INE511C07912</t>
  </si>
  <si>
    <t>** 06.66 % SMALL INDUST DEVLOP BANK  OF INDIA - 25/10/2028</t>
  </si>
  <si>
    <t>INE556F08KZ3</t>
  </si>
  <si>
    <t>ICRA-AAA</t>
  </si>
  <si>
    <t>INE477A07423</t>
  </si>
  <si>
    <t>INE00V208124</t>
  </si>
  <si>
    <t>** 08.30 % GODREJ PROPERTIES LTD. - 19/03/2027</t>
  </si>
  <si>
    <t>INE484J08055</t>
  </si>
  <si>
    <t>** 08.30 % TATA PROJECTS LTD. - 07/01/2028</t>
  </si>
  <si>
    <t>CRISIL-AA</t>
  </si>
  <si>
    <t>INE725H08238</t>
  </si>
  <si>
    <t>INE721A07RQ0</t>
  </si>
  <si>
    <t>INE0NR607058</t>
  </si>
  <si>
    <t>INE115A07MW4</t>
  </si>
  <si>
    <t>INE261F08DV4</t>
  </si>
  <si>
    <t>NET CURRENT LIABILITIES</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</si>
  <si>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</si>
  <si>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</si>
  <si>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</si>
  <si>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</si>
  <si>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</si>
  <si>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- 7.24% (18/08/2055)</t>
  </si>
  <si>
    <t>IN0020250075</t>
  </si>
  <si>
    <t>GOI - 6.90% (15/04/2065)</t>
  </si>
  <si>
    <t>IN0020250018</t>
  </si>
  <si>
    <t>SGS GUJARAT 6.98% (27/02/2030)</t>
  </si>
  <si>
    <t>IN1520240251</t>
  </si>
  <si>
    <t>TATA MONEY MARKET FUND</t>
  </si>
  <si>
    <t>Tata Money Market Fund</t>
  </si>
  <si>
    <t>(An open ended debt scheme investing in money market instruments. A Relatively Low Interest Rate Risk and Moderate Credit Risk.)</t>
  </si>
  <si>
    <t>•Regular Income Over Short Term.</t>
  </si>
  <si>
    <t>•Investment in Money Market Instruments.</t>
  </si>
  <si>
    <t>B-I</t>
  </si>
  <si>
    <t>** - BANK OF BARODA - CD - 06/04/2026</t>
  </si>
  <si>
    <t>IND-A1+</t>
  </si>
  <si>
    <t>INE028A16JG9</t>
  </si>
  <si>
    <t>CRISIL-A1+</t>
  </si>
  <si>
    <t>INE238AD6BO6</t>
  </si>
  <si>
    <t>** TREASURY BILL 91 DAYS (30/04/2026)</t>
  </si>
  <si>
    <t>IN002025X430</t>
  </si>
  <si>
    <t>INE171A16MW8</t>
  </si>
  <si>
    <t>** - BANK OF BARODA - CD - 06/11/2026</t>
  </si>
  <si>
    <t>INE028A16KI3</t>
  </si>
  <si>
    <t>** - SMALL INDUST DEVLOP BANK  OF INDIA - CD - 11/03/2026</t>
  </si>
  <si>
    <t>INE556F16BD2</t>
  </si>
  <si>
    <t>** - INDIAN BANK - CD - 17/09/2026</t>
  </si>
  <si>
    <t>INE562A16PO8</t>
  </si>
  <si>
    <t>** - KOTAK MAHINDRA BANK - CD - 27/11/2026</t>
  </si>
  <si>
    <t>INE237AD6091</t>
  </si>
  <si>
    <t>INE831R14FS8</t>
  </si>
  <si>
    <t>INE040A16HN4</t>
  </si>
  <si>
    <t>INE095A168C9</t>
  </si>
  <si>
    <t>** - SMALL INDUST DEVLOP BANK  OF INDIA - CD - 27/10/2026</t>
  </si>
  <si>
    <t>INE556F16BN1</t>
  </si>
  <si>
    <t>INE040A16HW5</t>
  </si>
  <si>
    <t>INE095A161C4</t>
  </si>
  <si>
    <t>** TREASURY BILL 91 DAYS (23/04/2026)</t>
  </si>
  <si>
    <t>IN002025X422</t>
  </si>
  <si>
    <t>** - SMALL INDUST DEVLOP BANK  OF INDIA - CD - 06/11/2026</t>
  </si>
  <si>
    <t>INE556F16BQ4</t>
  </si>
  <si>
    <t>INE095A163C0</t>
  </si>
  <si>
    <t>** - NABARD - CD - 10/03/2026</t>
  </si>
  <si>
    <t>INE261F16975</t>
  </si>
  <si>
    <t>** TREASURY BILL 182 DAYS (26/03/2026)</t>
  </si>
  <si>
    <t>IN002025Y263</t>
  </si>
  <si>
    <t>** - PUNJAB NATIONAL BANK - CD - 18/03/2026</t>
  </si>
  <si>
    <t>INE160A16RK5</t>
  </si>
  <si>
    <t>INE168A16MZ7</t>
  </si>
  <si>
    <t>INE0AD514339</t>
  </si>
  <si>
    <t>** - SMALL INDUST DEVLOP BANK  OF INDIA - CD - 28/01/2027</t>
  </si>
  <si>
    <t>INE556F16BW2</t>
  </si>
  <si>
    <t>INE377Y14BW9</t>
  </si>
  <si>
    <t>INE095A166B5</t>
  </si>
  <si>
    <t>INE338I14LI2</t>
  </si>
  <si>
    <t>** TREASURY BILL 364 DAYS (26/03/2026)</t>
  </si>
  <si>
    <t>IN002024Z503</t>
  </si>
  <si>
    <t>INE338I14LQ5</t>
  </si>
  <si>
    <t>INE01WN14BX7</t>
  </si>
  <si>
    <t>** TREASURY BILL 182 DAYS (30/04/2026)</t>
  </si>
  <si>
    <t>IN002025Y313</t>
  </si>
  <si>
    <t>INE891K14OT7</t>
  </si>
  <si>
    <t>** - CANARA BANK - CD - 12/03/2026</t>
  </si>
  <si>
    <t>INE476A16B23</t>
  </si>
  <si>
    <t>INE095A169B9</t>
  </si>
  <si>
    <t>INE879F14MJ7</t>
  </si>
  <si>
    <t>INE338I14LR3</t>
  </si>
  <si>
    <t>INE732I14CX4</t>
  </si>
  <si>
    <t>INE763G14XX9</t>
  </si>
  <si>
    <t>ICRA-A1+</t>
  </si>
  <si>
    <t>INE824H14SY5</t>
  </si>
  <si>
    <t>INE879F14MC2</t>
  </si>
  <si>
    <t>INE09OL14IH9</t>
  </si>
  <si>
    <t>INE144H14ID3</t>
  </si>
  <si>
    <t>INE248U14SV6</t>
  </si>
  <si>
    <t>INE700G14QH8</t>
  </si>
  <si>
    <t>** - EXIM - CD - 20/03/2026</t>
  </si>
  <si>
    <t>INE514E16CK7</t>
  </si>
  <si>
    <t>** TREASURY BILL 182 DAYS (16/04/2026)</t>
  </si>
  <si>
    <t>IN002025Y297</t>
  </si>
  <si>
    <t>** TREASURY BILL 182 DAYS (18/06/2026)</t>
  </si>
  <si>
    <t>IN002025Y388</t>
  </si>
  <si>
    <t>** - SMALL INDUST DEVLOP BANK  OF INDIA - CD - 10/11/2026</t>
  </si>
  <si>
    <t>INE556F16BR2</t>
  </si>
  <si>
    <t>** - MUTHOOT FINCORP - CP - 30/10/2026</t>
  </si>
  <si>
    <t>INE549K14CE8</t>
  </si>
  <si>
    <t>INE950O14CA8</t>
  </si>
  <si>
    <t>INE824H14TK2</t>
  </si>
  <si>
    <t>** - MUTHOOT FINCORP - CP - 18/01/2027</t>
  </si>
  <si>
    <t>INE549K14CI9</t>
  </si>
  <si>
    <t>** - SMALL INDUST DEVLOP BANK  OF INDIA - CP - 03/03/2026</t>
  </si>
  <si>
    <t>INE556F14LG9</t>
  </si>
  <si>
    <t>** - KOTAK MAHINDRA BANK - CD - 24/03/2026</t>
  </si>
  <si>
    <t>INE237AD6026</t>
  </si>
  <si>
    <t>INE040A16GS5</t>
  </si>
  <si>
    <t>** - CHOLAMANDALAM INVT &amp; FIN  CO LTD. - CP - 22/01/2027</t>
  </si>
  <si>
    <t>INE121A14YF8</t>
  </si>
  <si>
    <t>INE466L14FS6</t>
  </si>
  <si>
    <t>** - SMALL INDUST DEVLOP BANK  OF INDIA - CD - 26/03/2026</t>
  </si>
  <si>
    <t>INE556F16BG5</t>
  </si>
  <si>
    <t>** TREASURY BILL 182 DAYS (26/06/2026)</t>
  </si>
  <si>
    <t>IN002025Y396</t>
  </si>
  <si>
    <t>** TREASURY BILL 364 DAYS (19/11/2026)</t>
  </si>
  <si>
    <t>IN002025Z344</t>
  </si>
  <si>
    <t>** - SMALL INDUST DEVLOP BANK  OF INDIA - CD - 28/10/2026</t>
  </si>
  <si>
    <t>INE556F16BO9</t>
  </si>
  <si>
    <t>INE523L14AW7</t>
  </si>
  <si>
    <t>INE238AD6AO8</t>
  </si>
  <si>
    <t>** - INDIAN BANK - CD - 12/03/2026</t>
  </si>
  <si>
    <t>INE562A16OI3</t>
  </si>
  <si>
    <t>INE028E14TK7</t>
  </si>
  <si>
    <t>INE918K14CY3</t>
  </si>
  <si>
    <t>(C) TREPS</t>
  </si>
  <si>
    <t>D) REPO</t>
  </si>
  <si>
    <t>TATA NIFTY G-SEC DEC 2026 INDEX FUND</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</si>
  <si>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</si>
  <si>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</si>
  <si>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</si>
  <si>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</si>
  <si>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</si>
  <si>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GOI - 5.74% (15/11/2026)</t>
  </si>
  <si>
    <t>IN0020210186</t>
  </si>
  <si>
    <t>GOI - 6.97% (06/09/2026)</t>
  </si>
  <si>
    <t>IN0020160035</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</si>
  <si>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</si>
  <si>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</si>
  <si>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</si>
  <si>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</si>
  <si>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</si>
  <si>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</si>
  <si>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</si>
  <si>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</si>
  <si>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</si>
  <si>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</si>
  <si>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</si>
  <si>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</si>
  <si>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</si>
  <si>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</si>
  <si>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</si>
  <si>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</si>
  <si>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</si>
  <si>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</si>
  <si>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</si>
  <si>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</si>
  <si>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</si>
  <si>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WEST BENGAL 7.72% (20/12/2027)</t>
  </si>
  <si>
    <t>IN3420170158</t>
  </si>
  <si>
    <t>SDL UTTAR PRADESH 7.67% (29/11/2027)</t>
  </si>
  <si>
    <t>IN3320170142</t>
  </si>
  <si>
    <t>SDL RAJASTHAN 7.86% (27/12/2027)</t>
  </si>
  <si>
    <t>IN2920170122</t>
  </si>
  <si>
    <t>SDL GUJARAT  7.80% (27/12/2027)</t>
  </si>
  <si>
    <t>IN1520170151</t>
  </si>
  <si>
    <t>SDL KARNATAKA 7.70% (15/11/2027)</t>
  </si>
  <si>
    <t>IN1920170074</t>
  </si>
  <si>
    <t>SDL RAJASTHAN 7.64% (01/11/2027)</t>
  </si>
  <si>
    <t>IN2920170098</t>
  </si>
  <si>
    <t>GOI - 7.38% (20/06/2027)</t>
  </si>
  <si>
    <t>IN0020220037</t>
  </si>
  <si>
    <t>SDL UTTAR PRADESH 7.59% (25/10/2027)</t>
  </si>
  <si>
    <t>IN3320170126</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</si>
  <si>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</si>
  <si>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</si>
  <si>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</si>
  <si>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</si>
  <si>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</si>
  <si>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</si>
  <si>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</si>
  <si>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</si>
  <si>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</si>
  <si>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</si>
  <si>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KARNATAKA 7.64% (08/11/2027)</t>
  </si>
  <si>
    <t>IN1920170066</t>
  </si>
  <si>
    <t>SDL GUJARAT  7.62% (01/11/2027)</t>
  </si>
  <si>
    <t>IN1520170110</t>
  </si>
  <si>
    <t>SDL KARNATAKA 7.69% (20/12/2027)</t>
  </si>
  <si>
    <t>IN1920170124</t>
  </si>
  <si>
    <t>SDL GUJARAT  7.19% (23/10/2027)</t>
  </si>
  <si>
    <t>IN1520190126</t>
  </si>
  <si>
    <t>SDL GUJARAT  7.69% (20/12/2027)</t>
  </si>
  <si>
    <t>IN1520170144</t>
  </si>
  <si>
    <t>INE020B08AQ9</t>
  </si>
  <si>
    <t>INE053F07AD1</t>
  </si>
  <si>
    <t>INE752E07OF7</t>
  </si>
  <si>
    <t>INE752E07OG5</t>
  </si>
  <si>
    <t>INE053F07983</t>
  </si>
  <si>
    <t>** 07.65 % POWER FINANCE CORPORATION - 22/11/2027</t>
  </si>
  <si>
    <t>INE134E08JG4</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</si>
  <si>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</si>
  <si>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</si>
  <si>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</si>
  <si>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</si>
  <si>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</si>
  <si>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</si>
  <si>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</si>
  <si>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</si>
  <si>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(B) TREPS</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</si>
  <si>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</si>
  <si>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</si>
  <si>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</si>
  <si>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</si>
  <si>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SOLAR INDUSTRIES INDIA LTD.</t>
  </si>
  <si>
    <t>INE343H01029</t>
  </si>
  <si>
    <t>RELIANCE INDUSTRIES LTD.</t>
  </si>
  <si>
    <t>Petroleum Products</t>
  </si>
  <si>
    <t>INE002A01018</t>
  </si>
  <si>
    <t>ETERNAL LTD.</t>
  </si>
  <si>
    <t>INE758T01015</t>
  </si>
  <si>
    <t>BSE LTD.</t>
  </si>
  <si>
    <t>Capital Markets</t>
  </si>
  <si>
    <t>INE118H01025</t>
  </si>
  <si>
    <t>MULTI COMMODITY EXCHANGE OF IND LTD.</t>
  </si>
  <si>
    <t>INE745G01043</t>
  </si>
  <si>
    <t>NIPPON LIFE INDIA  ASSET MANAGEMENT LTD.</t>
  </si>
  <si>
    <t>INE298J01013</t>
  </si>
  <si>
    <t>DOMS INDUSTRIES LTD.</t>
  </si>
  <si>
    <t>Household Products</t>
  </si>
  <si>
    <t>INE321T01012</t>
  </si>
  <si>
    <t>HCL TECHNOLOGIES LTD.</t>
  </si>
  <si>
    <t>IT - Software</t>
  </si>
  <si>
    <t>INE860A01027</t>
  </si>
  <si>
    <t>TATA CONSUMER PRODUCTS LTD.</t>
  </si>
  <si>
    <t>INE192A01025</t>
  </si>
  <si>
    <t>KARUR VYSYA BANK LTD.</t>
  </si>
  <si>
    <t>INE036D01028</t>
  </si>
  <si>
    <t>BIKAJI FOODS INTERNATIONAL LTD</t>
  </si>
  <si>
    <t>Food Products</t>
  </si>
  <si>
    <t>INE00E101023</t>
  </si>
  <si>
    <t>RADICO KHAITAN LTD.</t>
  </si>
  <si>
    <t>Beverages</t>
  </si>
  <si>
    <t>INE944F01028</t>
  </si>
  <si>
    <t>TATA CONSULTANCY SERVICES LTD.</t>
  </si>
  <si>
    <t>INE467B01029</t>
  </si>
  <si>
    <t>MUTHOOT FINANCE LTD.</t>
  </si>
  <si>
    <t>Finance</t>
  </si>
  <si>
    <t>INE414G01012</t>
  </si>
  <si>
    <t>KOTAK MAHINDRA BANK LTD.</t>
  </si>
  <si>
    <t>INE237A01036</t>
  </si>
  <si>
    <t>360 ONE WAM LTD.</t>
  </si>
  <si>
    <t>INE466L01038</t>
  </si>
  <si>
    <t>TITAN COMPANY LTD.</t>
  </si>
  <si>
    <t>INE280A01028</t>
  </si>
  <si>
    <t>TATA CAPITAL LTD</t>
  </si>
  <si>
    <t>INE976I01016</t>
  </si>
  <si>
    <t>MAHANAGAR GAS LTD.</t>
  </si>
  <si>
    <t>Gas</t>
  </si>
  <si>
    <t>INE002S01010</t>
  </si>
  <si>
    <t>POLYCAB INDIA LTD.</t>
  </si>
  <si>
    <t>Industrial Products</t>
  </si>
  <si>
    <t>INE455K01017</t>
  </si>
  <si>
    <t>EXIDE INDUSTRIES LTD.</t>
  </si>
  <si>
    <t>INE302A01020</t>
  </si>
  <si>
    <t>NESTLE INDIA LTD.</t>
  </si>
  <si>
    <t>INE239A01024</t>
  </si>
  <si>
    <t>BILLIONBRAINS GARAGE VENTURES LIMITED (GROWW)</t>
  </si>
  <si>
    <t>INE0HOQ01053</t>
  </si>
  <si>
    <t>LARSEN &amp; TOUBRO LTD.</t>
  </si>
  <si>
    <t>Construction</t>
  </si>
  <si>
    <t>INE018A01030</t>
  </si>
  <si>
    <t>ADANI PORTS AND SPECIAL ECONOMIC ZONE LTD.</t>
  </si>
  <si>
    <t>Transport Infrastructure</t>
  </si>
  <si>
    <t>INE742F01042</t>
  </si>
  <si>
    <t>BANK OF BARODA</t>
  </si>
  <si>
    <t>INE028A01039</t>
  </si>
  <si>
    <t>METRO BRANDS LTD.</t>
  </si>
  <si>
    <t>INE317I01021</t>
  </si>
  <si>
    <t>MANAPPURAM FINANCE LTD.</t>
  </si>
  <si>
    <t>INE522D01027</t>
  </si>
  <si>
    <t>GODREJ PROPERTIES LTD.</t>
  </si>
  <si>
    <t>INE484J01027</t>
  </si>
  <si>
    <t>KIRLOSKAR PNEUMATIC COMPANY LTD.</t>
  </si>
  <si>
    <t>INE811A01020</t>
  </si>
  <si>
    <t>RAINBOW CHILDRENS MEDICARE LTD.</t>
  </si>
  <si>
    <t>INE961O01016</t>
  </si>
  <si>
    <t>SHRIRAM FINANCE LTD.</t>
  </si>
  <si>
    <t>INE721A01047</t>
  </si>
  <si>
    <t>IDFC FIRST BANK LTD.</t>
  </si>
  <si>
    <t>INE092T01019</t>
  </si>
  <si>
    <t>COAL INDIA LTD.</t>
  </si>
  <si>
    <t>Consumable Fuels</t>
  </si>
  <si>
    <t>INE522F01014</t>
  </si>
  <si>
    <t>VEDANTA LTD.</t>
  </si>
  <si>
    <t>Diversified Metals</t>
  </si>
  <si>
    <t>INE205A01025</t>
  </si>
  <si>
    <t>COFORGE LTD.</t>
  </si>
  <si>
    <t>INE591G01025</t>
  </si>
  <si>
    <t>ZENSAR TECHNOLOGIES LTD.</t>
  </si>
  <si>
    <t>INE520A01027</t>
  </si>
  <si>
    <t>FUJIYAMA POWER SYSTEMS LTD.</t>
  </si>
  <si>
    <t>Electrical Equipment</t>
  </si>
  <si>
    <t>INE12UR01024</t>
  </si>
  <si>
    <t>GODREJ INDUSTRIES LTD</t>
  </si>
  <si>
    <t>Diversified</t>
  </si>
  <si>
    <t>INE233A01035</t>
  </si>
  <si>
    <t>GODREJ AGROVET LTD.</t>
  </si>
  <si>
    <t>INE850D01014</t>
  </si>
  <si>
    <t>GOI - 7.17% (17/04/2030)</t>
  </si>
  <si>
    <t>IN0020230036</t>
  </si>
  <si>
    <t>GOI - 7.36% (12/09/2052)</t>
  </si>
  <si>
    <t>IN0020220086</t>
  </si>
  <si>
    <t>GOI 8.24% 15/02/2027</t>
  </si>
  <si>
    <t>IN0020060078</t>
  </si>
  <si>
    <t>** 06.40 % JAMNAGAR UTILITIES &amp; POWER PVT. LTD. - 29/09/2026</t>
  </si>
  <si>
    <t>INE936D07174</t>
  </si>
  <si>
    <t>** 07.51 % SHIVSHAKTI SECURITISATION TRUST - 28/09/2029</t>
  </si>
  <si>
    <t>INE2I7G15010</t>
  </si>
  <si>
    <t>TATA SHORT TERM BOND FUND</t>
  </si>
  <si>
    <t>Tata Short Term Bond Fund</t>
  </si>
  <si>
    <t>•Regular Fixed Income for Short Term.</t>
  </si>
  <si>
    <t>•Investment in Debt / Money Market instruments / GovernmentSecurities.</t>
  </si>
  <si>
    <t xml:space="preserve">Interest Rate Risk </t>
  </si>
  <si>
    <t>↓</t>
  </si>
  <si>
    <t>ROADSTAR INFRA INVESTMENT TRUST - INV-IT</t>
  </si>
  <si>
    <t>INE0JEI23010</t>
  </si>
  <si>
    <t>MUTUAL FUND UNITS</t>
  </si>
  <si>
    <t>CAPITAL MARKETS</t>
  </si>
  <si>
    <t>INF277KA1372</t>
  </si>
  <si>
    <t>GOI - 7.32% (13/11/2030)</t>
  </si>
  <si>
    <t>IN0020230135</t>
  </si>
  <si>
    <t>SGS ANDHRA PRADESH 6.77% (06/08/2031)</t>
  </si>
  <si>
    <t>IN1020250255</t>
  </si>
  <si>
    <t>SGS MAHARASHTRA 6.76% (23/04/2037)</t>
  </si>
  <si>
    <t>IN2220250012</t>
  </si>
  <si>
    <t>SGS MAHARASHTRA 7.49% (07/02/2036)</t>
  </si>
  <si>
    <t>IN2220230220</t>
  </si>
  <si>
    <t>SGS TAMILNADU 7.44% (05/06/2034)</t>
  </si>
  <si>
    <t>IN3120240103</t>
  </si>
  <si>
    <t>SGS TAMILNADU 7.44% (20/03/2034)</t>
  </si>
  <si>
    <t>IN3120230484</t>
  </si>
  <si>
    <t>SGS TAMILNADU 7.42% (03/04/2034)</t>
  </si>
  <si>
    <t>IN3120240012</t>
  </si>
  <si>
    <t>SGS MAHARASHTRA 7.63% (31/01/2035)</t>
  </si>
  <si>
    <t>IN2220230196</t>
  </si>
  <si>
    <t>SDL TAMILNADU 8.18% (19/12/2028)</t>
  </si>
  <si>
    <t>IN3120180192</t>
  </si>
  <si>
    <t>INE403D08272</t>
  </si>
  <si>
    <t>INE403D08231</t>
  </si>
  <si>
    <t>** 07.83 % SMALL INDUST DEVLOP BANK  OF INDIA - 24/11/2028</t>
  </si>
  <si>
    <t>INE556F08KL3</t>
  </si>
  <si>
    <t>** 07.59 % POWER FINANCE CORPORATION - 17/01/2028</t>
  </si>
  <si>
    <t>INE134E08LX5</t>
  </si>
  <si>
    <t>INE377Y07532</t>
  </si>
  <si>
    <t>INE115A07QO2</t>
  </si>
  <si>
    <t>INE936D07182</t>
  </si>
  <si>
    <t>** 07.45 % EXIM - 12/04/2028</t>
  </si>
  <si>
    <t>INE514E08GB4</t>
  </si>
  <si>
    <t>INE020B08EK4</t>
  </si>
  <si>
    <t>** 07.51 % SMALL INDUST DEVLOP BANK  OF INDIA - 12/06/2028</t>
  </si>
  <si>
    <t>INE556F08KU4</t>
  </si>
  <si>
    <t>** 07.55 % SMALL INDUST DEVLOP BANK  OF INDIA - 22/09/2026</t>
  </si>
  <si>
    <t>INE556F08KJ7</t>
  </si>
  <si>
    <t>INE115A07RG6</t>
  </si>
  <si>
    <t>INE033L07IM5</t>
  </si>
  <si>
    <t>INE115A07QY1</t>
  </si>
  <si>
    <t>** 07.44 % SMALL INDUST DEVLOP BANK  OF INDIA - 10/04/2028</t>
  </si>
  <si>
    <t>INE556F08KT6</t>
  </si>
  <si>
    <t>INE053F08502</t>
  </si>
  <si>
    <t>** 08.27 % NATIONAL HIGHWAYS AUTHORITY OF INDIA - 28/03/2029</t>
  </si>
  <si>
    <t>INE906B07GP0</t>
  </si>
  <si>
    <t>INE1CBK15029</t>
  </si>
  <si>
    <t>INE16J715027</t>
  </si>
  <si>
    <t>INE16J715019</t>
  </si>
  <si>
    <t>C) MONEY MARKET INSTRUMENTS</t>
  </si>
  <si>
    <t>(D) TREPS</t>
  </si>
  <si>
    <t>E) REPO</t>
  </si>
  <si>
    <t>TATA TREASURY ADVANTAGE FUND</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</si>
  <si>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</si>
  <si>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</si>
  <si>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</si>
  <si>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</si>
  <si>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</si>
  <si>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</si>
  <si>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</si>
  <si>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KERALA 6.72% (24/03/2027)</t>
  </si>
  <si>
    <t>IN2020200290</t>
  </si>
  <si>
    <t>SDL ANDHRA PRADESH 6.55% (27/05/2028)</t>
  </si>
  <si>
    <t>IN1020200144</t>
  </si>
  <si>
    <t>SDL GUJARAT 7.45% (24/03/2030)</t>
  </si>
  <si>
    <t>IN1520190225</t>
  </si>
  <si>
    <t>SDL ANDHRA PRADESH 7.02% (26/02/2030)</t>
  </si>
  <si>
    <t>IN1020190493</t>
  </si>
  <si>
    <t>SDL HARYANA 7.63% (01/06/2028)</t>
  </si>
  <si>
    <t>IN1620220070</t>
  </si>
  <si>
    <t>SDL MAHARASHTRA 6.54% (27/05/2030)</t>
  </si>
  <si>
    <t>IN2220200033</t>
  </si>
  <si>
    <t>SDL MADHYA PRADESH 8.42% (08/08/2028)</t>
  </si>
  <si>
    <t>IN2120180053</t>
  </si>
  <si>
    <t xml:space="preserve">SDL GUJARAT 8.50% (28/11/2028) </t>
  </si>
  <si>
    <t>IN1520180200</t>
  </si>
  <si>
    <t>SDL MAHARASHTRA 7.60% (15/04/2030)</t>
  </si>
  <si>
    <t>IN2220200025</t>
  </si>
  <si>
    <t>SDL GUJARAT 6.45% (06/01/2030)</t>
  </si>
  <si>
    <t>IN1520200248</t>
  </si>
  <si>
    <t>SDL GUJARAT 8.53% (20/11/2028)</t>
  </si>
  <si>
    <t>IN1520180192</t>
  </si>
  <si>
    <t>SDL GUJARAT 8.17% (19/12/2028)</t>
  </si>
  <si>
    <t>IN1520180226</t>
  </si>
  <si>
    <t>SDL GUJARAT 8.08% (26/12/2028)</t>
  </si>
  <si>
    <t>IN1520180234</t>
  </si>
  <si>
    <t>SGS GUJARAT 7.66% (22/02/2030)</t>
  </si>
  <si>
    <t>IN1520220246</t>
  </si>
  <si>
    <t>SGS GUJARAT 7.38% (26/04/2030)</t>
  </si>
  <si>
    <t>IN1520230013</t>
  </si>
  <si>
    <t>SDL KARNATAKA 08.08% (26/12/2028)</t>
  </si>
  <si>
    <t>IN1920180115</t>
  </si>
  <si>
    <t>SDL TAMILNADU 8.28% (21/02/2028)</t>
  </si>
  <si>
    <t>IN3120170128</t>
  </si>
  <si>
    <t>SDL TAMILNADU 08.68% (10/10/2028)</t>
  </si>
  <si>
    <t>IN3120180143</t>
  </si>
  <si>
    <t>SDL KARNATAKA 8.52% (28/11/2028)</t>
  </si>
  <si>
    <t>IN1920180081</t>
  </si>
  <si>
    <t>** 07.80 % NABARD - 15/03/2027</t>
  </si>
  <si>
    <t>INE261F08EF5</t>
  </si>
  <si>
    <t>INE186K07122</t>
  </si>
  <si>
    <t>** 07.58 % POONAWALLA FINCORP LTD. - 08/09/2028</t>
  </si>
  <si>
    <t>INE511C07938</t>
  </si>
  <si>
    <t>** 06.77 % TATA COMMUNICATIONS LTD. - 07/08/2028</t>
  </si>
  <si>
    <t>INE151A08356</t>
  </si>
  <si>
    <t>** 08.10 % ICICI HOME FINANCE CO.LTD. - 05/03/2027</t>
  </si>
  <si>
    <t>INE071G07660</t>
  </si>
  <si>
    <t>** 07.50 % NABARD - 31/08/2026</t>
  </si>
  <si>
    <t>INE261F08EA6</t>
  </si>
  <si>
    <t>INE814H07190</t>
  </si>
  <si>
    <t>INE756I07EO2</t>
  </si>
  <si>
    <t>** 07.70 % NABARD - 30/09/2027</t>
  </si>
  <si>
    <t>INE261F08EI9</t>
  </si>
  <si>
    <t>INE477A07415</t>
  </si>
  <si>
    <t>INE667F07IZ4</t>
  </si>
  <si>
    <t>ICRA-AA</t>
  </si>
  <si>
    <t>INE202B07JW4</t>
  </si>
  <si>
    <t>INE071G07819</t>
  </si>
  <si>
    <t>** 08.00 % NEXUS SELECT TRUST - 16/06/2028</t>
  </si>
  <si>
    <t>INE0NDH07027</t>
  </si>
  <si>
    <t>INE033L07IO1</t>
  </si>
  <si>
    <t>INE071G07462</t>
  </si>
  <si>
    <t>INE733E07KA6</t>
  </si>
  <si>
    <t>INE692Q07431</t>
  </si>
  <si>
    <t>INE511C07946</t>
  </si>
  <si>
    <t>** 08.03 % INDIA UNIVERSAL TRUST AL2 - 21/09/2026</t>
  </si>
  <si>
    <t>INE1CBK15011</t>
  </si>
  <si>
    <t>INE040A16HF0</t>
  </si>
  <si>
    <t>** - STATE BANK OF INDIA - CD - 27/03/2026</t>
  </si>
  <si>
    <t>INE062A16614</t>
  </si>
  <si>
    <t>** - UNION BANK OF INDIA - CD - 27/03/2026</t>
  </si>
  <si>
    <t>INE692A16KJ4</t>
  </si>
  <si>
    <t>INE040A16HY1</t>
  </si>
  <si>
    <t>INE110L14UL4</t>
  </si>
  <si>
    <t>INE238AD6BB3</t>
  </si>
  <si>
    <t>** - INDIAN BANK - CD - 19/03/2026</t>
  </si>
  <si>
    <t>INE562A16OL7</t>
  </si>
  <si>
    <t>** - SMALL INDUST DEVLOP BANK  OF INDIA - CD - 05/05/2026</t>
  </si>
  <si>
    <t>INE556F16BH3</t>
  </si>
  <si>
    <t>INE238AD6AZ4</t>
  </si>
  <si>
    <t>INE238AD6BC1</t>
  </si>
  <si>
    <t>** - INDIAN BANK - CD - 12/01/2027</t>
  </si>
  <si>
    <t>INE562A16QE7</t>
  </si>
  <si>
    <t>INE238AD6BW9</t>
  </si>
  <si>
    <t>** - SMALL INDUST DEVLOP BANK  OF INDIA - CD - 24/09/2026</t>
  </si>
  <si>
    <t>INE556F16BK7</t>
  </si>
  <si>
    <t>INE403D14585</t>
  </si>
  <si>
    <t>INE296A14D21</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</si>
  <si>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</si>
  <si>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</si>
  <si>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</si>
  <si>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</si>
  <si>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08.45 % CAN FIN HOMES LTD. - 27/05/2026</t>
  </si>
  <si>
    <t>INE477A07373</t>
  </si>
  <si>
    <t>INE733E08254</t>
  </si>
  <si>
    <t>** 07.58 % NABARD - 31/07/2026</t>
  </si>
  <si>
    <t>INE261F08DX0</t>
  </si>
  <si>
    <t>** 07.43 % SMALL INDUST DEVLOP BANK  OF INDIA - 31/08/2026</t>
  </si>
  <si>
    <t>INE556F08KH1</t>
  </si>
  <si>
    <t>INE202B07JR4</t>
  </si>
  <si>
    <t>INE289B07081</t>
  </si>
  <si>
    <t>** 08.15 % GODREJ PROPERTIES LTD. - 03/07/2026</t>
  </si>
  <si>
    <t>INE484J08048</t>
  </si>
  <si>
    <t>INE539K07270</t>
  </si>
  <si>
    <t>INE530B07435</t>
  </si>
  <si>
    <t>** 07.57 % NABARD - 19/03/2026</t>
  </si>
  <si>
    <t>INE261F08DW2</t>
  </si>
  <si>
    <t>INE289B07115</t>
  </si>
  <si>
    <t>INE516Y07519</t>
  </si>
  <si>
    <t>CRISIL-AA-</t>
  </si>
  <si>
    <t>INE896L07AI0</t>
  </si>
  <si>
    <t>** 09.20 % SHRIRAM FINANCE LTD. - 22/05/2026</t>
  </si>
  <si>
    <t>INE721A07SB0</t>
  </si>
  <si>
    <t>INE012I07041</t>
  </si>
  <si>
    <t>INE896L07AH2</t>
  </si>
  <si>
    <t>** 08.20 % ADANI POWER LTD. - 25/01/2029</t>
  </si>
  <si>
    <t>INE814H07208</t>
  </si>
  <si>
    <t>INE036D16JK8</t>
  </si>
  <si>
    <t>** - AU SMALL FINANCE BANK - CD - 06/11/2026</t>
  </si>
  <si>
    <t>INE949L16DZ6</t>
  </si>
  <si>
    <t>** - PUNJAB NATIONAL BANK - CD - 25/03/2026</t>
  </si>
  <si>
    <t>INE160A16RP4</t>
  </si>
  <si>
    <t>** - PUNJAB NATIONAL BANK - CD - 13/03/2026</t>
  </si>
  <si>
    <t>INE160A16TU0</t>
  </si>
  <si>
    <t>** - MUTHOOT FINCORP - CP - 23/06/2026</t>
  </si>
  <si>
    <t>INE549K14BZ5</t>
  </si>
  <si>
    <t>TATA LIQUID FUND</t>
  </si>
  <si>
    <t>Tata liquid fund</t>
  </si>
  <si>
    <t>(An open ended Liquid Scheme. A Relatively Low Interest Rate Risk and Moderate Credit Risk)</t>
  </si>
  <si>
    <t>• Regular Income for Short Term.</t>
  </si>
  <si>
    <t>• Investment in Debt / Money Market Instruments.</t>
  </si>
  <si>
    <t>** 07.23 % SMALL INDUST DEVLOP BANK  OF INDIA - 09/03/2026</t>
  </si>
  <si>
    <t>INE556F08KC2</t>
  </si>
  <si>
    <t>IN002025X406</t>
  </si>
  <si>
    <t>** - INDIAN OVERSEAS BANK - CD - 27/03/2026</t>
  </si>
  <si>
    <t>INE565A16BO1</t>
  </si>
  <si>
    <t>** - NABARD - CD - 24/03/2026</t>
  </si>
  <si>
    <t>INE261F16991</t>
  </si>
  <si>
    <t>INE01C314DZ6</t>
  </si>
  <si>
    <t>INE296A14D88</t>
  </si>
  <si>
    <t>INE477A14EB5</t>
  </si>
  <si>
    <t>INE700G14RJ2</t>
  </si>
  <si>
    <t>INE091A14ET6</t>
  </si>
  <si>
    <t>INE417C14AH2</t>
  </si>
  <si>
    <t>INE870H14WM5</t>
  </si>
  <si>
    <t>** - CANARA BANK - CD - 20/03/2026</t>
  </si>
  <si>
    <t>INE476A16F86</t>
  </si>
  <si>
    <t>** - BANK OF INDIA - CD - 10/03/2026</t>
  </si>
  <si>
    <t>INE084A16EK5</t>
  </si>
  <si>
    <t>** - PUNJAB NATIONAL BANK - CD - 03/03/2026</t>
  </si>
  <si>
    <t>INE160A16TR6</t>
  </si>
  <si>
    <t>** - NABARD - CP - 02/03/2026</t>
  </si>
  <si>
    <t>INE261F14OD7</t>
  </si>
  <si>
    <t>** - BANK OF BARODA - CD - 05/03/2026</t>
  </si>
  <si>
    <t>INE028A16KP8</t>
  </si>
  <si>
    <t>INE870H14WK9</t>
  </si>
  <si>
    <t>INE040A16GN6</t>
  </si>
  <si>
    <t>** - BANK OF BARODA - CD - 13/03/2026</t>
  </si>
  <si>
    <t>INE028A16IC0</t>
  </si>
  <si>
    <t>INE824H14TB1</t>
  </si>
  <si>
    <t>** - INDIAN BANK - CD - 25/03/2026</t>
  </si>
  <si>
    <t>INE562A16ON3</t>
  </si>
  <si>
    <t>** TREASURY BILL 182 DAYS (03/04/2026)</t>
  </si>
  <si>
    <t>IN002025Y271</t>
  </si>
  <si>
    <t>Debt</t>
  </si>
  <si>
    <t>TCORPBF</t>
  </si>
  <si>
    <t>TFRF</t>
  </si>
  <si>
    <t>TGSFR</t>
  </si>
  <si>
    <t>TLF</t>
  </si>
  <si>
    <t>TNGIF1226</t>
  </si>
  <si>
    <t>TNGIF1229</t>
  </si>
  <si>
    <t>TNSIFDEC27</t>
  </si>
  <si>
    <t>TOF</t>
  </si>
  <si>
    <t>TRSFC</t>
  </si>
  <si>
    <t>TSTBF</t>
  </si>
  <si>
    <t>TFF</t>
  </si>
  <si>
    <t>TUSTF</t>
  </si>
  <si>
    <t>Liquid</t>
  </si>
  <si>
    <t>TFRSTF</t>
  </si>
  <si>
    <t>as on 28-02-26</t>
  </si>
  <si>
    <t>** 08.83 % LIQUID GOLD SERIES 18 - 20/11/2027</t>
  </si>
  <si>
    <t>INE2R5L15013</t>
  </si>
  <si>
    <t>28th February 2026</t>
  </si>
  <si>
    <t>NAV AS ON 28-FEB-26: RS.12.7871 (REGULAR - MONTHLY IDCW)</t>
  </si>
  <si>
    <t>NAV AS ON 28-FEB-26: RS.12.7871 (REGULAR - QUARTERLY IDCW)</t>
  </si>
  <si>
    <t>NAV AS ON 28-FEB-26: RS.12.7871 (REGULAR - PERIODIC IDCW)</t>
  </si>
  <si>
    <t>NAV AS ON 28-FEB-26: RS.12.7871 (REGULAR - GROWTH)</t>
  </si>
  <si>
    <t>NAV AS ON 28-FEB-26: RS.13.0976 (DIRECT - MONTHLY IDCW)</t>
  </si>
  <si>
    <t>NAV AS ON 28-FEB-26: RS.13.0976 (DIRECT - QUARTERLY IDCW)</t>
  </si>
  <si>
    <t>NAV AS ON 28-FEB-26: RS.13.0976 (DIRECT - PERIODIC IDCW)</t>
  </si>
  <si>
    <t>NAV AS ON 28-FEB-26: RS.13.0976 (DIRECT - GROWTH)</t>
  </si>
  <si>
    <t>NAV AS ON 31-AUG-25: RS.12.4462 (REGULAR - MONTHLY IDCW)</t>
  </si>
  <si>
    <t>NAV AS ON 31-AUG-25: RS.12.4462 (REGULAR - QUARTERLY IDCW)</t>
  </si>
  <si>
    <t>NAV AS ON 31-AUG-25: RS.12.4462 (REGULAR - PERIODIC IDCW)</t>
  </si>
  <si>
    <t>NAV AS ON 31-AUG-25: RS.12.4462 (REGULAR - GROWTH)</t>
  </si>
  <si>
    <t>NAV AS ON 31-AUG-25: RS.12.7142 (DIRECT - MONTHLY IDCW)</t>
  </si>
  <si>
    <t>NAV AS ON 31-AUG-25: RS.12.7142 (DIRECT - QUARTERLY IDCW)</t>
  </si>
  <si>
    <t>NAV AS ON 31-AUG-25: RS.12.7142 (DIRECT - PERIODIC IDCW)</t>
  </si>
  <si>
    <t>NAV AS ON 31-AUG-25: RS.12.7142 (DIRECT - GROWTH)</t>
  </si>
  <si>
    <t xml:space="preserve">For the period ended 28th February 2026 the following for hedging transactions through futures which have been squared off/expired </t>
  </si>
  <si>
    <t>Hedging Positions through Put Options as on 28th February 2026</t>
  </si>
  <si>
    <t>For the period ended 28th February 2026 the following for hedging transactions through options which have already been exercised/expired</t>
  </si>
  <si>
    <t>Other than Hedging Positions through Options as on 28th February 2026</t>
  </si>
  <si>
    <t>Hedging Positions through Interest Rate Swaps as on 28th February 2026</t>
  </si>
  <si>
    <t>NAV AS ON 28-FEB-26: RS.13.2685 (REGULAR - MONTHLY IDCW)</t>
  </si>
  <si>
    <t>NAV AS ON 28-FEB-26: RS.13.2685 (REGULAR - QUARTERLY IDCW)</t>
  </si>
  <si>
    <t>NAV AS ON 28-FEB-26: RS.13.2685 (REGULAR - PERIODIC IDCW)</t>
  </si>
  <si>
    <t>NAV AS ON 28-FEB-26: RS.13.2685 (REGULAR - GROWTH)</t>
  </si>
  <si>
    <t>NAV AS ON 28-FEB-26: RS.13.5389 (DIRECT - MONTHLY IDCW)</t>
  </si>
  <si>
    <t>NAV AS ON 28-FEB-26: RS.13.5389 (DIRECT - QUARTERLY IDCW)</t>
  </si>
  <si>
    <t>NAV AS ON 28-FEB-26: RS.13.5389 (DIRECT - PERIODIC IDCW)</t>
  </si>
  <si>
    <t>NAV AS ON 28-FEB-26: RS.13.5389 (DIRECT - GROWTH)</t>
  </si>
  <si>
    <t>NAV AS ON 31-AUG-25: RS.12.8451 (REGULAR - MONTHLY IDCW)</t>
  </si>
  <si>
    <t>NAV AS ON 31-AUG-25: RS.12.8451 (REGULAR - QUARTERLY IDCW)</t>
  </si>
  <si>
    <t>NAV AS ON 31-AUG-25: RS.12.8451 (REGULAR - PERIODIC IDCW)</t>
  </si>
  <si>
    <t>NAV AS ON 31-AUG-25: RS.12.8451 (REGULAR - GROWTH)</t>
  </si>
  <si>
    <t>NAV AS ON 31-AUG-25: RS.13.0794 (DIRECT - MONTHLY IDCW)</t>
  </si>
  <si>
    <t>NAV AS ON 31-AUG-25: RS.13.0794 (DIRECT - QUARTERLY IDCW)</t>
  </si>
  <si>
    <t>NAV AS ON 31-AUG-25: RS.13.0794 (DIRECT - PERIODIC IDCW)</t>
  </si>
  <si>
    <t>NAV AS ON 31-AUG-25: RS.13.0794 (DIRECT - GROWTH)</t>
  </si>
  <si>
    <t>NAV AS ON 28-FEB-26: RS.21.851 (REGULAR - IDCW)</t>
  </si>
  <si>
    <t>NAV AS ON 28-FEB-26: RS.25.0269 (DIRECT - IDCW)</t>
  </si>
  <si>
    <t>NAV AS ON 28-FEB-26: RS.88.8818 (DIRECT - GROWTH)</t>
  </si>
  <si>
    <t>NAV AS ON 28-FEB-26: RS.78.8243 (REGULAR - GROWTH)</t>
  </si>
  <si>
    <t>NAV AS ON 31-AUG-25: RS.21.285 (REGULAR - IDCW)</t>
  </si>
  <si>
    <t>NAV AS ON 31-AUG-25: RS.24.2454 (DIRECT - IDCW)</t>
  </si>
  <si>
    <t>NAV AS ON 31-AUG-25: RS.86.1122 (DIRECT - GROWTH)</t>
  </si>
  <si>
    <t>NAV AS ON 31-AUG-25: RS.76.7823 (REGULAR - GROWTH)</t>
  </si>
  <si>
    <t>** - EXIM - CP - 01/06/2026</t>
  </si>
  <si>
    <t>INE514E14TE9</t>
  </si>
  <si>
    <t>** TREASURY BILL 364 DAYS (02/04/2026)</t>
  </si>
  <si>
    <t>IN002025Z013</t>
  </si>
  <si>
    <t>** - PUNJAB NATIONAL BANK - CD - 02/04/2026</t>
  </si>
  <si>
    <t>INE160A16UB8</t>
  </si>
  <si>
    <t>** - NABARD - CD - 27/01/2027</t>
  </si>
  <si>
    <t>INE261F16AG4</t>
  </si>
  <si>
    <t>** - INDIAN OVERSEAS BANK - CD - 24/02/2027</t>
  </si>
  <si>
    <t>INE565A16BS2</t>
  </si>
  <si>
    <t>** - SMALL INDUST DEVLOP BANK  OF INDIA - CD - 26/02/2027</t>
  </si>
  <si>
    <t>INE556F16CC2</t>
  </si>
  <si>
    <t>** - INDIAN OVERSEAS BANK - CD - 26/02/2027</t>
  </si>
  <si>
    <t>INE565A16BU8</t>
  </si>
  <si>
    <t>** - CANARA BANK - CD - 18/12/2026</t>
  </si>
  <si>
    <t>INE476A16F78</t>
  </si>
  <si>
    <t>INE238AD6CA3</t>
  </si>
  <si>
    <t>** - NABARD - CD - 28/01/2027</t>
  </si>
  <si>
    <t>INE261F16AH2</t>
  </si>
  <si>
    <t>** - EQUITAS SMALL FINANCE BANK LTD - CD - 26/02/2027</t>
  </si>
  <si>
    <t>INE063P16BK3</t>
  </si>
  <si>
    <t>INE040A16IJ0</t>
  </si>
  <si>
    <t>** - CANARA BANK - CD - 02/02/2027</t>
  </si>
  <si>
    <t>INE476A16G44</t>
  </si>
  <si>
    <t>** - NABARD - CD - 04/02/2027</t>
  </si>
  <si>
    <t>INE261F16AJ8</t>
  </si>
  <si>
    <t>** - KOTAK MAHINDRA BANK - CD - 12/02/2027</t>
  </si>
  <si>
    <t>INE237AD6141</t>
  </si>
  <si>
    <t>INE674K14BS6</t>
  </si>
  <si>
    <t>** TREASURY BILL 364 DAYS (19/02/2027)</t>
  </si>
  <si>
    <t>IN002025Z468</t>
  </si>
  <si>
    <t>INE790I14HJ0</t>
  </si>
  <si>
    <t>** - PUNJAB &amp; SIND BANK - CD - 24/02/2027</t>
  </si>
  <si>
    <t>INE608A16SW6</t>
  </si>
  <si>
    <t>** - MUTHOOT FINCORP - CP - 04/02/2027</t>
  </si>
  <si>
    <t>INE549K14CL3</t>
  </si>
  <si>
    <t>NAV AS ON 28-FEB-26: RS.4920.028 (REGULAR - GROWTH)</t>
  </si>
  <si>
    <t>NAV AS ON 28-FEB-26: RS.1114.7107 (REGULAR - DAILY IDCW)</t>
  </si>
  <si>
    <t>NAV AS ON 28-FEB-26: RS.5020.5311 (DIRECT - GROWTH)</t>
  </si>
  <si>
    <t>NAV AS ON 28-FEB-26: RS.1114.7186 (DIRECT - DAILY IDCW)</t>
  </si>
  <si>
    <t>NAV AS ON 31-AUG-25: RS.4782.0583 (REGULAR - GROWTH)</t>
  </si>
  <si>
    <t>NAV AS ON 31-AUG-25: RS.1114.8637 (REGULAR - DAILY IDCW)</t>
  </si>
  <si>
    <t>NAV AS ON 31-AUG-25: RS.4873.7615 (DIRECT - GROWTH)</t>
  </si>
  <si>
    <t>NAV AS ON 31-AUG-25: RS.1114.8795 (DIRECT - DAILY IDCW)</t>
  </si>
  <si>
    <t>NAV AS ON 28-FEB-26: RS.12.3861 (REGULAR - IDCW)</t>
  </si>
  <si>
    <t>NAV AS ON 28-FEB-26: RS.12.3861 (REGULAR - GROWTH)</t>
  </si>
  <si>
    <t>NAV AS ON 28-FEB-26: RS.12.5152 (DIRECT - IDCW)</t>
  </si>
  <si>
    <t>NAV AS ON 28-FEB-26: RS.12.5152 (DIRECT - GROWTH)</t>
  </si>
  <si>
    <t>NAV AS ON 31-AUG-25: RS.12.0484 (REGULAR - IDCW)</t>
  </si>
  <si>
    <t>NAV AS ON 31-AUG-25: RS.12.0484 (REGULAR - GROWTH)</t>
  </si>
  <si>
    <t>NAV AS ON 31-AUG-25: RS.12.1553 (DIRECT - IDCW)</t>
  </si>
  <si>
    <t>NAV AS ON 31-AUG-25: RS.12.1552 (DIRECT - GROWTH)</t>
  </si>
  <si>
    <t>NAV AS ON 28-FEB-26: RS.12.7156 (REGULAR - IDCW)</t>
  </si>
  <si>
    <t>NAV AS ON 28-FEB-26: RS.12.7156 (REGULAR - GROWTH)</t>
  </si>
  <si>
    <t>NAV AS ON 28-FEB-26: RS.12.8523 (DIRECT - IDCW)</t>
  </si>
  <si>
    <t>NAV AS ON 28-FEB-26: RS.12.8522 (DIRECT - GROWTH)</t>
  </si>
  <si>
    <t>NAV AS ON 31-AUG-25: RS.12.2527 (REGULAR - IDCW)</t>
  </si>
  <si>
    <t>NAV AS ON 31-AUG-25: RS.12.2527 (REGULAR - GROWTH)</t>
  </si>
  <si>
    <t>NAV AS ON 31-AUG-25: RS.12.3648 (DIRECT - IDCW)</t>
  </si>
  <si>
    <t>NAV AS ON 31-AUG-25: RS.12.3647 (DIRECT - GROWTH)</t>
  </si>
  <si>
    <t>NAV AS ON 28-FEB-26: RS.12.8769 (REGULAR - IDCW)</t>
  </si>
  <si>
    <t>NAV AS ON 28-FEB-26: RS.12.8769 (REGULAR - GROWTH)</t>
  </si>
  <si>
    <t>NAV AS ON 28-FEB-26: RS.13.0146 (DIRECT - IDCW)</t>
  </si>
  <si>
    <t>NAV AS ON 28-FEB-26: RS.13.0146 (DIRECT - GROWTH)</t>
  </si>
  <si>
    <t>NAV AS ON 31-AUG-25: RS.12.5129 (REGULAR - IDCW)</t>
  </si>
  <si>
    <t>NAV AS ON 31-AUG-25: RS.12.5129 (REGULAR - GROWTH)</t>
  </si>
  <si>
    <t>NAV AS ON 31-AUG-25: RS.12.6316 (DIRECT - IDCW)</t>
  </si>
  <si>
    <t>NAV AS ON 31-AUG-25: RS.12.6316 (DIRECT - GROWTH)</t>
  </si>
  <si>
    <t>IN002025Y255</t>
  </si>
  <si>
    <t>NAV AS ON 28-FEB-26: RS.1000 (REGULAR - DAILY IDCW)</t>
  </si>
  <si>
    <t>NAV AS ON 28-FEB-26: RS.1404.4904 (REGULAR - GROWTH)</t>
  </si>
  <si>
    <t>NAV AS ON 28-FEB-26: RS.1000 (DIRECT - DAILY IDCW)</t>
  </si>
  <si>
    <t>NAV AS ON 28-FEB-26: RS.1415.51 (DIRECT - GROWTH)</t>
  </si>
  <si>
    <t>NAV AS ON 31-AUG-25: RS.1000 (REGULAR - DAILY IDCW)</t>
  </si>
  <si>
    <t>NAV AS ON 31-AUG-25: RS.1369.2144 (REGULAR - GROWTH)</t>
  </si>
  <si>
    <t>NAV AS ON 31-AUG-25: RS.1000 (DIRECT - DAILY IDCW)</t>
  </si>
  <si>
    <t>NAV AS ON 31-AUG-25: RS.1379.1261 (DIRECT - GROWTH)</t>
  </si>
  <si>
    <t>MARUTI SUZUKI INDIA LTD.</t>
  </si>
  <si>
    <t>Automobiles</t>
  </si>
  <si>
    <t>INE585B01010</t>
  </si>
  <si>
    <t>NAV AS ON 28-FEB-26: RS.31.7345 (REGULAR - GROWTH)</t>
  </si>
  <si>
    <t>NAV AS ON 28-FEB-26: RS.37.4293 (DIRECT - GROWTH)</t>
  </si>
  <si>
    <t>NAV AS ON 31-AUG-25: RS.31.3513 (REGULAR - GROWTH)</t>
  </si>
  <si>
    <t>NAV AS ON 31-AUG-25: RS.36.7609 (DIRECT - GROWTH)</t>
  </si>
  <si>
    <t>GOI - 6.01% (21/07/2030)</t>
  </si>
  <si>
    <t>IN0020250067</t>
  </si>
  <si>
    <t>** 07.01 % NABARD - 16/03/2029</t>
  </si>
  <si>
    <t>INE261F08ES8</t>
  </si>
  <si>
    <t>** 07.27 % NABARD - 23/02/2029</t>
  </si>
  <si>
    <t>INE261F08ER0</t>
  </si>
  <si>
    <t>INE020B08GB8</t>
  </si>
  <si>
    <t>** - BANK OF BARODA - CD - 05/06/2026</t>
  </si>
  <si>
    <t>INE028A16KR4</t>
  </si>
  <si>
    <t>** - KOTAK MAHINDRA BANK - CD - 24/09/2026</t>
  </si>
  <si>
    <t>INE237AD6042</t>
  </si>
  <si>
    <t>NAV AS ON 28-FEB-26: RS.22.2967 (REGULAR - MONTHLY IDCW)</t>
  </si>
  <si>
    <t>NAV AS ON 28-FEB-26: RS.49.3726 (REGULAR - GROWTH)</t>
  </si>
  <si>
    <t>NAV AS ON 28-FEB-26: RS.24.9473 (DIRECT - MONTHLY IDCW)</t>
  </si>
  <si>
    <t>NAV AS ON 28-FEB-26: RS.54.9249 (DIRECT - GROWTH)</t>
  </si>
  <si>
    <t>NAV AS ON 28-FEB-26: RS.26.1603 (REGULAR - PERIODIC IDCW)</t>
  </si>
  <si>
    <t>NAV AS ON 28-FEB-26: RS.29.1454 (DIRECT - PERIODIC IDCW)</t>
  </si>
  <si>
    <t>NAV AS ON 31-AUG-25: RS.21.7718 (REGULAR - MONTHLY IDCW)</t>
  </si>
  <si>
    <t>NAV AS ON 31-AUG-25: RS.48.2078 (REGULAR - GROWTH)</t>
  </si>
  <si>
    <t>NAV AS ON 31-AUG-25: RS.24.2601 (DIRECT - MONTHLY IDCW)</t>
  </si>
  <si>
    <t>NAV AS ON 31-AUG-25: RS.53.4114 (DIRECT - GROWTH)</t>
  </si>
  <si>
    <t>NAV AS ON 31-AUG-25: RS.25.5438 (REGULAR - PERIODIC IDCW)</t>
  </si>
  <si>
    <t>NAV AS ON 31-AUG-25: RS.28.3421 (DIRECT - PERIODIC IDCW)</t>
  </si>
  <si>
    <t>SDL PUNJAB  7.88% (01/03/2027)</t>
  </si>
  <si>
    <t>IN2820160363</t>
  </si>
  <si>
    <t>** 07.45 % TORRENT PHARMACEUTICALS LTD. - 19/01/2028</t>
  </si>
  <si>
    <t>INE685A07132</t>
  </si>
  <si>
    <t>** 07.42 % MAHINDRA RURAL HOUSING FINANCE LTD. - 23/02/2028</t>
  </si>
  <si>
    <t>INE950O07545</t>
  </si>
  <si>
    <t>** 08.40 % CHOLAMANDALAM INVT &amp; FIN  CO LTD. - 18/09/2027</t>
  </si>
  <si>
    <t>INE121A07SH0</t>
  </si>
  <si>
    <t>** - SMALL INDUST DEVLOP BANK  OF INDIA - CP - 03/06/2026</t>
  </si>
  <si>
    <t>INE556F14LT2</t>
  </si>
  <si>
    <t>INE704I14LA2</t>
  </si>
  <si>
    <t>INE09OL14IN7</t>
  </si>
  <si>
    <t>NAV AS ON 28-FEB-26: RS.1003.7466 (REGULAR - DAILY IDCW)</t>
  </si>
  <si>
    <t>NAV AS ON 28-FEB-26: RS.1009.19 (REGULAR - WEEKLY IDCW)</t>
  </si>
  <si>
    <t>NAV AS ON 28-FEB-26: RS.4086.6401 (REGULAR - GROWTH)</t>
  </si>
  <si>
    <t>NAV AS ON 28-FEB-26: RS.2590.2512 (REGULAR - PERIODIC IDCW)</t>
  </si>
  <si>
    <t>NAV AS ON 28-FEB-26: RS.1003.7587 (DIRECT - DAILY IDCW)</t>
  </si>
  <si>
    <t>NAV AS ON 28-FEB-26: RS.1009.2266 (DIRECT - WEEKLY IDCW)</t>
  </si>
  <si>
    <t>NAV AS ON 28-FEB-26: RS.4212.0648 (DIRECT - GROWTH)</t>
  </si>
  <si>
    <t>NAV AS ON 28-FEB-26: RS.2671.611 (DIRECT - PERIODIC IDCW)</t>
  </si>
  <si>
    <t>NAV AS ON 31-AUG-25: RS.1003.7356 (REGULAR - DAILY IDCW)</t>
  </si>
  <si>
    <t>NAV AS ON 31-AUG-25: RS.1008.6516 (REGULAR - WEEKLY IDCW)</t>
  </si>
  <si>
    <t>NAV AS ON 31-AUG-25: RS.3973.5698 (REGULAR - GROWTH)</t>
  </si>
  <si>
    <t>NAV AS ON 31-AUG-25: RS.2518.4991 (REGULAR - PERIODIC IDCW)</t>
  </si>
  <si>
    <t>NAV AS ON 31-AUG-25: RS.1003.7659 (DIRECT - DAILY IDCW)</t>
  </si>
  <si>
    <t>NAV AS ON 31-AUG-25: RS.1008.6984 (DIRECT - WEEKLY IDCW)</t>
  </si>
  <si>
    <t>NAV AS ON 31-AUG-25: RS.4088.8348 (DIRECT - GROWTH)</t>
  </si>
  <si>
    <t>NAV AS ON 31-AUG-25: RS.2593.0738 (DIRECT - PERIODIC IDCW)</t>
  </si>
  <si>
    <t>INE020B08EI8</t>
  </si>
  <si>
    <t>** 07.44 % SMALL INDUST DEVLOP BANK  OF INDIA - 04/09/2026</t>
  </si>
  <si>
    <t>INE556F08KI9</t>
  </si>
  <si>
    <t>IN002025X414</t>
  </si>
  <si>
    <t>** - INDIAN BANK - CD - 05/06/2026</t>
  </si>
  <si>
    <t>INE562A16PZ4</t>
  </si>
  <si>
    <t>NAV AS ON 28-FEB-26: RS.10.3838 (REGULAR - WEEKLY IDCW)</t>
  </si>
  <si>
    <t>NAV AS ON 28-FEB-26: RS.14.7027 (REGULAR - MONTHLY IDCW)</t>
  </si>
  <si>
    <t>NAV AS ON 28-FEB-26: RS.14.6977 (REGULAR - GROWTH)</t>
  </si>
  <si>
    <t>NAV AS ON 28-FEB-26: RS.10.4113 (DIRECT - WEEKLY IDCW)</t>
  </si>
  <si>
    <t>NAV AS ON 28-FEB-26: RS.15.5522 (DIRECT - MONTHLY IDCW)</t>
  </si>
  <si>
    <t>NAV AS ON 28-FEB-26: RS.15.536 (DIRECT - GROWTH)</t>
  </si>
  <si>
    <t>NAV AS ON 31-AUG-25: RS.10.3825 (REGULAR - WEEKLY IDCW)</t>
  </si>
  <si>
    <t>NAV AS ON 31-AUG-25: RS.14.3211 (REGULAR - MONTHLY IDCW)</t>
  </si>
  <si>
    <t>NAV AS ON 31-AUG-25: RS.14.3188 (REGULAR - GROWTH)</t>
  </si>
  <si>
    <t>NAV AS ON 31-AUG-25: RS.10.4102 (DIRECT - WEEKLY IDCW)</t>
  </si>
  <si>
    <t>NAV AS ON 31-AUG-25: RS.15.0861 (DIRECT - MONTHLY IDCW)</t>
  </si>
  <si>
    <t>NAV AS ON 31-AUG-25: RS.15.0706 (DIRECT - GROWTH)</t>
  </si>
  <si>
    <t>TATA AGGRESSIVE HYBRID FUND</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</si>
  <si>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</si>
  <si>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</si>
  <si>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</si>
  <si>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</si>
  <si>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BHARTI AIRTEL LTD.</t>
  </si>
  <si>
    <t>Telecom - Services</t>
  </si>
  <si>
    <t>INE397D01024</t>
  </si>
  <si>
    <t>STATE BANK OF INDIA</t>
  </si>
  <si>
    <t>INE062A01020</t>
  </si>
  <si>
    <t>RBL BANK LTD.</t>
  </si>
  <si>
    <t>INE976G01028</t>
  </si>
  <si>
    <t>ULTRATECH CEMENT LTD.</t>
  </si>
  <si>
    <t>Cement &amp; Cement Products</t>
  </si>
  <si>
    <t>INE481G01011</t>
  </si>
  <si>
    <t>INFOSYS LTD.</t>
  </si>
  <si>
    <t>INE009A01021</t>
  </si>
  <si>
    <t>MAHINDRA &amp; MAHINDRA LTD.</t>
  </si>
  <si>
    <t>INE101A01026</t>
  </si>
  <si>
    <t>AXIS BANK LTD.</t>
  </si>
  <si>
    <t>INE238A01034</t>
  </si>
  <si>
    <t>VARUN BEVERAGES LTD.</t>
  </si>
  <si>
    <t>INE200M01039</t>
  </si>
  <si>
    <t>TORRENT PHARMACEUTICALS LTD.</t>
  </si>
  <si>
    <t>Pharmaceuticals &amp; Biotechnology</t>
  </si>
  <si>
    <t>INE685A01028</t>
  </si>
  <si>
    <t>PI INDUSTRIES LTD.</t>
  </si>
  <si>
    <t>Fertilizers &amp; Agrochemicals</t>
  </si>
  <si>
    <t>INE603J01030</t>
  </si>
  <si>
    <t>PATANJALI FOODS LTD.</t>
  </si>
  <si>
    <t>INE619A01035</t>
  </si>
  <si>
    <t>HINDUSTAN UNILEVER LTD.</t>
  </si>
  <si>
    <t>INE030A01027</t>
  </si>
  <si>
    <t>ICICI PRUDENTIAL ASSET MANAGEMENT COMPANY LTD.</t>
  </si>
  <si>
    <t>INE346A01027</t>
  </si>
  <si>
    <t>JSW CEMENT LTD.</t>
  </si>
  <si>
    <t>INE718I01012</t>
  </si>
  <si>
    <t>BAJAJ FINSERV LTD.</t>
  </si>
  <si>
    <t>INE918I01026</t>
  </si>
  <si>
    <t>TATA COMMUNICATIONS LTD.</t>
  </si>
  <si>
    <t>INE151A01013</t>
  </si>
  <si>
    <t>TEGA INDUSTRIES LTD</t>
  </si>
  <si>
    <t>Industrial Manufacturing</t>
  </si>
  <si>
    <t>INE011K01018</t>
  </si>
  <si>
    <t>ADANI ENERGY SOLUTIONS LTD.</t>
  </si>
  <si>
    <t>Power</t>
  </si>
  <si>
    <t>INE931S01010</t>
  </si>
  <si>
    <t>ARVIND FASHIONS LTD.</t>
  </si>
  <si>
    <t>INE955V01021</t>
  </si>
  <si>
    <t>SAMVARDHANA MOTHERSON INTERNATIONAL LTD.</t>
  </si>
  <si>
    <t>INE775A01035</t>
  </si>
  <si>
    <t>HERO MOTOCORP LTD.</t>
  </si>
  <si>
    <t>INE158A01026</t>
  </si>
  <si>
    <t>DABUR INDIA LTD.</t>
  </si>
  <si>
    <t>Personal Products</t>
  </si>
  <si>
    <t>INE016A01026</t>
  </si>
  <si>
    <t>PNC INFRATECH LTD.</t>
  </si>
  <si>
    <t>INE195J01029</t>
  </si>
  <si>
    <t>GREENPANEL INDUSTRIES LTD.</t>
  </si>
  <si>
    <t>INE08ZM01014</t>
  </si>
  <si>
    <t>EPACK DURABLE LTD.</t>
  </si>
  <si>
    <t>INE0G5901015</t>
  </si>
  <si>
    <t>GRANULES INDIA LTD.</t>
  </si>
  <si>
    <t>INE101D01020</t>
  </si>
  <si>
    <t>TRUALT BIOENERGY LIMITED.</t>
  </si>
  <si>
    <t>INE0MWH01014</t>
  </si>
  <si>
    <t>VEDANTA LTD.^</t>
  </si>
  <si>
    <t>INF277KA1224</t>
  </si>
  <si>
    <t>SGS MAHARASHTRA 6.77% (30/04/2037)</t>
  </si>
  <si>
    <t>IN2220250053</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</si>
  <si>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</si>
  <si>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</si>
  <si>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</si>
  <si>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</si>
  <si>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</si>
  <si>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</si>
  <si>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</si>
  <si>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</si>
  <si>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</si>
  <si>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</si>
  <si>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</si>
  <si>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</si>
  <si>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</si>
  <si>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</si>
  <si>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GOI - 6.19% (16/09/2034)</t>
  </si>
  <si>
    <t>IN0020200096</t>
  </si>
  <si>
    <t>GOI - 7.26% (14/01/2029)</t>
  </si>
  <si>
    <t>IN0020180454</t>
  </si>
  <si>
    <t>SDL MAHARASHTRA 7.33% (13/09/2027)</t>
  </si>
  <si>
    <t>IN2220170103</t>
  </si>
  <si>
    <t>GOI - 6.57% (05/12/2033)</t>
  </si>
  <si>
    <t>IN0020160100</t>
  </si>
  <si>
    <t>** 08.75 % LIC HOUSING FINANCE LTD. - 08/12/2028</t>
  </si>
  <si>
    <t>INE115A07NP6</t>
  </si>
  <si>
    <t>** 05.00 % GMR AIRPORTS LTD - 13/02/2027</t>
  </si>
  <si>
    <t>CARE-A</t>
  </si>
  <si>
    <t>INE776C08083</t>
  </si>
  <si>
    <t>** 08.50 % CHOLAMANDALAM INVT &amp; FIN  CO LTD. - 25/07/2027</t>
  </si>
  <si>
    <t>INE121A07SG2</t>
  </si>
  <si>
    <t>** 07.26 % JIO CREDIT LTD - 18/11/2030</t>
  </si>
  <si>
    <t>INE282H07042</t>
  </si>
  <si>
    <t>** 08.15 % HDFC ERGO GENERAL INSURANCE COMPANY LIMITED - 26/09/2033</t>
  </si>
  <si>
    <t>INE225R08048</t>
  </si>
  <si>
    <t>** 07.13 % NHPC LTD. - 09/02/2029</t>
  </si>
  <si>
    <t>INE848E07BB9</t>
  </si>
  <si>
    <t xml:space="preserve">TOTAL VALUE AND PERCENTAGE OF ILLIQUID EQUITY SHARES : </t>
  </si>
  <si>
    <t>NAV AS ON 28-FEB-26: RS.440.3812 (REGULAR - GROWTH)</t>
  </si>
  <si>
    <t>NAV AS ON 28-FEB-26: RS.89.7504 (REGULAR - IDCW)</t>
  </si>
  <si>
    <t>NAV AS ON 28-FEB-26: RS.85.8474 (REGULAR - MONTHLY IDCW)</t>
  </si>
  <si>
    <t>NAV AS ON 28-FEB-26: RS.497.2886 (DIRECT - GROWTH)</t>
  </si>
  <si>
    <t>NAV AS ON 28-FEB-26: RS.108.9708 (DIRECT - IDCW)</t>
  </si>
  <si>
    <t>NAV AS ON 28-FEB-26: RS.102.6185 (DIRECT - MONTHLY IDCW)</t>
  </si>
  <si>
    <t>NAV AS ON 31-AUG-25: RS.427.9699 (REGULAR - GROWTH)</t>
  </si>
  <si>
    <t>NAV AS ON 31-AUG-25: RS.87.2218 (REGULAR - IDCW)</t>
  </si>
  <si>
    <t>NAV AS ON 31-AUG-25: RS.85.5394 (REGULAR - MONTHLY IDCW)</t>
  </si>
  <si>
    <t>NAV AS ON 31-AUG-25: RS.481.0189 (DIRECT - GROWTH)</t>
  </si>
  <si>
    <t>NAV AS ON 31-AUG-25: RS.105.4766 (DIRECT - IDCW)</t>
  </si>
  <si>
    <t>NAV AS ON 31-AUG-25: RS.101.3371 (DIRECT - MONTHLY IDCW)</t>
  </si>
  <si>
    <t>AVERAGE MATURITY : 1.48 YEARS</t>
  </si>
  <si>
    <t>TOTAL INVESTMENTS IN FOREIGN SECURITIES / ADRS / GDRS: NIL</t>
  </si>
  <si>
    <t>Disclosure of Margins as of 28th February 2026 is as given below   :</t>
  </si>
  <si>
    <t>Name Of The Bank</t>
  </si>
  <si>
    <t>Amount of Margins_x000D_( Rs. in Lakhs )</t>
  </si>
  <si>
    <t>Cash As Margin</t>
  </si>
  <si>
    <t>-</t>
  </si>
  <si>
    <t>Fixed Deposits</t>
  </si>
  <si>
    <t>Government Securities (Face Value)</t>
  </si>
  <si>
    <t>T-Bills (Face Value)</t>
  </si>
  <si>
    <t>Mutual Fund Units(Amt)</t>
  </si>
  <si>
    <t>Equity Margin</t>
  </si>
  <si>
    <t>Total Gross Margin</t>
  </si>
  <si>
    <t>VEDANTA LTD.-FUT-30-MAR-26</t>
  </si>
  <si>
    <t>VEDANTA LTD.-FUT-24-FEB-26</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</si>
  <si>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</si>
  <si>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</si>
  <si>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</si>
  <si>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</si>
  <si>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</si>
  <si>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JSW STEEL LTD.</t>
  </si>
  <si>
    <t>Ferrous Metals</t>
  </si>
  <si>
    <t>INE019A01038</t>
  </si>
  <si>
    <t>JIO FINANCIAL SERVICES LTD</t>
  </si>
  <si>
    <t>INE758E01017</t>
  </si>
  <si>
    <t>BHARAT ELECTRONICS LTD.</t>
  </si>
  <si>
    <t>Aerospace and Defense</t>
  </si>
  <si>
    <t>INE263A01024</t>
  </si>
  <si>
    <t>DLF LTD.</t>
  </si>
  <si>
    <t>INE271C01023</t>
  </si>
  <si>
    <t>VODAFONE IDEA LTD.</t>
  </si>
  <si>
    <t>INE669E01016</t>
  </si>
  <si>
    <t>STEEL AUTHORITY INDIA LTD.</t>
  </si>
  <si>
    <t>INE114A01011</t>
  </si>
  <si>
    <t>MAX FINANCIAL SERVICES LTD.</t>
  </si>
  <si>
    <t>INE180A01020</t>
  </si>
  <si>
    <t>HINDUSTAN AERONAUTICS LTD.</t>
  </si>
  <si>
    <t>INE066F01020</t>
  </si>
  <si>
    <t>MARICO LTD.</t>
  </si>
  <si>
    <t>INE196A01026</t>
  </si>
  <si>
    <t>BHARAT HEAVY ELECTRICALS LTD.</t>
  </si>
  <si>
    <t>INE257A01026</t>
  </si>
  <si>
    <t>POWER FINANCE CORPORATION  LTD.</t>
  </si>
  <si>
    <t>INE134E01011</t>
  </si>
  <si>
    <t>INDUS TOWERS LTD.</t>
  </si>
  <si>
    <t>INE121J01017</t>
  </si>
  <si>
    <t>AUROBINDO PHARMA LTD.</t>
  </si>
  <si>
    <t>INE406A01037</t>
  </si>
  <si>
    <t>LAURUS LABS LTD.</t>
  </si>
  <si>
    <t>INE947Q01028</t>
  </si>
  <si>
    <t>GLENMARK PHARMACEUTICALS LTD.</t>
  </si>
  <si>
    <t>INE935A01035</t>
  </si>
  <si>
    <t>ICICI PRUDENTIAL LIFE INSURANCE COMPANY LTD.</t>
  </si>
  <si>
    <t>INE726G01019</t>
  </si>
  <si>
    <t>TVS MOTOR COMPANY LTD.</t>
  </si>
  <si>
    <t>INE494B01023</t>
  </si>
  <si>
    <t>TATA STEEL LTD.</t>
  </si>
  <si>
    <t>INE081A01020</t>
  </si>
  <si>
    <t>SAMMAAN CAPITAL LTD.</t>
  </si>
  <si>
    <t>INE148I01020</t>
  </si>
  <si>
    <t>BIOCON LTD.</t>
  </si>
  <si>
    <t>INE376G01013</t>
  </si>
  <si>
    <t>ADANI GREEN ENERGY LTD.</t>
  </si>
  <si>
    <t>INE364U01010</t>
  </si>
  <si>
    <t>ASIAN PAINTS LTD.</t>
  </si>
  <si>
    <t>INE021A01026</t>
  </si>
  <si>
    <t>REC LTD.</t>
  </si>
  <si>
    <t>INE020B01018</t>
  </si>
  <si>
    <t>AMBUJA CEMENTS LTD.</t>
  </si>
  <si>
    <t>INE079A01024</t>
  </si>
  <si>
    <t>PUNJAB NATIONAL BANK</t>
  </si>
  <si>
    <t>INE160A01022</t>
  </si>
  <si>
    <t>GRASIM INDUSTRIES LTD.</t>
  </si>
  <si>
    <t>INE047A01021</t>
  </si>
  <si>
    <t>NMDC LTD.</t>
  </si>
  <si>
    <t>Minerals &amp; Mining</t>
  </si>
  <si>
    <t>INE584A01023</t>
  </si>
  <si>
    <t>NATIONAL ALUMINIUM CO. LTD.</t>
  </si>
  <si>
    <t>Non - Ferrous Metals</t>
  </si>
  <si>
    <t>INE139A01034</t>
  </si>
  <si>
    <t>TATA MOTORS PASSENGER VEHICLES LTD.</t>
  </si>
  <si>
    <t>INE155A01022</t>
  </si>
  <si>
    <t>LIC HOUSING FINANCE LTD.</t>
  </si>
  <si>
    <t>INE115A01026</t>
  </si>
  <si>
    <t>HINDALCO INDUSTRIES LTD.</t>
  </si>
  <si>
    <t>INE038A01020</t>
  </si>
  <si>
    <t>GAIL ( INDIA ) LTD.</t>
  </si>
  <si>
    <t>INE129A01019</t>
  </si>
  <si>
    <t>ONE 97 COMMUNICATIONS LTD.</t>
  </si>
  <si>
    <t>Financial Technology (Fintech)</t>
  </si>
  <si>
    <t>INE982J01020</t>
  </si>
  <si>
    <t>PETRONET LNG LTD.</t>
  </si>
  <si>
    <t>INE347G01014</t>
  </si>
  <si>
    <t>BANDHAN BANK LTD.</t>
  </si>
  <si>
    <t>INE545U01014</t>
  </si>
  <si>
    <t>JSW ENERGY LTD.</t>
  </si>
  <si>
    <t>INE121E01018</t>
  </si>
  <si>
    <t>CROMPTON GREAVES CONSUMER ELECTRICALS LTD.</t>
  </si>
  <si>
    <t>INE299U01018</t>
  </si>
  <si>
    <t>BANK OF INDIA</t>
  </si>
  <si>
    <t>INE084A01016</t>
  </si>
  <si>
    <t>NBCC INDIA LTD.</t>
  </si>
  <si>
    <t>INE095N01031</t>
  </si>
  <si>
    <t>CONTAINER CORPORATION OF INDIA LTD.</t>
  </si>
  <si>
    <t>Transport Services</t>
  </si>
  <si>
    <t>INE111A01025</t>
  </si>
  <si>
    <t>UNITED SPIRITS LTD.</t>
  </si>
  <si>
    <t>INE854D01024</t>
  </si>
  <si>
    <t>HINDUSTAN ZINC LTD.</t>
  </si>
  <si>
    <t>INE267A01025</t>
  </si>
  <si>
    <t>AU SMALL FINANCE BANK LTD.</t>
  </si>
  <si>
    <t>INE949L01017</t>
  </si>
  <si>
    <t>INTERGLOBE AVIATION LTD.</t>
  </si>
  <si>
    <t>INE646L01027</t>
  </si>
  <si>
    <t>DELHIVERY LTD.</t>
  </si>
  <si>
    <t>INE148O01028</t>
  </si>
  <si>
    <t>PNB HOUSING FINANCE LTD.</t>
  </si>
  <si>
    <t>INE572E01012</t>
  </si>
  <si>
    <t>SONA BLW PRECISION FORGINGS LTD.</t>
  </si>
  <si>
    <t>INE073K01018</t>
  </si>
  <si>
    <t>KALYAN JEWELLERS INDIA LTD</t>
  </si>
  <si>
    <t>INE303R01014</t>
  </si>
  <si>
    <t>INDIAN HOTELS CO. LTD.</t>
  </si>
  <si>
    <t>Leisure Services</t>
  </si>
  <si>
    <t>INE053A01029</t>
  </si>
  <si>
    <t>APOLLO HOSPITALS ENTERPRISE LTD.</t>
  </si>
  <si>
    <t>INE437A01024</t>
  </si>
  <si>
    <t>GMR AIRPORTS LTD</t>
  </si>
  <si>
    <t>INE776C01039</t>
  </si>
  <si>
    <t>YES BANK LTD.</t>
  </si>
  <si>
    <t>INE528G01035</t>
  </si>
  <si>
    <t>PB FINTECH LTD.</t>
  </si>
  <si>
    <t>INE417T01026</t>
  </si>
  <si>
    <t>HAVELLS INDIA LTD.</t>
  </si>
  <si>
    <t>INE176B01034</t>
  </si>
  <si>
    <t>TATA POWER COMPANY LTD.</t>
  </si>
  <si>
    <t>INE245A01021</t>
  </si>
  <si>
    <t>THE PHOENIX MILLS LTD.</t>
  </si>
  <si>
    <t>INE211B01039</t>
  </si>
  <si>
    <t>TECH MAHINDRA LTD.</t>
  </si>
  <si>
    <t>INE669C01036</t>
  </si>
  <si>
    <t>SUZLON ENERGY LTD.</t>
  </si>
  <si>
    <t>INE040H01021</t>
  </si>
  <si>
    <t>CHOLAMANDALAM INVESTMENT &amp; FINANCE CO LTD.</t>
  </si>
  <si>
    <t>INE121A01024</t>
  </si>
  <si>
    <t>INFO EDGE (INDIA) LTD.</t>
  </si>
  <si>
    <t>INE663F01032</t>
  </si>
  <si>
    <t>ZYDUS LIFESCIENCES LTD.</t>
  </si>
  <si>
    <t>INE010B01027</t>
  </si>
  <si>
    <t>SRF LTD.</t>
  </si>
  <si>
    <t>INE647A01010</t>
  </si>
  <si>
    <t>BRITANNIA INDUSTRIES LTD.</t>
  </si>
  <si>
    <t>INE216A01030</t>
  </si>
  <si>
    <t>DALMIA BHARAT LTD.</t>
  </si>
  <si>
    <t>INE00R701025</t>
  </si>
  <si>
    <t>INOX WIND LTD</t>
  </si>
  <si>
    <t>INE066P01011</t>
  </si>
  <si>
    <t>UPL LTD.</t>
  </si>
  <si>
    <t>INE628A01036</t>
  </si>
  <si>
    <t>MAZAGON DOCK SHIPBUILDERS LTD</t>
  </si>
  <si>
    <t>INE249Z01020</t>
  </si>
  <si>
    <t>SUN PHARMACEUTICAL INDUSTRIES LTD.</t>
  </si>
  <si>
    <t>INE044A01036</t>
  </si>
  <si>
    <t>DR REDDYS LABORATORIES LTD.</t>
  </si>
  <si>
    <t>INE089A01031</t>
  </si>
  <si>
    <t>BOSCH LTD.</t>
  </si>
  <si>
    <t>INE323A01026</t>
  </si>
  <si>
    <t>BAJAJ FINANCE LTD.</t>
  </si>
  <si>
    <t>INE296A01032</t>
  </si>
  <si>
    <t>DIVI LABORATORIES LTD.</t>
  </si>
  <si>
    <t>INE361B01024</t>
  </si>
  <si>
    <t>LIFE INSURANCE CORPORATION OF INDIA</t>
  </si>
  <si>
    <t>INE0J1Y01017</t>
  </si>
  <si>
    <t>HDFC ASSET MANAGEMENT COMPANY LTD.</t>
  </si>
  <si>
    <t>INE127D01025</t>
  </si>
  <si>
    <t>PRESTIGE ESTATES PROJECTS LTD.</t>
  </si>
  <si>
    <t>INE811K01011</t>
  </si>
  <si>
    <t>MAX HEALTHCARE INSTITUTE LTD.</t>
  </si>
  <si>
    <t>INE027H01010</t>
  </si>
  <si>
    <t>NHPC LTD.</t>
  </si>
  <si>
    <t>INE848E01016</t>
  </si>
  <si>
    <t>POWER GRID CORPORATION OF INDIA LTD.</t>
  </si>
  <si>
    <t>INE752E01010</t>
  </si>
  <si>
    <t>JINDAL STEEL LTD.</t>
  </si>
  <si>
    <t>INE749A01030</t>
  </si>
  <si>
    <t>SBI LIFE INSURANCE COMPANY LTD.</t>
  </si>
  <si>
    <t>INE123W01016</t>
  </si>
  <si>
    <t>ABB INDIA LTD.</t>
  </si>
  <si>
    <t>INE117A01022</t>
  </si>
  <si>
    <t>SYNGENE INTERNATIONAL LTD.</t>
  </si>
  <si>
    <t>INE398R01022</t>
  </si>
  <si>
    <t>NTPC Ltd.</t>
  </si>
  <si>
    <t>INE733E01010</t>
  </si>
  <si>
    <t>HINDUSTAN PETROLEUM CORPORATION LTD.</t>
  </si>
  <si>
    <t>INE094A01015</t>
  </si>
  <si>
    <t>TRENT LTD.</t>
  </si>
  <si>
    <t>INE849A01020</t>
  </si>
  <si>
    <t>FSN E COMMERCE VENTURES LTD</t>
  </si>
  <si>
    <t>INE388Y01029</t>
  </si>
  <si>
    <t>BHARAT PETROLEUM CORPORATION LTD.</t>
  </si>
  <si>
    <t>INE029A01011</t>
  </si>
  <si>
    <t>INDIAN OIL CORPORATION LTD.</t>
  </si>
  <si>
    <t>INE242A01010</t>
  </si>
  <si>
    <t>OIL &amp; NATURAL GAS CO.</t>
  </si>
  <si>
    <t>INE213A01029</t>
  </si>
  <si>
    <t>DIXON TECHNOLOGIES (INDIA) LTD.</t>
  </si>
  <si>
    <t>INE935N01020</t>
  </si>
  <si>
    <t>FORTIS HEALTHCARE LTD.</t>
  </si>
  <si>
    <t>INE061F01013</t>
  </si>
  <si>
    <t>CUMMINS INDIA LTD.</t>
  </si>
  <si>
    <t>INE298A01020</t>
  </si>
  <si>
    <t>CANARA BANK</t>
  </si>
  <si>
    <t>INE476A01022</t>
  </si>
  <si>
    <t>ADITYA BIRLA CAPITAL LTD.</t>
  </si>
  <si>
    <t>INE674K01013</t>
  </si>
  <si>
    <t>INDIAN ENERGY EXCHANGE LTD.</t>
  </si>
  <si>
    <t>INE022Q01020</t>
  </si>
  <si>
    <t>LUPIN LTD.</t>
  </si>
  <si>
    <t>INE326A01037</t>
  </si>
  <si>
    <t>APL APOLLO TUBES LTD.</t>
  </si>
  <si>
    <t>INE702C01027</t>
  </si>
  <si>
    <t>EICHER MOTORS LTD.</t>
  </si>
  <si>
    <t>INE066A01021</t>
  </si>
  <si>
    <t>GODREJ CONSUMER PRODUCTS LTD.</t>
  </si>
  <si>
    <t>INE102D01028</t>
  </si>
  <si>
    <t>COMPUTER AGE MANAGEMENT SERVICES LTD</t>
  </si>
  <si>
    <t>INE596I01020</t>
  </si>
  <si>
    <t>BHARAT FORGE LTD.</t>
  </si>
  <si>
    <t>INE465A01025</t>
  </si>
  <si>
    <t>CG POWER AND INDUSTRIAL SOLUTIONS LTD.</t>
  </si>
  <si>
    <t>INE067A01029</t>
  </si>
  <si>
    <t>PREMIER ENERGIES LTD</t>
  </si>
  <si>
    <t>INE0BS701011</t>
  </si>
  <si>
    <t>PG ELECTROPLAST LTD.</t>
  </si>
  <si>
    <t>INE457L01029</t>
  </si>
  <si>
    <t>LODHA DEVELOPERS LTD.</t>
  </si>
  <si>
    <t>INE670K01029</t>
  </si>
  <si>
    <t>*</t>
  </si>
  <si>
    <t>FEDERAL BANK LTD.</t>
  </si>
  <si>
    <t>INE171A01029</t>
  </si>
  <si>
    <t>PERSISTENT SYSTEMS LTD.</t>
  </si>
  <si>
    <t>INE262H01021</t>
  </si>
  <si>
    <t>MPHASIS LTD.</t>
  </si>
  <si>
    <t>INE356A01018</t>
  </si>
  <si>
    <t>ICICI LOMBARD GENERAL INSURANCE CO. LTD.</t>
  </si>
  <si>
    <t>INE765G01017</t>
  </si>
  <si>
    <t>INDUSIND BANK LTD.</t>
  </si>
  <si>
    <t>INE095A01012</t>
  </si>
  <si>
    <t>ULTRATECH CEMENT LTD.^</t>
  </si>
  <si>
    <t>INDUSIND BANK LTD.^</t>
  </si>
  <si>
    <t>ICICI LOMBARD GENERAL INSURANCE CO. LTD.^</t>
  </si>
  <si>
    <t>MPHASIS LTD.^</t>
  </si>
  <si>
    <t>HINDUSTAN UNILEVER LTD.^</t>
  </si>
  <si>
    <t>RELIANCE INDUSTRIES LTD.^</t>
  </si>
  <si>
    <t>YES BANK LTD.^</t>
  </si>
  <si>
    <t>PERSISTENT SYSTEMS LTD.^</t>
  </si>
  <si>
    <t>INFOSYS LTD.^</t>
  </si>
  <si>
    <t>FEDERAL BANK LTD.^</t>
  </si>
  <si>
    <t>LODHA DEVELOPERS LTD.^</t>
  </si>
  <si>
    <t>PG ELECTROPLAST LTD.^</t>
  </si>
  <si>
    <t>PREMIER ENERGIES LTD^</t>
  </si>
  <si>
    <t>CG POWER AND INDUSTRIAL SOLUTIONS LTD.^</t>
  </si>
  <si>
    <t>BHARAT FORGE LTD.^</t>
  </si>
  <si>
    <t>COMPUTER AGE MANAGEMENT SERVICES LTD^</t>
  </si>
  <si>
    <t>GODREJ CONSUMER PRODUCTS LTD.^</t>
  </si>
  <si>
    <t>EICHER MOTORS LTD.^</t>
  </si>
  <si>
    <t>APL APOLLO TUBES LTD.^</t>
  </si>
  <si>
    <t>LUPIN LTD.^</t>
  </si>
  <si>
    <t>INDIAN ENERGY EXCHANGE LTD.^</t>
  </si>
  <si>
    <t>ADITYA BIRLA CAPITAL LTD.^</t>
  </si>
  <si>
    <t>CANARA BANK^</t>
  </si>
  <si>
    <t>LARSEN &amp; TOUBRO LTD.^</t>
  </si>
  <si>
    <t>CUMMINS INDIA LTD.^</t>
  </si>
  <si>
    <t>FORTIS HEALTHCARE LTD.^</t>
  </si>
  <si>
    <t>DIXON TECHNOLOGIES (INDIA) LTD.^</t>
  </si>
  <si>
    <t>COAL INDIA LTD.^</t>
  </si>
  <si>
    <t>OIL &amp; NATURAL GAS CO.^</t>
  </si>
  <si>
    <t>INDIAN OIL CORPORATION LTD.^</t>
  </si>
  <si>
    <t>MUTHOOT FINANCE LTD.^</t>
  </si>
  <si>
    <t>BHARAT PETROLEUM CORPORATION LTD.^</t>
  </si>
  <si>
    <t>FSN E COMMERCE VENTURES LTD^</t>
  </si>
  <si>
    <t>TRENT LTD.^</t>
  </si>
  <si>
    <t>HINDUSTAN PETROLEUM CORPORATION LTD.^</t>
  </si>
  <si>
    <t>NTPC Ltd.^</t>
  </si>
  <si>
    <t>SYNGENE INTERNATIONAL LTD.^</t>
  </si>
  <si>
    <t>ABB INDIA LTD.^</t>
  </si>
  <si>
    <t>SBI LIFE INSURANCE COMPANY LTD.^</t>
  </si>
  <si>
    <t>JINDAL STEEL LTD.^</t>
  </si>
  <si>
    <t>POWER GRID CORPORATION OF INDIA LTD.^</t>
  </si>
  <si>
    <t>BAJAJ FINSERV LTD.^</t>
  </si>
  <si>
    <t>MAHINDRA &amp; MAHINDRA LTD.^</t>
  </si>
  <si>
    <t>NHPC LTD.^</t>
  </si>
  <si>
    <t>MAX HEALTHCARE INSTITUTE LTD.^</t>
  </si>
  <si>
    <t>PRESTIGE ESTATES PROJECTS LTD.^</t>
  </si>
  <si>
    <t>DABUR INDIA LTD.^</t>
  </si>
  <si>
    <t>HDFC ASSET MANAGEMENT COMPANY LTD.^</t>
  </si>
  <si>
    <t>LIFE INSURANCE CORPORATION OF INDIA^</t>
  </si>
  <si>
    <t>IDFC FIRST BANK LTD.^</t>
  </si>
  <si>
    <t>DIVI LABORATORIES LTD.^</t>
  </si>
  <si>
    <t>BAJAJ FINANCE LTD.^</t>
  </si>
  <si>
    <t>MARUTI SUZUKI INDIA LTD.^</t>
  </si>
  <si>
    <t>BOSCH LTD.^</t>
  </si>
  <si>
    <t>DR REDDYS LABORATORIES LTD.^</t>
  </si>
  <si>
    <t>SUN PHARMACEUTICAL INDUSTRIES LTD.^</t>
  </si>
  <si>
    <t>MAZAGON DOCK SHIPBUILDERS LTD^</t>
  </si>
  <si>
    <t>UPL LTD.^</t>
  </si>
  <si>
    <t>BANK OF BARODA^</t>
  </si>
  <si>
    <t>INOX WIND LTD^</t>
  </si>
  <si>
    <t>DALMIA BHARAT LTD.^</t>
  </si>
  <si>
    <t>POLYCAB INDIA LTD.^</t>
  </si>
  <si>
    <t>BRITANNIA INDUSTRIES LTD.^</t>
  </si>
  <si>
    <t>SRF LTD.^</t>
  </si>
  <si>
    <t>ZYDUS LIFESCIENCES LTD.^</t>
  </si>
  <si>
    <t>INFO EDGE (INDIA) LTD.^</t>
  </si>
  <si>
    <t>HDFC LIFE INSURANCE CO. LTD.^</t>
  </si>
  <si>
    <t>CHOLAMANDALAM INVESTMENT &amp; FINANCE CO LTD.^</t>
  </si>
  <si>
    <t>SUZLON ENERGY LTD.^</t>
  </si>
  <si>
    <t>TECH MAHINDRA LTD.^</t>
  </si>
  <si>
    <t>THE PHOENIX MILLS LTD.^</t>
  </si>
  <si>
    <t>EXIDE INDUSTRIES LTD.^</t>
  </si>
  <si>
    <t>TATA POWER COMPANY LTD.^</t>
  </si>
  <si>
    <t>HAVELLS INDIA LTD.^</t>
  </si>
  <si>
    <t>PB FINTECH LTD.^</t>
  </si>
  <si>
    <t>GMR AIRPORTS LTD^</t>
  </si>
  <si>
    <t>HERO MOTOCORP LTD.^</t>
  </si>
  <si>
    <t>APOLLO HOSPITALS ENTERPRISE LTD.^</t>
  </si>
  <si>
    <t>INDIAN HOTELS CO. LTD.^</t>
  </si>
  <si>
    <t>KALYAN JEWELLERS INDIA LTD^</t>
  </si>
  <si>
    <t>SONA BLW PRECISION FORGINGS LTD.^</t>
  </si>
  <si>
    <t>PNB HOUSING FINANCE LTD.^</t>
  </si>
  <si>
    <t>DELHIVERY LTD.^</t>
  </si>
  <si>
    <t>INTERGLOBE AVIATION LTD.^</t>
  </si>
  <si>
    <t>AU SMALL FINANCE BANK LTD.^</t>
  </si>
  <si>
    <t>HINDUSTAN ZINC LTD.^</t>
  </si>
  <si>
    <t>UNITED SPIRITS LTD.^</t>
  </si>
  <si>
    <t>CONTAINER CORPORATION OF INDIA LTD.^</t>
  </si>
  <si>
    <t>NBCC INDIA LTD.^</t>
  </si>
  <si>
    <t>BANK OF INDIA^</t>
  </si>
  <si>
    <t>CROMPTON GREAVES CONSUMER ELECTRICALS LTD.^</t>
  </si>
  <si>
    <t>TATA CONSUMER PRODUCTS LTD.^</t>
  </si>
  <si>
    <t>JSW ENERGY LTD.^</t>
  </si>
  <si>
    <t>RBL BANK LTD.^</t>
  </si>
  <si>
    <t>BANDHAN BANK LTD.^</t>
  </si>
  <si>
    <t>PETRONET LNG LTD.^</t>
  </si>
  <si>
    <t>ONE 97 COMMUNICATIONS LTD.^</t>
  </si>
  <si>
    <t>GODREJ PROPERTIES LTD.^</t>
  </si>
  <si>
    <t>AXIS BANK LTD.^</t>
  </si>
  <si>
    <t>GAIL ( INDIA ) LTD.^</t>
  </si>
  <si>
    <t>HINDALCO INDUSTRIES LTD.^</t>
  </si>
  <si>
    <t>LIC HOUSING FINANCE LTD.^</t>
  </si>
  <si>
    <t>TATA MOTORS PASSENGER VEHICLES LTD.^</t>
  </si>
  <si>
    <t>ADANI PORTS AND SPECIAL ECONOMIC ZONE LTD.^</t>
  </si>
  <si>
    <t>NATIONAL ALUMINIUM CO. LTD.^</t>
  </si>
  <si>
    <t>PATANJALI FOODS LTD.^</t>
  </si>
  <si>
    <t>SAMVARDHANA MOTHERSON INTERNATIONAL LTD.^</t>
  </si>
  <si>
    <t>SOLAR INDUSTRIES INDIA LTD.^</t>
  </si>
  <si>
    <t>NMDC LTD.^</t>
  </si>
  <si>
    <t>MANAPPURAM FINANCE LTD.^</t>
  </si>
  <si>
    <t>GRASIM INDUSTRIES LTD.^</t>
  </si>
  <si>
    <t>COFORGE LTD.^</t>
  </si>
  <si>
    <t>PUNJAB NATIONAL BANK^</t>
  </si>
  <si>
    <t>AMBUJA CEMENTS LTD.^</t>
  </si>
  <si>
    <t>STATE BANK OF INDIA^</t>
  </si>
  <si>
    <t>REC LTD.^</t>
  </si>
  <si>
    <t>ADANI GREEN ENERGY LTD.^</t>
  </si>
  <si>
    <t>ASIAN PAINTS LTD.^</t>
  </si>
  <si>
    <t>BIOCON LTD.^</t>
  </si>
  <si>
    <t>NESTLE INDIA LTD.^</t>
  </si>
  <si>
    <t>SAMMAAN CAPITAL LTD.^</t>
  </si>
  <si>
    <t>TATA STEEL LTD.^</t>
  </si>
  <si>
    <t>TVS MOTOR COMPANY LTD.^</t>
  </si>
  <si>
    <t>ICICI PRUDENTIAL LIFE INSURANCE COMPANY LTD.^</t>
  </si>
  <si>
    <t>GLENMARK PHARMACEUTICALS LTD.^</t>
  </si>
  <si>
    <t>LAURUS LABS LTD.^</t>
  </si>
  <si>
    <t>AUROBINDO PHARMA LTD.^</t>
  </si>
  <si>
    <t>INDUS TOWERS LTD.^</t>
  </si>
  <si>
    <t>POWER FINANCE CORPORATION  LTD.^</t>
  </si>
  <si>
    <t>BHARAT HEAVY ELECTRICALS LTD.^</t>
  </si>
  <si>
    <t>VARUN BEVERAGES LTD.^</t>
  </si>
  <si>
    <t>ADANI ENERGY SOLUTIONS LTD.^</t>
  </si>
  <si>
    <t>HDFC BANK LTD.^</t>
  </si>
  <si>
    <t>MARICO LTD.^</t>
  </si>
  <si>
    <t>HINDUSTAN AERONAUTICS LTD.^</t>
  </si>
  <si>
    <t>MAX FINANCIAL SERVICES LTD.^</t>
  </si>
  <si>
    <t>MULTI COMMODITY EXCHANGE OF IND LTD.^</t>
  </si>
  <si>
    <t>STEEL AUTHORITY INDIA LTD.^</t>
  </si>
  <si>
    <t>KOTAK MAHINDRA BANK LTD.^</t>
  </si>
  <si>
    <t>VODAFONE IDEA LTD.^</t>
  </si>
  <si>
    <t>DLF LTD.^</t>
  </si>
  <si>
    <t>BHARAT ELECTRONICS LTD.^</t>
  </si>
  <si>
    <t>JIO FINANCIAL SERVICES LTD^</t>
  </si>
  <si>
    <t>SHRIRAM FINANCE LTD.^</t>
  </si>
  <si>
    <t>ITC LTD.^</t>
  </si>
  <si>
    <t>JSW STEEL LTD.^</t>
  </si>
  <si>
    <t>ETERNAL LTD.^</t>
  </si>
  <si>
    <t>BHARTI AIRTEL LTD.^</t>
  </si>
  <si>
    <t>ICICI BANK LTD.^</t>
  </si>
  <si>
    <t>INF277K01PR6</t>
  </si>
  <si>
    <t>(I) NON-CONVERTIBLE DEBENTURES/BONDS</t>
  </si>
  <si>
    <t>** 07.70 % REC LTD. - 31/08/2026</t>
  </si>
  <si>
    <t>INE020B08FC8</t>
  </si>
  <si>
    <t>** 06.27 % POWER FINANCE CORPORATION - 15/07/2027</t>
  </si>
  <si>
    <t>INE134E08NT9</t>
  </si>
  <si>
    <t>** 07.32 % CHOLAMANDALAM INVT &amp; FIN  CO LTD. - 28/04/2026</t>
  </si>
  <si>
    <t>INE121A07QO0</t>
  </si>
  <si>
    <t>** 07.56 % REC LTD. - 30/06/2026</t>
  </si>
  <si>
    <t>INE020B08ED9</t>
  </si>
  <si>
    <t>** 07.30 % BHARTI TELECOM LTD. - 01/12/2027</t>
  </si>
  <si>
    <t>INE403D08306</t>
  </si>
  <si>
    <t>** 08.30 % TATA CAPITAL LTD. - 13/03/2026</t>
  </si>
  <si>
    <t>INE306N07NL3</t>
  </si>
  <si>
    <t>** 08.75 % SHRIRAM FINANCE LTD. - 15/06/2026</t>
  </si>
  <si>
    <t>INE721A07RH9</t>
  </si>
  <si>
    <t>** 08.25 % MAHINDRA &amp; MAHINDRA FINANCIAL SERVICES LTD. - 26/03/2026</t>
  </si>
  <si>
    <t>INE774D07UT1</t>
  </si>
  <si>
    <t>** 08.00 % SUNDARAM HOME FINANCE LTD. - 13/05/2026</t>
  </si>
  <si>
    <t>INE667F07IL4</t>
  </si>
  <si>
    <t>** 06.40 % LIC HOUSING FINANCE LTD. - 30/11/2026</t>
  </si>
  <si>
    <t>INE115A07PN6</t>
  </si>
  <si>
    <t>** 08.19 % CHOLAMANDALAM INVT &amp; FIN  CO LTD. - 26/03/2027</t>
  </si>
  <si>
    <t>INE121A07SM0</t>
  </si>
  <si>
    <t>** 07.87 % LIC HOUSING FINANCE LTD. - 20/08/2026</t>
  </si>
  <si>
    <t>INE115A07QT1</t>
  </si>
  <si>
    <t>** 08.15 % L&amp;T FINANCE LTD. - 04/01/2027</t>
  </si>
  <si>
    <t>INE498L07012</t>
  </si>
  <si>
    <t>** 07.91 % TATA CAPITAL LTD. - 03/12/2026</t>
  </si>
  <si>
    <t>INE306N07NO7</t>
  </si>
  <si>
    <t>** 08.26 % KOTAK MAHINDRA PRIME LTD. - 22/06/2026</t>
  </si>
  <si>
    <t>INE916DA7SF5</t>
  </si>
  <si>
    <t>** 08.10 % BAJAJ FINANCE LTD. - 22/05/2026</t>
  </si>
  <si>
    <t>INE296A07TA3</t>
  </si>
  <si>
    <t>** 07.13 % POWER FINANCE CORPORATION - 15/07/2026</t>
  </si>
  <si>
    <t>INE134E08LP1</t>
  </si>
  <si>
    <t>** 08.25 % CHOLAMANDALAM INVT &amp; FIN  CO LTD. - 15/05/2026</t>
  </si>
  <si>
    <t>INE121A07RC3</t>
  </si>
  <si>
    <t>** - SMALL INDUST DEVLOP BANK  OF INDIA - CD - 23/10/2026</t>
  </si>
  <si>
    <t>INE556F16BM3</t>
  </si>
  <si>
    <t>** - SMALL INDUST DEVLOP BANK  OF INDIA - CD - 04/12/2026</t>
  </si>
  <si>
    <t>INE556F16BS0</t>
  </si>
  <si>
    <t>** - SMALL INDUST DEVLOP BANK  OF INDIA - CD - 13/10/2026</t>
  </si>
  <si>
    <t>INE556F16BL5</t>
  </si>
  <si>
    <t>** - KOTAK MAHINDRA INVESTMENTS LTD. - CP - 27/03/2026</t>
  </si>
  <si>
    <t>INE975F14A01</t>
  </si>
  <si>
    <t>** - L&amp;T FINANCE LTD. - CP - 10/06/2026</t>
  </si>
  <si>
    <t>INE498L14ED4</t>
  </si>
  <si>
    <t>NAV AS ON 28-FEB-26: RS.14.2653 (REGULAR - MONTHLY IDCW)</t>
  </si>
  <si>
    <t>NAV AS ON 28-FEB-26: RS.14.9236 (REGULAR - GROWTH)</t>
  </si>
  <si>
    <t>NAV AS ON 28-FEB-26: RS.15.1592 (DIRECT - MONTHLY IDCW)</t>
  </si>
  <si>
    <t>NAV AS ON 28-FEB-26: RS.15.7797 (DIRECT - GROWTH)</t>
  </si>
  <si>
    <t>NAV AS ON 31-AUG-25: RS.13.861 (REGULAR - MONTHLY IDCW)</t>
  </si>
  <si>
    <t>NAV AS ON 31-AUG-25: RS.14.5006 (REGULAR - GROWTH)</t>
  </si>
  <si>
    <t>NAV AS ON 31-AUG-25: RS.14.6732 (DIRECT - MONTHLY IDCW)</t>
  </si>
  <si>
    <t>NAV AS ON 31-AUG-25: RS.15.274 (DIRECT - GROWTH)</t>
  </si>
  <si>
    <t>AVERAGE MATURITY : 0.1 YEARS</t>
  </si>
  <si>
    <t>ABB INDIA LTD.-FUT-30-MAR-26</t>
  </si>
  <si>
    <t>ADANI ENERGY SOLUTIONS LTD.-FUT-30-MAR-26</t>
  </si>
  <si>
    <t>ADANI GREEN ENERGY LTD.-FUT-30-MAR-26</t>
  </si>
  <si>
    <t>ADANI PORTS AND SPECIAL ECONOMIC ZONE LTD.-FUT-30-MAR-26</t>
  </si>
  <si>
    <t>ADITYA BIRLA CAPITAL LTD.-FUT-30-MAR-26</t>
  </si>
  <si>
    <t>AMBUJA CEMENTS LTD.-FUT-30-MAR-26</t>
  </si>
  <si>
    <t>APL APOLLO TUBES LTD.-FUT-30-MAR-26</t>
  </si>
  <si>
    <t>APOLLO HOSPITALS ENTERPRISE LTD.-FUT-30-MAR-26</t>
  </si>
  <si>
    <t>ASIAN PAINTS LTD.-FUT-30-MAR-26</t>
  </si>
  <si>
    <t>AU SMALL FINANCE BANK LTD.-FUT-30-MAR-26</t>
  </si>
  <si>
    <t>AUROBINDO PHARMA LTD.-FUT-30-MAR-26</t>
  </si>
  <si>
    <t>AXIS BANK LTD.-FUT-30-MAR-26</t>
  </si>
  <si>
    <t>BAJAJ FINANCE LTD.-FUT-30-MAR-26</t>
  </si>
  <si>
    <t>BAJAJ FINSERV LTD.-FUT-30-MAR-26</t>
  </si>
  <si>
    <t>BANDHAN BANK LTD.-FUT-30-MAR-26</t>
  </si>
  <si>
    <t>BANK OF BARODA-FUT-30-MAR-26</t>
  </si>
  <si>
    <t>BANK OF INDIA-FUT-30-MAR-26</t>
  </si>
  <si>
    <t>BHARAT ELECTRONICS LTD.-FUT-30-MAR-26</t>
  </si>
  <si>
    <t>BHARAT FORGE LTD.-FUT-30-MAR-26</t>
  </si>
  <si>
    <t>BHARAT HEAVY ELECTRICALS LTD.-FUT-30-MAR-26</t>
  </si>
  <si>
    <t>BHARAT PETROLEUM CORPORATION LTD.-FUT-30-MAR-26</t>
  </si>
  <si>
    <t>BHARTI AIRTEL LTD.-FUT-30-MAR-26</t>
  </si>
  <si>
    <t>BIOCON LTD.-FUT-30-MAR-26</t>
  </si>
  <si>
    <t>BOSCH LTD.-FUT-30-MAR-26</t>
  </si>
  <si>
    <t>BRITANNIA INDUSTRIES LTD.-FUT-30-MAR-26</t>
  </si>
  <si>
    <t>CANARA BANK-FUT-30-MAR-26</t>
  </si>
  <si>
    <t>CG POWER AND INDUSTRIAL SOLUTIONS LTD.-FUT-30-MAR-26</t>
  </si>
  <si>
    <t>CHOLAMANDALAM INVESTMENT &amp; FINANCE CO LTD.-FUT-30-MAR-26</t>
  </si>
  <si>
    <t>COAL INDIA LTD.-FUT-30-MAR-26</t>
  </si>
  <si>
    <t>COFORGE LTD.-FUT-30-MAR-26</t>
  </si>
  <si>
    <t>COMPUTER AGE MANAGEMENT SERVICES LTD-FUT-30-MAR-26</t>
  </si>
  <si>
    <t>CONTAINER CORPORATION OF INDIA LTD.-FUT-30-MAR-26</t>
  </si>
  <si>
    <t>CROMPTON GREAVES CONSUMER ELECTRICALS LTD.-FUT-30-MAR-26</t>
  </si>
  <si>
    <t>CUMMINS INDIA LTD.-FUT-30-MAR-26</t>
  </si>
  <si>
    <t>DABUR INDIA LTD.-FUT-30-MAR-26</t>
  </si>
  <si>
    <t>DALMIA BHARAT LTD.-FUT-30-MAR-26</t>
  </si>
  <si>
    <t>DELHIVERY LTD.-FUT-30-MAR-26</t>
  </si>
  <si>
    <t>DIVI LABORATORIES LTD.-FUT-30-MAR-26</t>
  </si>
  <si>
    <t>DIXON TECHNOLOGIES (INDIA) LTD.-FUT-30-MAR-26</t>
  </si>
  <si>
    <t>DLF LTD.-FUT-30-MAR-26</t>
  </si>
  <si>
    <t>DR REDDYS LABORATORIES LTD.-FUT-30-MAR-26</t>
  </si>
  <si>
    <t>EICHER MOTORS LTD.-FUT-30-MAR-26</t>
  </si>
  <si>
    <t>ETERNAL LTD.-FUT-30-MAR-26</t>
  </si>
  <si>
    <t>EXIDE INDUSTRIES LTD.-FUT-30-MAR-26</t>
  </si>
  <si>
    <t>FEDERAL BANK LTD.-FUT-30-MAR-26</t>
  </si>
  <si>
    <t>FORTIS HEALTHCARE LTD.-FUT-30-MAR-26</t>
  </si>
  <si>
    <t>FSN E COMMERCE VENTURES LTD-FUT-30-MAR-26</t>
  </si>
  <si>
    <t>GAIL ( INDIA ) LTD.-FUT-30-MAR-26</t>
  </si>
  <si>
    <t>GLENMARK PHARMACEUTICALS LTD.-FUT-30-MAR-26</t>
  </si>
  <si>
    <t>GMR AIRPORTS LTD-FUT-30-MAR-26</t>
  </si>
  <si>
    <t>GODREJ CONSUMER PRODUCTS LTD.-FUT-30-MAR-26</t>
  </si>
  <si>
    <t>GODREJ PROPERTIES LTD.-FUT-30-MAR-26</t>
  </si>
  <si>
    <t>GRASIM INDUSTRIES LTD.-FUT-30-MAR-26</t>
  </si>
  <si>
    <t>HAVELLS INDIA LTD.-FUT-30-MAR-26</t>
  </si>
  <si>
    <t>HDFC ASSET MANAGEMENT COMPANY LTD.-FUT-30-MAR-26</t>
  </si>
  <si>
    <t>HDFC BANK LTD.-FUT-28-APR-26</t>
  </si>
  <si>
    <t>HDFC BANK LTD.-FUT-30-MAR-26</t>
  </si>
  <si>
    <t>HDFC LIFE INSURANCE CO. LTD.-FUT-30-MAR-26</t>
  </si>
  <si>
    <t>HERO MOTOCORP LTD.-FUT-30-MAR-26</t>
  </si>
  <si>
    <t>HINDALCO INDUSTRIES LTD.-FUT-30-MAR-26</t>
  </si>
  <si>
    <t>HINDUSTAN AERONAUTICS LTD.-FUT-30-MAR-26</t>
  </si>
  <si>
    <t>HINDUSTAN PETROLEUM CORPORATION LTD.-FUT-30-MAR-26</t>
  </si>
  <si>
    <t>HINDUSTAN UNILEVER LTD.-FUT-30-MAR-26</t>
  </si>
  <si>
    <t>HINDUSTAN ZINC LTD.-FUT-30-MAR-26</t>
  </si>
  <si>
    <t>ICICI BANK LTD.-FUT-30-MAR-26</t>
  </si>
  <si>
    <t>ICICI LOMBARD GENERAL INSURANCE CO. LTD.-FUT-30-MAR-26</t>
  </si>
  <si>
    <t>ICICI PRUDENTIAL LIFE INSURANCE COMPANY LTD.-FUT-30-MAR-26</t>
  </si>
  <si>
    <t>IDFC FIRST BANK LTD.-FUT-30-MAR-26</t>
  </si>
  <si>
    <t>INDIAN ENERGY EXCHANGE LTD.-FUT-30-MAR-26</t>
  </si>
  <si>
    <t>INDIAN HOTELS CO. LTD.-FUT-30-MAR-26</t>
  </si>
  <si>
    <t>INDIAN OIL CORPORATION LTD.-FUT-30-MAR-26</t>
  </si>
  <si>
    <t>INDUS TOWERS LTD.-FUT-30-MAR-26</t>
  </si>
  <si>
    <t>INDUSIND BANK LTD.-FUT-30-MAR-26</t>
  </si>
  <si>
    <t>INFO EDGE (INDIA) LTD.-FUT-30-MAR-26</t>
  </si>
  <si>
    <t>INFOSYS LTD.-FUT-30-MAR-26</t>
  </si>
  <si>
    <t>INOX WIND LTD-FUT-30-MAR-26</t>
  </si>
  <si>
    <t>INTERGLOBE AVIATION LTD.-FUT-30-MAR-26</t>
  </si>
  <si>
    <t>ITC LTD.-FUT-30-MAR-26</t>
  </si>
  <si>
    <t>JINDAL STEEL LTD.-FUT-30-MAR-26</t>
  </si>
  <si>
    <t>JIO FINANCIAL SERVICES LTD-FUT-30-MAR-26</t>
  </si>
  <si>
    <t>JSW ENERGY LTD.-FUT-30-MAR-26</t>
  </si>
  <si>
    <t>JSW STEEL LTD.-FUT-30-MAR-26</t>
  </si>
  <si>
    <t>KALYAN JEWELLERS INDIA LTD-FUT-30-MAR-26</t>
  </si>
  <si>
    <t>KOTAK MAHINDRA BANK LTD.-FUT-30-MAR-26</t>
  </si>
  <si>
    <t>LARSEN &amp; TOUBRO LTD.-FUT-30-MAR-26</t>
  </si>
  <si>
    <t>LAURUS LABS LTD.-FUT-30-MAR-26</t>
  </si>
  <si>
    <t>LIC HOUSING FINANCE LTD.-FUT-30-MAR-26</t>
  </si>
  <si>
    <t>LIFE INSURANCE CORPORATION OF INDIA-FUT-30-MAR-26</t>
  </si>
  <si>
    <t>LODHA DEVELOPERS LTD.-FUT-30-MAR-26</t>
  </si>
  <si>
    <t>LUPIN LTD.-FUT-30-MAR-26</t>
  </si>
  <si>
    <t>MAHINDRA &amp; MAHINDRA LTD.-FUT-30-MAR-26</t>
  </si>
  <si>
    <t>MANAPPURAM FINANCE LTD.-FUT-30-MAR-26</t>
  </si>
  <si>
    <t>MARICO LTD.-FUT-30-MAR-26</t>
  </si>
  <si>
    <t>MARUTI SUZUKI INDIA LTD.-FUT-30-MAR-26</t>
  </si>
  <si>
    <t>MAX FINANCIAL SERVICES LTD.-FUT-30-MAR-26</t>
  </si>
  <si>
    <t>MAX HEALTHCARE INSTITUTE LTD.-FUT-30-MAR-26</t>
  </si>
  <si>
    <t>MAZAGON DOCK SHIPBUILDERS LTD-FUT-30-MAR-26</t>
  </si>
  <si>
    <t>MPHASIS LTD.-FUT-30-MAR-26</t>
  </si>
  <si>
    <t>MULTI COMMODITY EXCHANGE OF IND LTD.-FUT-30-MAR-26</t>
  </si>
  <si>
    <t>MUTHOOT FINANCE LTD.-FUT-30-MAR-26</t>
  </si>
  <si>
    <t>NATIONAL ALUMINIUM CO. LTD.-FUT-30-MAR-26</t>
  </si>
  <si>
    <t>NBCC INDIA LTD.-FUT-30-MAR-26</t>
  </si>
  <si>
    <t>NESTLE INDIA LTD.-FUT-30-MAR-26</t>
  </si>
  <si>
    <t>NHPC LTD.-FUT-30-MAR-26</t>
  </si>
  <si>
    <t>NMDC LTD.-FUT-30-MAR-26</t>
  </si>
  <si>
    <t>NTPC Ltd.-FUT-30-MAR-26</t>
  </si>
  <si>
    <t>OIL &amp; NATURAL GAS CO.-FUT-30-MAR-26</t>
  </si>
  <si>
    <t>ONE 97 COMMUNICATIONS LTD.-FUT-30-MAR-26</t>
  </si>
  <si>
    <t>PATANJALI FOODS LTD.-FUT-30-MAR-26</t>
  </si>
  <si>
    <t>PB FINTECH LTD.-FUT-30-MAR-26</t>
  </si>
  <si>
    <t>PERSISTENT SYSTEMS LTD.-FUT-30-MAR-26</t>
  </si>
  <si>
    <t>PETRONET LNG LTD.-FUT-30-MAR-26</t>
  </si>
  <si>
    <t>PG ELECTROPLAST LTD.-FUT-30-MAR-26</t>
  </si>
  <si>
    <t>PNB HOUSING FINANCE LTD.-FUT-30-MAR-26</t>
  </si>
  <si>
    <t>POLYCAB INDIA LTD.-FUT-30-MAR-26</t>
  </si>
  <si>
    <t>POWER FINANCE CORPORATION  LTD.-FUT-30-MAR-26</t>
  </si>
  <si>
    <t>POWER GRID CORPORATION OF INDIA LTD.-FUT-30-MAR-26</t>
  </si>
  <si>
    <t>PREMIER ENERGIES LTD-FUT-30-MAR-26</t>
  </si>
  <si>
    <t>PRESTIGE ESTATES PROJECTS LTD.-FUT-30-MAR-26</t>
  </si>
  <si>
    <t>PUNJAB NATIONAL BANK-FUT-30-MAR-26</t>
  </si>
  <si>
    <t>RBL BANK LTD.-FUT-30-MAR-26</t>
  </si>
  <si>
    <t>REC LTD.-FUT-30-MAR-26</t>
  </si>
  <si>
    <t>RELIANCE INDUSTRIES LTD.-FUT-28-APR-26</t>
  </si>
  <si>
    <t>RELIANCE INDUSTRIES LTD.-FUT-30-MAR-26</t>
  </si>
  <si>
    <t>SAMMAAN CAPITAL LTD.-FUT-30-MAR-26</t>
  </si>
  <si>
    <t>SAMVARDHANA MOTHERSON INTERNATIONAL LTD.-FUT-30-MAR-26</t>
  </si>
  <si>
    <t>SBI LIFE INSURANCE COMPANY LTD.-FUT-30-MAR-26</t>
  </si>
  <si>
    <t>SHRIRAM FINANCE LTD.-FUT-30-MAR-26</t>
  </si>
  <si>
    <t>SOLAR INDUSTRIES INDIA LTD.-FUT-30-MAR-26</t>
  </si>
  <si>
    <t>SONA BLW PRECISION FORGINGS LTD.-FUT-30-MAR-26</t>
  </si>
  <si>
    <t>SRF LTD.-FUT-30-MAR-26</t>
  </si>
  <si>
    <t>STATE BANK OF INDIA-FUT-30-MAR-26</t>
  </si>
  <si>
    <t>STEEL AUTHORITY INDIA LTD.-FUT-30-MAR-26</t>
  </si>
  <si>
    <t>SUN PHARMACEUTICAL INDUSTRIES LTD.-FUT-30-MAR-26</t>
  </si>
  <si>
    <t>SUZLON ENERGY LTD.-FUT-30-MAR-26</t>
  </si>
  <si>
    <t>SYNGENE INTERNATIONAL LTD.-FUT-30-MAR-26</t>
  </si>
  <si>
    <t>TATA CONSUMER PRODUCTS LTD.-FUT-30-MAR-26</t>
  </si>
  <si>
    <t>TATA MOTORS PASSENGER VEHICLES LTD.-FUT-30-MAR-26</t>
  </si>
  <si>
    <t>TATA POWER COMPANY LTD.-FUT-30-MAR-26</t>
  </si>
  <si>
    <t>TATA STEEL LTD.-FUT-30-MAR-26</t>
  </si>
  <si>
    <t>TECH MAHINDRA LTD.-FUT-30-MAR-26</t>
  </si>
  <si>
    <t>THE PHOENIX MILLS LTD.-FUT-30-MAR-26</t>
  </si>
  <si>
    <t>TRENT LTD.-FUT-30-MAR-26</t>
  </si>
  <si>
    <t>TVS MOTOR COMPANY LTD.-FUT-30-MAR-26</t>
  </si>
  <si>
    <t>ULTRATECH CEMENT LTD.-FUT-30-MAR-26</t>
  </si>
  <si>
    <t>UNITED SPIRITS LTD.-FUT-30-MAR-26</t>
  </si>
  <si>
    <t>UPL LTD.-FUT-30-MAR-26</t>
  </si>
  <si>
    <t>VARUN BEVERAGES LTD.-FUT-30-MAR-26</t>
  </si>
  <si>
    <t>VODAFONE IDEA LTD.-FUT-30-MAR-26</t>
  </si>
  <si>
    <t>YES BANK LTD.-FUT-26-MAY-26</t>
  </si>
  <si>
    <t>YES BANK LTD.-FUT-28-APR-26</t>
  </si>
  <si>
    <t>YES BANK LTD.-FUT-30-MAR-26</t>
  </si>
  <si>
    <t>ZYDUS LIFESCIENCES LTD.-FUT-30-MAR-26</t>
  </si>
  <si>
    <t>ADANI ENTERPRISES LTD.-FUT-30-MAR-26</t>
  </si>
  <si>
    <t>BSE LTD.-FUT-30-MAR-26</t>
  </si>
  <si>
    <t>CIPLA LTD.-FUT-30-MAR-26</t>
  </si>
  <si>
    <t>HCL TECHNOLOGIES LTD.-FUT-30-MAR-26</t>
  </si>
  <si>
    <t>PIDILITE INDUSTRIES  LTD.-FUT-30-MAR-26</t>
  </si>
  <si>
    <t>TATA CONSULTANCY SERVICES LTD.-FUT-30-MAR-26</t>
  </si>
  <si>
    <t>TITAN COMPANY LTD.-FUT-30-MAR-26</t>
  </si>
  <si>
    <t>TUBE INVESTMENTS OF INDIA LIMITED.-FUT-30-MAR-26</t>
  </si>
  <si>
    <t>UNION BANK OF INDIA-FUT-30-MAR-26</t>
  </si>
  <si>
    <t>ADANI ENERGY SOLUTIONS LTD.-FUT-24-FEB-26</t>
  </si>
  <si>
    <t>ADANI ENTERPRISES LTD.-FUT-24-FEB-26</t>
  </si>
  <si>
    <t>ADANI GREEN ENERGY LTD.-FUT-24-FEB-26</t>
  </si>
  <si>
    <t>ADANI PORTS AND SPECIAL ECONOMIC ZONE LTD.-FUT-24-FEB-26</t>
  </si>
  <si>
    <t>ADITYA BIRLA CAPITAL LTD.-FUT-24-FEB-26</t>
  </si>
  <si>
    <t>ALKEM LABORATORIES LTD.-FUT-24-FEB-26</t>
  </si>
  <si>
    <t>AMBUJA CEMENTS LTD.-FUT-24-FEB-26</t>
  </si>
  <si>
    <t>APL APOLLO TUBES LTD.-FUT-24-FEB-26</t>
  </si>
  <si>
    <t>APOLLO HOSPITALS ENTERPRISE LTD.-FUT-24-FEB-26</t>
  </si>
  <si>
    <t>ASIAN PAINTS LTD.-FUT-24-FEB-26</t>
  </si>
  <si>
    <t>AU SMALL FINANCE BANK LTD.-FUT-24-FEB-26</t>
  </si>
  <si>
    <t>AUROBINDO PHARMA LTD.-FUT-24-FEB-26</t>
  </si>
  <si>
    <t>AXIS BANK LTD.-FUT-24-FEB-26</t>
  </si>
  <si>
    <t>BAJAJ FINANCE LTD.-FUT-24-FEB-26</t>
  </si>
  <si>
    <t>BAJAJ FINSERV LTD.-FUT-24-FEB-26</t>
  </si>
  <si>
    <t>BANDHAN BANK LTD.-FUT-24-FEB-26</t>
  </si>
  <si>
    <t>BANK OF BARODA-FUT-24-FEB-26</t>
  </si>
  <si>
    <t>BANK OF INDIA-FUT-24-FEB-26</t>
  </si>
  <si>
    <t>BHARAT DYNAMICS LTD.-FUT-24-FEB-26</t>
  </si>
  <si>
    <t>BHARAT ELECTRONICS LTD.-FUT-24-FEB-26</t>
  </si>
  <si>
    <t>BHARAT FORGE LTD.-FUT-24-FEB-26</t>
  </si>
  <si>
    <t>BHARAT HEAVY ELECTRICALS LTD.-FUT-24-FEB-26</t>
  </si>
  <si>
    <t>BHARAT PETROLEUM CORPORATION LTD.-FUT-24-FEB-26</t>
  </si>
  <si>
    <t>BHARTI AIRTEL LTD.-FUT-24-FEB-26</t>
  </si>
  <si>
    <t>BIOCON LTD.-FUT-24-FEB-26</t>
  </si>
  <si>
    <t>BOSCH LTD.-FUT-24-FEB-26</t>
  </si>
  <si>
    <t>BRITANNIA INDUSTRIES LTD.-FUT-24-FEB-26</t>
  </si>
  <si>
    <t>BSE LTD.-FUT-24-FEB-26</t>
  </si>
  <si>
    <t>CANARA BANK-FUT-24-FEB-26</t>
  </si>
  <si>
    <t>CENTRAL DEPOSITORY SERVICES (INDIA) LTD.-FUT-24-FEB-26</t>
  </si>
  <si>
    <t>CG POWER AND INDUSTRIAL SOLUTIONS LTD.-FUT-24-FEB-26</t>
  </si>
  <si>
    <t>CHOLAMANDALAM INVESTMENT &amp; FINANCE CO LTD.-FUT-24-FEB-26</t>
  </si>
  <si>
    <t>CIPLA LTD.-FUT-24-FEB-26</t>
  </si>
  <si>
    <t>COAL INDIA LTD.-FUT-24-FEB-26</t>
  </si>
  <si>
    <t>COFORGE LTD.-FUT-24-FEB-26</t>
  </si>
  <si>
    <t>COMPUTER AGE MANAGEMENT SERVICES LTD-FUT-24-FEB-26</t>
  </si>
  <si>
    <t>CONTAINER CORPORATION OF INDIA LTD.-FUT-24-FEB-26</t>
  </si>
  <si>
    <t>CROMPTON GREAVES CONSUMER ELECTRICALS LTD.-FUT-24-FEB-26</t>
  </si>
  <si>
    <t>CUMMINS INDIA LTD.-FUT-24-FEB-26</t>
  </si>
  <si>
    <t>DABUR INDIA LTD.-FUT-24-FEB-26</t>
  </si>
  <si>
    <t>DALMIA BHARAT LTD.-FUT-24-FEB-26</t>
  </si>
  <si>
    <t>DELHIVERY LTD.-FUT-24-FEB-26</t>
  </si>
  <si>
    <t>DIVI LABORATORIES LTD.-FUT-24-FEB-26</t>
  </si>
  <si>
    <t>DIXON TECHNOLOGIES (INDIA) LTD.-FUT-24-FEB-26</t>
  </si>
  <si>
    <t>DLF LTD.-FUT-24-FEB-26</t>
  </si>
  <si>
    <t>DR REDDYS LABORATORIES LTD.-FUT-24-FEB-26</t>
  </si>
  <si>
    <t>EICHER MOTORS LTD.-FUT-24-FEB-26</t>
  </si>
  <si>
    <t>ETERNAL LTD.-FUT-24-FEB-26</t>
  </si>
  <si>
    <t>EXIDE INDUSTRIES LTD.-FUT-24-FEB-26</t>
  </si>
  <si>
    <t>FEDERAL BANK LTD.-FUT-24-FEB-26</t>
  </si>
  <si>
    <t>FORTIS HEALTHCARE LTD.-FUT-24-FEB-26</t>
  </si>
  <si>
    <t>FSN E COMMERCE VENTURES LTD-FUT-24-FEB-26</t>
  </si>
  <si>
    <t>GAIL ( INDIA ) LTD.-FUT-24-FEB-26</t>
  </si>
  <si>
    <t>GLENMARK PHARMACEUTICALS LTD.-FUT-24-FEB-26</t>
  </si>
  <si>
    <t>GMR AIRPORTS LTD-FUT-24-FEB-26</t>
  </si>
  <si>
    <t>GODREJ CONSUMER PRODUCTS LTD.-FUT-24-FEB-26</t>
  </si>
  <si>
    <t>GODREJ PROPERTIES LTD.-FUT-24-FEB-26</t>
  </si>
  <si>
    <t>GRASIM INDUSTRIES LTD.-FUT-24-FEB-26</t>
  </si>
  <si>
    <t>HAVELLS INDIA LTD.-FUT-24-FEB-26</t>
  </si>
  <si>
    <t>HCL TECHNOLOGIES LTD.-FUT-24-FEB-26</t>
  </si>
  <si>
    <t>HDFC ASSET MANAGEMENT COMPANY LTD.-FUT-24-FEB-26</t>
  </si>
  <si>
    <t>HDFC BANK LTD.-FUT-24-FEB-26</t>
  </si>
  <si>
    <t>HDFC LIFE INSURANCE CO. LTD.-FUT-24-FEB-26</t>
  </si>
  <si>
    <t>HERO MOTOCORP LTD.-FUT-24-FEB-26</t>
  </si>
  <si>
    <t>HINDALCO INDUSTRIES LTD.-FUT-24-FEB-26</t>
  </si>
  <si>
    <t>HINDUSTAN AERONAUTICS LTD.-FUT-24-FEB-26</t>
  </si>
  <si>
    <t>HINDUSTAN PETROLEUM CORPORATION LTD.-FUT-24-FEB-26</t>
  </si>
  <si>
    <t>HINDUSTAN UNILEVER LTD.-FUT-24-FEB-26</t>
  </si>
  <si>
    <t>HINDUSTAN ZINC LTD.-FUT-24-FEB-26</t>
  </si>
  <si>
    <t>HOUSING &amp; URBAN DEVELOPMENT CORPORATION LTD.-FUT-24-FEB-26</t>
  </si>
  <si>
    <t>ICICI BANK LTD.-FUT-24-FEB-26</t>
  </si>
  <si>
    <t>ICICI PRUDENTIAL LIFE INSURANCE COMPANY LTD.-FUT-24-FEB-26</t>
  </si>
  <si>
    <t>IDFC FIRST BANK LTD.-FUT-24-FEB-26</t>
  </si>
  <si>
    <t>INDIAN ENERGY EXCHANGE LTD.-FUT-24-FEB-26</t>
  </si>
  <si>
    <t>INDIAN HOTELS CO. LTD.-FUT-24-FEB-26</t>
  </si>
  <si>
    <t>INDIAN OIL CORPORATION LTD.-FUT-24-FEB-26</t>
  </si>
  <si>
    <t>INDUS TOWERS LTD.-FUT-24-FEB-26</t>
  </si>
  <si>
    <t>INDUSIND BANK LTD.-FUT-24-FEB-26</t>
  </si>
  <si>
    <t>INFO EDGE (INDIA) LTD.-FUT-24-FEB-26</t>
  </si>
  <si>
    <t>INFOSYS LTD.-FUT-24-FEB-26</t>
  </si>
  <si>
    <t>INOX WIND LTD-FUT-24-FEB-26</t>
  </si>
  <si>
    <t>INTERGLOBE AVIATION LTD.-FUT-24-FEB-26</t>
  </si>
  <si>
    <t>ITC LTD.-FUT-24-FEB-26</t>
  </si>
  <si>
    <t>JINDAL STEEL LTD.-FUT-24-FEB-26</t>
  </si>
  <si>
    <t>JIO FINANCIAL SERVICES LTD-FUT-24-FEB-26</t>
  </si>
  <si>
    <t>JSW ENERGY LTD.-FUT-24-FEB-26</t>
  </si>
  <si>
    <t>JSW STEEL LTD.-FUT-24-FEB-26</t>
  </si>
  <si>
    <t>JUBILANT FOODWORKS LTD.-FUT-24-FEB-26</t>
  </si>
  <si>
    <t>KALYAN JEWELLERS INDIA LTD-FUT-24-FEB-26</t>
  </si>
  <si>
    <t>KOTAK MAHINDRA BANK LTD.-FUT-24-FEB-26</t>
  </si>
  <si>
    <t>LARSEN &amp; TOUBRO LTD.-FUT-24-FEB-26</t>
  </si>
  <si>
    <t>LAURUS LABS LTD.-FUT-24-FEB-26</t>
  </si>
  <si>
    <t>LIC HOUSING FINANCE LTD.-FUT-24-FEB-26</t>
  </si>
  <si>
    <t>LIFE INSURANCE CORPORATION OF INDIA-FUT-24-FEB-26</t>
  </si>
  <si>
    <t>LODHA DEVELOPERS LTD.-FUT-24-FEB-26</t>
  </si>
  <si>
    <t>LTIMINDTREE LTD.-FUT-24-FEB-26</t>
  </si>
  <si>
    <t>LUPIN LTD.-FUT-24-FEB-26</t>
  </si>
  <si>
    <t>MAHINDRA &amp; MAHINDRA LTD.-FUT-24-FEB-26</t>
  </si>
  <si>
    <t>MANAPPURAM FINANCE LTD.-FUT-24-FEB-26</t>
  </si>
  <si>
    <t>MARICO LTD.-FUT-24-FEB-26</t>
  </si>
  <si>
    <t>MARUTI SUZUKI INDIA LTD.-FUT-24-FEB-26</t>
  </si>
  <si>
    <t>MAX FINANCIAL SERVICES LTD.-FUT-24-FEB-26</t>
  </si>
  <si>
    <t>MAX HEALTHCARE INSTITUTE LTD.-FUT-24-FEB-26</t>
  </si>
  <si>
    <t>MAZAGON DOCK SHIPBUILDERS LTD-FUT-24-FEB-26</t>
  </si>
  <si>
    <t>MPHASIS LTD.-FUT-24-FEB-26</t>
  </si>
  <si>
    <t>MULTI COMMODITY EXCHANGE OF IND LTD.-FUT-24-FEB-26</t>
  </si>
  <si>
    <t>MUTHOOT FINANCE LTD.-FUT-24-FEB-26</t>
  </si>
  <si>
    <t>NATIONAL ALUMINIUM CO. LTD.-FUT-24-FEB-26</t>
  </si>
  <si>
    <t>NBCC INDIA LTD.-FUT-24-FEB-26</t>
  </si>
  <si>
    <t>NESTLE INDIA LTD.-FUT-24-FEB-26</t>
  </si>
  <si>
    <t>NHPC LTD.-FUT-24-FEB-26</t>
  </si>
  <si>
    <t>NMDC LTD.-FUT-24-FEB-26</t>
  </si>
  <si>
    <t>NTPC Ltd.-FUT-24-FEB-26</t>
  </si>
  <si>
    <t>OIL &amp; NATURAL GAS CO.-FUT-24-FEB-26</t>
  </si>
  <si>
    <t>ONE 97 COMMUNICATIONS LTD.-FUT-24-FEB-26</t>
  </si>
  <si>
    <t>PATANJALI FOODS LTD.-FUT-24-FEB-26</t>
  </si>
  <si>
    <t>PB FINTECH LTD.-FUT-24-FEB-26</t>
  </si>
  <si>
    <t>PERSISTENT SYSTEMS LTD.-FUT-24-FEB-26</t>
  </si>
  <si>
    <t>PETRONET LNG LTD.-FUT-24-FEB-26</t>
  </si>
  <si>
    <t>PG ELECTROPLAST LTD.-FUT-24-FEB-26</t>
  </si>
  <si>
    <t>PIDILITE INDUSTRIES  LTD.-FUT-24-FEB-26</t>
  </si>
  <si>
    <t>PNB HOUSING FINANCE LTD.-FUT-24-FEB-26</t>
  </si>
  <si>
    <t>POLYCAB INDIA LTD.-FUT-24-FEB-26</t>
  </si>
  <si>
    <t>POWER FINANCE CORPORATION  LTD.-FUT-24-FEB-26</t>
  </si>
  <si>
    <t>POWER GRID CORPORATION OF INDIA LTD.-FUT-24-FEB-26</t>
  </si>
  <si>
    <t>PREMIER ENERGIES LTD-FUT-24-FEB-26</t>
  </si>
  <si>
    <t>PRESTIGE ESTATES PROJECTS LTD.-FUT-24-FEB-26</t>
  </si>
  <si>
    <t>PUNJAB NATIONAL BANK-FUT-24-FEB-26</t>
  </si>
  <si>
    <t>RBL BANK LTD.-FUT-24-FEB-26</t>
  </si>
  <si>
    <t>REC LTD.-FUT-24-FEB-26</t>
  </si>
  <si>
    <t>RELIANCE INDUSTRIES LTD.-FUT-24-FEB-26</t>
  </si>
  <si>
    <t>SAMMAAN CAPITAL LTD.-FUT-24-FEB-26</t>
  </si>
  <si>
    <t>SAMVARDHANA MOTHERSON INTERNATIONAL LTD.-FUT-24-FEB-26</t>
  </si>
  <si>
    <t>SBI LIFE INSURANCE COMPANY LTD.-FUT-24-FEB-26</t>
  </si>
  <si>
    <t>SHRIRAM FINANCE LTD.-FUT-24-FEB-26</t>
  </si>
  <si>
    <t>SIEMENS LTD.-FUT-24-FEB-26</t>
  </si>
  <si>
    <t>SOLAR INDUSTRIES INDIA LTD.-FUT-24-FEB-26</t>
  </si>
  <si>
    <t>SONA BLW PRECISION FORGINGS LTD.-FUT-24-FEB-26</t>
  </si>
  <si>
    <t>SRF LTD.-FUT-24-FEB-26</t>
  </si>
  <si>
    <t>STATE BANK OF INDIA-FUT-24-FEB-26</t>
  </si>
  <si>
    <t>STEEL AUTHORITY INDIA LTD.-FUT-24-FEB-26</t>
  </si>
  <si>
    <t>SUN PHARMACEUTICAL INDUSTRIES LTD.-FUT-24-FEB-26</t>
  </si>
  <si>
    <t>SUPREME INDUSTRIES LTD.-FUT-24-FEB-26</t>
  </si>
  <si>
    <t>SUZLON ENERGY LTD.-FUT-24-FEB-26</t>
  </si>
  <si>
    <t>SYNGENE INTERNATIONAL LTD.-FUT-24-FEB-26</t>
  </si>
  <si>
    <t>TATA CONSULTANCY SERVICES LTD.-FUT-24-FEB-26</t>
  </si>
  <si>
    <t>TATA CONSUMER PRODUCTS LTD.-FUT-24-FEB-26</t>
  </si>
  <si>
    <t>TATA ELXSI LTD.-FUT-24-FEB-26</t>
  </si>
  <si>
    <t>TATA MOTORS PASSENGER VEHICLES LTD.-FUT-24-FEB-26</t>
  </si>
  <si>
    <t>TATA POWER COMPANY LTD.-FUT-24-FEB-26</t>
  </si>
  <si>
    <t>TATA STEEL LTD.-FUT-24-FEB-26</t>
  </si>
  <si>
    <t>TATA TECHNOLOGIES LTD-FUT-24-FEB-26</t>
  </si>
  <si>
    <t>TECH MAHINDRA LTD.-FUT-24-FEB-26</t>
  </si>
  <si>
    <t>THE PHOENIX MILLS LTD.-FUT-24-FEB-26</t>
  </si>
  <si>
    <t>TITAN COMPANY LTD.-FUT-24-FEB-26</t>
  </si>
  <si>
    <t>TORRENT PHARMACEUTICALS LTD.-FUT-24-FEB-26</t>
  </si>
  <si>
    <t>TRENT LTD.-FUT-24-FEB-26</t>
  </si>
  <si>
    <t>TUBE INVESTMENTS OF INDIA LIMITED.-FUT-24-FEB-26</t>
  </si>
  <si>
    <t>TVS MOTOR COMPANY LTD.-FUT-24-FEB-26</t>
  </si>
  <si>
    <t>ULTRATECH CEMENT LTD.-FUT-24-FEB-26</t>
  </si>
  <si>
    <t>UNION BANK OF INDIA-FUT-24-FEB-26</t>
  </si>
  <si>
    <t>UNITED SPIRITS LTD.-FUT-24-FEB-26</t>
  </si>
  <si>
    <t>UPL LTD.-FUT-24-FEB-26</t>
  </si>
  <si>
    <t>VARUN BEVERAGES LTD.-FUT-24-FEB-26</t>
  </si>
  <si>
    <t>VODAFONE IDEA LTD.-FUT-24-FEB-26</t>
  </si>
  <si>
    <t>YES BANK LTD.-FUT-24-FEB-26</t>
  </si>
  <si>
    <t>ZYDUS LIFESCIENCES LTD.-FUT-24-FEB-26</t>
  </si>
  <si>
    <t>TATA BALANCED ADVANTAGE FUND</t>
  </si>
  <si>
    <t>Tata Balanced Advantage Fund</t>
  </si>
  <si>
    <t>•Capital Appreciation along with generation of income over medium to long term period.</t>
  </si>
  <si>
    <t>• Predominant investment in equity and equity related instruments as well as in debt and money market instruments.</t>
  </si>
  <si>
    <t>SHREE CEMENT LTD.</t>
  </si>
  <si>
    <t>INE070A01015</t>
  </si>
  <si>
    <t>NIVA BUPA HEALTH INSURANCE COMPANY LTD.</t>
  </si>
  <si>
    <t>INE995S01015</t>
  </si>
  <si>
    <t>DR. LAL PATH LABS LTD.</t>
  </si>
  <si>
    <t>INE600L01024</t>
  </si>
  <si>
    <t>TENNECO CLEAN AIR INDIA LIMITED.</t>
  </si>
  <si>
    <t>INE19RI01016</t>
  </si>
  <si>
    <t>KEC INTERNATIONAL LTD.</t>
  </si>
  <si>
    <t>INE389H01022</t>
  </si>
  <si>
    <t>INVENTURUS KNOWLEDGE SOLUTIONS LTD.</t>
  </si>
  <si>
    <t>IT - Services</t>
  </si>
  <si>
    <t>INE115Q01022</t>
  </si>
  <si>
    <t>MANKIND PHARMA LTD</t>
  </si>
  <si>
    <t>INE634S01028</t>
  </si>
  <si>
    <t>ALKEM LABORATORIES LTD.</t>
  </si>
  <si>
    <t>INE540L01014</t>
  </si>
  <si>
    <t>CARTRADE TECH LTD.</t>
  </si>
  <si>
    <t>INE290S01011</t>
  </si>
  <si>
    <t>VISHAL MEGA MART LTD</t>
  </si>
  <si>
    <t>INE01EA01019</t>
  </si>
  <si>
    <t>METROPOLIS HEALTHCARE LTD.</t>
  </si>
  <si>
    <t>INE112L01020</t>
  </si>
  <si>
    <t>UNO MINDA LTD.</t>
  </si>
  <si>
    <t>INE405E01023</t>
  </si>
  <si>
    <t>KWALITY WALLS (INDIA) LTD</t>
  </si>
  <si>
    <t>INE2KCE01013</t>
  </si>
  <si>
    <t>CENTRAL DEPOSITORY SERVICES (INDIA) LTD.</t>
  </si>
  <si>
    <t>INE736A01011</t>
  </si>
  <si>
    <t>AJANTA PHARMA LTD.</t>
  </si>
  <si>
    <t>INE031B01049</t>
  </si>
  <si>
    <t>JINDAL STAINLESS LTD.</t>
  </si>
  <si>
    <t>INE220G01021</t>
  </si>
  <si>
    <t>SIEMENS LTD.</t>
  </si>
  <si>
    <t>INE003A01024</t>
  </si>
  <si>
    <t>TITAGARH RAIL SYSTEMS LTD</t>
  </si>
  <si>
    <t>INE615H01020</t>
  </si>
  <si>
    <t>SIEMENS ENERGY INDIA LIMITED</t>
  </si>
  <si>
    <t>INE1NPP01017</t>
  </si>
  <si>
    <t>ACC LTD.</t>
  </si>
  <si>
    <t>INE012A01025</t>
  </si>
  <si>
    <t>HCL TECHNOLOGIES LTD.^</t>
  </si>
  <si>
    <t>IND29FNSEMAR2026FUT^</t>
  </si>
  <si>
    <t>MANKIND PHARMA LTD^</t>
  </si>
  <si>
    <t>BROOKFIELD INDIA REAL ESTATE TRUST</t>
  </si>
  <si>
    <t>INE0FDU25010</t>
  </si>
  <si>
    <t>NEXUS SELECT TRUST</t>
  </si>
  <si>
    <t>INE0NDH25011</t>
  </si>
  <si>
    <t>ALTIUS TELECOM INFRASTRUCTURE TRUST</t>
  </si>
  <si>
    <t>INE0BWS23018</t>
  </si>
  <si>
    <t>TVS MOTOR COMPANY LTD. (PREFERENCE SHARE) EX DT - 25/08/2025</t>
  </si>
  <si>
    <t>INE494B04019</t>
  </si>
  <si>
    <t>SGS ANDHRA PRADESH 6.82% (04/06/2036)</t>
  </si>
  <si>
    <t>IN1020250123</t>
  </si>
  <si>
    <t>SGS MAHARASHTRA 7.32% (31/05/2032)</t>
  </si>
  <si>
    <t>IN2220230063</t>
  </si>
  <si>
    <t>SDL HIMACHAL PRADESH 6.36% (29/07/2028)</t>
  </si>
  <si>
    <t>IN1720200030</t>
  </si>
  <si>
    <t>SDL KARNATAKA 6.58% (03/06/2030)</t>
  </si>
  <si>
    <t>IN1920200053</t>
  </si>
  <si>
    <t>SDL TAMILNADU 7.11% (31/07/2029)</t>
  </si>
  <si>
    <t>IN3120190068</t>
  </si>
  <si>
    <t>SDL TAMILNADU 6.53% (06/01/2031)</t>
  </si>
  <si>
    <t>IN3120200339</t>
  </si>
  <si>
    <t>SGS ANDHRA PRADESH 7.29% (15/01/2030)</t>
  </si>
  <si>
    <t>IN1020190410</t>
  </si>
  <si>
    <t>SDL GUJARAT 6.90% (31/03/2030)</t>
  </si>
  <si>
    <t>IN1520200354</t>
  </si>
  <si>
    <t>SDL HARYANA 7.86% (27/12/2027)</t>
  </si>
  <si>
    <t>IN1620170101</t>
  </si>
  <si>
    <t>SDL TAMILNADU 6.95% (07/07/2031)</t>
  </si>
  <si>
    <t>IN3120210106</t>
  </si>
  <si>
    <t>SGS KARNATAKA 7.73% (03/01/2035)</t>
  </si>
  <si>
    <t>IN1920230175</t>
  </si>
  <si>
    <t>SGS UTTAR PRADESH 7.70% (22/11/2035)</t>
  </si>
  <si>
    <t>IN3320230185</t>
  </si>
  <si>
    <t>GOI - 5.77% (03/08/2030)</t>
  </si>
  <si>
    <t>IN0020200153</t>
  </si>
  <si>
    <t>** 07.59 % GIC HOUSING FINANCE LTD. - 10/06/2027</t>
  </si>
  <si>
    <t>INE289B07131</t>
  </si>
  <si>
    <t>** 07.06 % BROOKFIELD INDIA REAL ESTATE TRUST - 20/12/2030</t>
  </si>
  <si>
    <t>INE0FDU07018</t>
  </si>
  <si>
    <t>** 08.40 % GODREJ PROPERTIES LTD. - 25/01/2028</t>
  </si>
  <si>
    <t>INE484J08089</t>
  </si>
  <si>
    <t>** 07.08 % JIO CREDIT LTD - 26/05/2028</t>
  </si>
  <si>
    <t>INE282H07026</t>
  </si>
  <si>
    <t>** 07.44 % POWER FINANCE CORPORATION - 15/01/2030</t>
  </si>
  <si>
    <t>INE134E08NO0</t>
  </si>
  <si>
    <t>** 07.41 % POWER FINANCE CORPORATION - 25/02/2030</t>
  </si>
  <si>
    <t>INE134E08KL2</t>
  </si>
  <si>
    <t>** 07.13 % NHPC LTD. - 11/02/2028</t>
  </si>
  <si>
    <t>INE848E07BA1</t>
  </si>
  <si>
    <t>** 07.14 % EXIM - 13/12/2029</t>
  </si>
  <si>
    <t>INE514E08GD0</t>
  </si>
  <si>
    <t>** - BAHADUR CHAND INVESTMENTS PVT. LTD. - CP - 04/03/2026</t>
  </si>
  <si>
    <t>INE087M14BV1</t>
  </si>
  <si>
    <t>** - KOTAK MAHINDRA PRIME LTD. - CP - 05/06/2026</t>
  </si>
  <si>
    <t>INE916D145K4</t>
  </si>
  <si>
    <t>NAV AS ON 28-FEB-26: RS.20.8556 (REGULAR - IDCW)</t>
  </si>
  <si>
    <t>NAV AS ON 28-FEB-26: RS.20.8556 (REGULAR - GROWTH)</t>
  </si>
  <si>
    <t>NAV AS ON 28-FEB-26: RS.23.279 (DIRECT - IDCW)</t>
  </si>
  <si>
    <t>NAV AS ON 28-FEB-26: RS.23.279 (DIRECT - GROWTH)</t>
  </si>
  <si>
    <t>NAV AS ON 31-AUG-25: RS.20.1471 (REGULAR - IDCW)</t>
  </si>
  <si>
    <t>NAV AS ON 31-AUG-25: RS.20.1471 (REGULAR - GROWTH)</t>
  </si>
  <si>
    <t>NAV AS ON 31-AUG-25: RS.22.348 (DIRECT - IDCW)</t>
  </si>
  <si>
    <t>NAV AS ON 31-AUG-25: RS.22.348 (DIRECT - GROWTH)</t>
  </si>
  <si>
    <t>AVERAGE MATURITY : 2.2 YEARS</t>
  </si>
  <si>
    <t>MANKIND PHARMA LTD-FUT-30-MAR-26</t>
  </si>
  <si>
    <t>MANKIND PHARMA LTD-FUT-24-FEB-26</t>
  </si>
  <si>
    <t>RELIANCE INDUSTRIES LTD.-OPT-24-FEB-26</t>
  </si>
  <si>
    <t>SHREE CEMENT LTD.-FUT-24-FEB-26</t>
  </si>
  <si>
    <t>STATE BANK OF INDIA-OPT-24-FEB-26</t>
  </si>
  <si>
    <t>IND29F-FUT-30-MAR-26</t>
  </si>
  <si>
    <t>IND29F-FUT-24-FEB-26</t>
  </si>
  <si>
    <t>NIFTY-OPT-24-FEB-26</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</si>
  <si>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</si>
  <si>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</si>
  <si>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</si>
  <si>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</si>
  <si>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CANARA HSBC LIFE INSURANCE COMPANY LTD</t>
  </si>
  <si>
    <t>INE01TY01017</t>
  </si>
  <si>
    <t>MOTILAL OSWAL FINANCIAL SERVICE LTD.</t>
  </si>
  <si>
    <t>INE338I01027</t>
  </si>
  <si>
    <t>CITY UNION BANK LTD.</t>
  </si>
  <si>
    <t>INE491A01021</t>
  </si>
  <si>
    <t>DCB BANK LTD.</t>
  </si>
  <si>
    <t>INE503A01015</t>
  </si>
  <si>
    <t>STAR HEALTH AND ALLIED INSURANCE COMPANY LTD</t>
  </si>
  <si>
    <t>INE575P01011</t>
  </si>
  <si>
    <t>FIVE-STAR BUSINESS FINANCE LTD</t>
  </si>
  <si>
    <t>INE128S01021</t>
  </si>
  <si>
    <t>REPCO HOME FINANCE LTD.</t>
  </si>
  <si>
    <t>INE612J01015</t>
  </si>
  <si>
    <t>A) REPO</t>
  </si>
  <si>
    <t>NAV AS ON 28-FEB-26: RS.41.6402 (REGULAR - IDCW)</t>
  </si>
  <si>
    <t>NAV AS ON 28-FEB-26: RS.45.2733 (REGULAR - GROWTH)</t>
  </si>
  <si>
    <t>NAV AS ON 28-FEB-26: RS.53.1948 (DIRECT - IDCW)</t>
  </si>
  <si>
    <t>NAV AS ON 28-FEB-26: RS.53.1948 (DIRECT - GROWTH)</t>
  </si>
  <si>
    <t>NAV AS ON 31-AUG-25: RS.37.9328 (REGULAR - IDCW)</t>
  </si>
  <si>
    <t>NAV AS ON 31-AUG-25: RS.41.2422 (REGULAR - GROWTH)</t>
  </si>
  <si>
    <t>NAV AS ON 31-AUG-25: RS.48.117 (DIRECT - IDCW)</t>
  </si>
  <si>
    <t>NAV AS ON 31-AUG-25: RS.48.117 (DIRECT - GROWTH)</t>
  </si>
  <si>
    <t>TATA BSE MULTICAP CONSUMPTION 50-30-20 INDEX FUND</t>
  </si>
  <si>
    <t>(An open ended fund replicating / tracking the BSE Quality Total Return Index (TRI))</t>
  </si>
  <si>
    <t>•Long Term Capital Appreciation</t>
  </si>
  <si>
    <t>•Returns that correspond to the total returns of the securities as represented by the BSE Multicap Consumption 50-30-20 Index, subject to tracking error.</t>
  </si>
  <si>
    <t>BAJAJ AUTO LTD.</t>
  </si>
  <si>
    <t>INE917I01010</t>
  </si>
  <si>
    <t>SWIGGY LTD.</t>
  </si>
  <si>
    <t>INE00H001014</t>
  </si>
  <si>
    <t>AMBER ENTERPRISES INDIA LTD.</t>
  </si>
  <si>
    <t>INE371P01015</t>
  </si>
  <si>
    <t>VOLTAS LTD.</t>
  </si>
  <si>
    <t>INE226A01021</t>
  </si>
  <si>
    <t>AVENUE SUPERMARTS LTD.</t>
  </si>
  <si>
    <t>INE192R01011</t>
  </si>
  <si>
    <t>COLGATE-PALMOLIVE INDIA LTD.</t>
  </si>
  <si>
    <t>INE259A01022</t>
  </si>
  <si>
    <t>TUBE INVESTMENTS OF INDIA LIMITED.</t>
  </si>
  <si>
    <t>INE974X01010</t>
  </si>
  <si>
    <t>MRF LTD.</t>
  </si>
  <si>
    <t>INE883A01011</t>
  </si>
  <si>
    <t>FORCE MOTORS LTD.</t>
  </si>
  <si>
    <t>INE451A01017</t>
  </si>
  <si>
    <t>ZF COMMERCIAL VEHICLE CONTROL SYSTEMS INDIA LTD.</t>
  </si>
  <si>
    <t>INE342J01019</t>
  </si>
  <si>
    <t>BLUE STAR LTD.</t>
  </si>
  <si>
    <t>INE472A01039</t>
  </si>
  <si>
    <t>ASAHI INDIA GLASS LTD.</t>
  </si>
  <si>
    <t>INE439A01020</t>
  </si>
  <si>
    <t>MOTHERSON SUMI WIRING INDIA LTD.</t>
  </si>
  <si>
    <t>INE0FS801015</t>
  </si>
  <si>
    <t>AMARA RAJA ENERGY &amp; MOBILITY LTD.</t>
  </si>
  <si>
    <t>INE885A01032</t>
  </si>
  <si>
    <t>ATHER ENERGY LTD.</t>
  </si>
  <si>
    <t>INE0LEZ01016</t>
  </si>
  <si>
    <t>BRIGADE ENTERPRISES LTD.</t>
  </si>
  <si>
    <t>INE791I01019</t>
  </si>
  <si>
    <t>EMAMI LTD.</t>
  </si>
  <si>
    <t>INE548C01032</t>
  </si>
  <si>
    <t>JUBILANT FOODWORKS LTD.</t>
  </si>
  <si>
    <t>INE797F01020</t>
  </si>
  <si>
    <t>PAGE INDUSTRIES LTD.</t>
  </si>
  <si>
    <t>Textiles &amp; Apparels</t>
  </si>
  <si>
    <t>INE761H01022</t>
  </si>
  <si>
    <t>EID PARRY INDIA LTD.</t>
  </si>
  <si>
    <t>INE126A01031</t>
  </si>
  <si>
    <t>BALKRISHNA INDUSTRIES LTD.</t>
  </si>
  <si>
    <t>INE787D01026</t>
  </si>
  <si>
    <t>OBEROI REALTY LTD.</t>
  </si>
  <si>
    <t>INE093I01010</t>
  </si>
  <si>
    <t>SCHAEFFLER (I) LTD.</t>
  </si>
  <si>
    <t>INE513A01022</t>
  </si>
  <si>
    <t>INDIAN RAILWAY CATERING AND TOURISM CORPORATION LTD.</t>
  </si>
  <si>
    <t>INE335Y01020</t>
  </si>
  <si>
    <t>KAJARIA CERAMICS LTD.</t>
  </si>
  <si>
    <t>INE217B01036</t>
  </si>
  <si>
    <t>ANANT RAJ LTD.</t>
  </si>
  <si>
    <t>INE242C01024</t>
  </si>
  <si>
    <t>HYUNDAI MOTOR INDIA LTD.</t>
  </si>
  <si>
    <t>INE0V6F01027</t>
  </si>
  <si>
    <t>ITC HOTELS LTD.</t>
  </si>
  <si>
    <t>INE379A01028</t>
  </si>
  <si>
    <t>GILLETTE INDIA LTD.</t>
  </si>
  <si>
    <t>INE322A01010</t>
  </si>
  <si>
    <t>APOLLO TYRES LTD.</t>
  </si>
  <si>
    <t>INE438A01022</t>
  </si>
  <si>
    <t>SUN TV NETWORK LTD.</t>
  </si>
  <si>
    <t>Entertainment</t>
  </si>
  <si>
    <t>INE424H01027</t>
  </si>
  <si>
    <t>V-GUARD INDUSTRIES LTD.</t>
  </si>
  <si>
    <t>INE951I01027</t>
  </si>
  <si>
    <t>EIH LTD.</t>
  </si>
  <si>
    <t>INE230A01023</t>
  </si>
  <si>
    <t>CHALET HOTELS LTD.</t>
  </si>
  <si>
    <t>INE427F01016</t>
  </si>
  <si>
    <t>WHIRLPOOL OF INDIA LTD.</t>
  </si>
  <si>
    <t>INE716A01013</t>
  </si>
  <si>
    <t>BERGER PAINTS INDIA LTD.</t>
  </si>
  <si>
    <t>INE463A01038</t>
  </si>
  <si>
    <t>VARDHMAN TEXTILES LTD.</t>
  </si>
  <si>
    <t>INE825A01020</t>
  </si>
  <si>
    <t>UNITED BREWERIES LTD.</t>
  </si>
  <si>
    <t>INE686F01025</t>
  </si>
  <si>
    <t>DEVYANI INTERNATIONAL LTD.</t>
  </si>
  <si>
    <t>INE872J01023</t>
  </si>
  <si>
    <t>BATA INDIA LTD.</t>
  </si>
  <si>
    <t>INE176A01028</t>
  </si>
  <si>
    <t>P &amp; G HYGIENE &amp; HEALTH CARE LTD.</t>
  </si>
  <si>
    <t>INE179A01014</t>
  </si>
  <si>
    <t>BRAINBEES SOLUTIONS LIMITED.</t>
  </si>
  <si>
    <t>INE02RE01045</t>
  </si>
  <si>
    <t>ADITYA BIRLA LIFESTYLE BRANDS LTD.</t>
  </si>
  <si>
    <t>INE14LE01019</t>
  </si>
  <si>
    <t>K.P.R. MILL LTD.</t>
  </si>
  <si>
    <t>INE930H01031</t>
  </si>
  <si>
    <t>OLA ELECTRIC MOBILITY LTD.</t>
  </si>
  <si>
    <t>INE0LXG01040</t>
  </si>
  <si>
    <t>ENDURANCE TECHNOLOGIES LTD.</t>
  </si>
  <si>
    <t>INE913H01037</t>
  </si>
  <si>
    <t>AWL AGRI BUSINESS LTD.</t>
  </si>
  <si>
    <t>INE699H01024</t>
  </si>
  <si>
    <t>SIGNATUREGLOBAL (INDIA) LTD</t>
  </si>
  <si>
    <t>INE903U01023</t>
  </si>
  <si>
    <t>AKZO NOBEL INDIA LTD.</t>
  </si>
  <si>
    <t>INE133A01011</t>
  </si>
  <si>
    <t>GODFREY PHILLIPS INDIA LTD.</t>
  </si>
  <si>
    <t>Cigarettes &amp; Tobacco Products</t>
  </si>
  <si>
    <t>INE260B01028</t>
  </si>
  <si>
    <t>JYOTHY LABS LTD.</t>
  </si>
  <si>
    <t>INE668F01031</t>
  </si>
  <si>
    <t>TRIDENT LTD.</t>
  </si>
  <si>
    <t>INE064C01022</t>
  </si>
  <si>
    <t>RELAXO FOOTWEARS LTD</t>
  </si>
  <si>
    <t>INE131B01039</t>
  </si>
  <si>
    <t>VEDANT FASHIONS LTD.</t>
  </si>
  <si>
    <t>INE825V01034</t>
  </si>
  <si>
    <t>JBM AUTO LTD.</t>
  </si>
  <si>
    <t>INE927D01051</t>
  </si>
  <si>
    <t>CELLO WORLD LTD</t>
  </si>
  <si>
    <t>INE0LMW01024</t>
  </si>
  <si>
    <t>NAV AS ON 28-FEB-26: RS.9.5085 (REGULAR - IDCW)</t>
  </si>
  <si>
    <t>NAV AS ON 28-FEB-26: RS.9.5085 (REGULAR - GROWTH)</t>
  </si>
  <si>
    <t>NAV AS ON 28-FEB-26: RS.9.5219 (DIRECT - IDCW)</t>
  </si>
  <si>
    <t>NAV AS ON 28-FEB-26: RS.9.5219 (DIRECT - GROWTH)</t>
  </si>
  <si>
    <t>PORTFOLIO TURNOVER RATIO: 0.09 TIMES</t>
  </si>
  <si>
    <t>TATA BSE QUALITY INDEX FUND</t>
  </si>
  <si>
    <t>•Returns that correspond to the total returns of the securities as represented by the BSE Quality Total Return Index, subject to tracking error.</t>
  </si>
  <si>
    <t>GE VERNOVA T&amp;D INDIA LTD.</t>
  </si>
  <si>
    <t>INE200A01026</t>
  </si>
  <si>
    <t>ABBOTT INDIA LTD.</t>
  </si>
  <si>
    <t>INE358A01014</t>
  </si>
  <si>
    <t>ORACLE FINANCIALS SERVICES SOFT LTD.</t>
  </si>
  <si>
    <t>INE881D01027</t>
  </si>
  <si>
    <t>GLAXOSMITHKLINE PHARMACEUTICALS LTD.</t>
  </si>
  <si>
    <t>INE159A01016</t>
  </si>
  <si>
    <t>KPIT TECHNOLOGIES LTD.</t>
  </si>
  <si>
    <t>INE04I401011</t>
  </si>
  <si>
    <t>CASTROL INDIA LTD.</t>
  </si>
  <si>
    <t>INE172A01027</t>
  </si>
  <si>
    <t>CRISIL</t>
  </si>
  <si>
    <t>INE007A01025</t>
  </si>
  <si>
    <t>NAV AS ON 28-FEB-26: RS.10.9803 (REGULAR - IDCW)</t>
  </si>
  <si>
    <t>NAV AS ON 28-FEB-26: RS.10.9803 (REGULAR - GROWTH)</t>
  </si>
  <si>
    <t>NAV AS ON 28-FEB-26: RS.11.0579 (DIRECT - IDCW)</t>
  </si>
  <si>
    <t>NAV AS ON 28-FEB-26: RS.11.0579 (DIRECT - GROWTH)</t>
  </si>
  <si>
    <t>NAV AS ON 31-AUG-25: RS.10.7866 (REGULAR - IDCW)</t>
  </si>
  <si>
    <t>NAV AS ON 31-AUG-25: RS.10.7866 (REGULAR - GROWTH)</t>
  </si>
  <si>
    <t>NAV AS ON 31-AUG-25: RS.10.8209 (DIRECT - IDCW)</t>
  </si>
  <si>
    <t>NAV AS ON 31-AUG-25: RS.10.8209 (DIRECT - GROWTH)</t>
  </si>
  <si>
    <t>TATA BSE SELECT BUSINESS GROUPS INDEX FUND</t>
  </si>
  <si>
    <t>(An open-ended scheme replicating / tracking BSE Select Business Groups Index (TRI))</t>
  </si>
  <si>
    <t>•Investment in equity and equity related instruments comprising of BSE Select Business Groups Index.</t>
  </si>
  <si>
    <t>ADANI ENTERPRISES LTD.</t>
  </si>
  <si>
    <t>Metals &amp; Minerals Trading</t>
  </si>
  <si>
    <t>INE423A01024</t>
  </si>
  <si>
    <t>ADANI POWER LTD.</t>
  </si>
  <si>
    <t>INE814H01029</t>
  </si>
  <si>
    <t>LTIMINDTREE LTD.</t>
  </si>
  <si>
    <t>INE214T01019</t>
  </si>
  <si>
    <t>TATA ELXSI LTD.</t>
  </si>
  <si>
    <t>INE670A01012</t>
  </si>
  <si>
    <t>NAV AS ON 28-FEB-26: RS.10.1275 (REGULAR - IDCW)</t>
  </si>
  <si>
    <t>NAV AS ON 28-FEB-26: RS.10.1275 (REGULAR - GROWTH)</t>
  </si>
  <si>
    <t>NAV AS ON 28-FEB-26: RS.10.2256 (DIRECT - IDCW)</t>
  </si>
  <si>
    <t>NAV AS ON 28-FEB-26: RS.10.2256 (DIRECT - GROWTH)</t>
  </si>
  <si>
    <t>NAV AS ON 31-AUG-25: RS.9.5699 (REGULAR - IDCW)</t>
  </si>
  <si>
    <t>NAV AS ON 31-AUG-25: RS.9.5699 (REGULAR - GROWTH)</t>
  </si>
  <si>
    <t>NAV AS ON 31-AUG-25: RS.9.6243 (DIRECT - IDCW)</t>
  </si>
  <si>
    <t>NAV AS ON 31-AUG-25: RS.9.6244 (DIRECT - GROWTH)</t>
  </si>
  <si>
    <t>PORTFOLIO TURNOVER RATIO: 0.41 TIMES</t>
  </si>
  <si>
    <t>TATA BSE SENSEX INDEX FUND</t>
  </si>
  <si>
    <t xml:space="preserve">Tata BSE Sensex Index Fund </t>
  </si>
  <si>
    <t>(An open-ended equity scheme tracking BSE Sensex)</t>
  </si>
  <si>
    <t>•To reflect / mirror the BSE Sensex returns by investing in the same stocks which comprises of BSE Sensex.</t>
  </si>
  <si>
    <t>NAV AS ON 28-FEB-26: RS.204.1287 (REGULAR - GROWTH)</t>
  </si>
  <si>
    <t>NAV AS ON 28-FEB-26: RS.216.4317 (DIRECT - GROWTH)</t>
  </si>
  <si>
    <t>NAV AS ON 31-AUG-25: RS.200.5403 (REGULAR - GROWTH)</t>
  </si>
  <si>
    <t>NAV AS ON 31-AUG-25: RS.212.3247 (DIRECT - GROWTH)</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</si>
  <si>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</si>
  <si>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</si>
  <si>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</si>
  <si>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</si>
  <si>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L&amp;T FINANCE LTD.</t>
  </si>
  <si>
    <t>INE498L01015</t>
  </si>
  <si>
    <t>THE RAMCO CEMENTS LTD.</t>
  </si>
  <si>
    <t>INE331A01037</t>
  </si>
  <si>
    <t>NUVOCO VISTAS CORPORATION LTD.</t>
  </si>
  <si>
    <t>INE118D01016</t>
  </si>
  <si>
    <t>ACME SOLAR HOLDINGS LTD.</t>
  </si>
  <si>
    <t>INE622W01025</t>
  </si>
  <si>
    <t>EMMVEE PHOTOVOLTAIC POWER LTD</t>
  </si>
  <si>
    <t>INE1C6T01020</t>
  </si>
  <si>
    <t>GRAVITA INDIA LTD.</t>
  </si>
  <si>
    <t>INE024L01027</t>
  </si>
  <si>
    <t>GRAPHITE INDIA LTD.</t>
  </si>
  <si>
    <t>INE371A01025</t>
  </si>
  <si>
    <t>BAYER CROPSCIENCE LTD.</t>
  </si>
  <si>
    <t>INE462A01022</t>
  </si>
  <si>
    <t>INDIA SHELTER FINANCE CORPORATION LTD.</t>
  </si>
  <si>
    <t>INE922K01024</t>
  </si>
  <si>
    <t>TATA NIFTY INDIA DIGITAL EXCHANGE TRADED FUND</t>
  </si>
  <si>
    <t>INF277KA1364</t>
  </si>
  <si>
    <t>NAV AS ON 28-FEB-26: RS.18.4426 (REGULAR - IDCW)</t>
  </si>
  <si>
    <t>NAV AS ON 28-FEB-26: RS.18.4427 (REGULAR - GROWTH)</t>
  </si>
  <si>
    <t>NAV AS ON 28-FEB-26: RS.19.8335 (DIRECT - IDCW)</t>
  </si>
  <si>
    <t>NAV AS ON 28-FEB-26: RS.19.8335 (DIRECT - GROWTH)</t>
  </si>
  <si>
    <t>NAV AS ON 31-AUG-25: RS.18.2896 (REGULAR - IDCW)</t>
  </si>
  <si>
    <t>NAV AS ON 31-AUG-25: RS.18.2895 (REGULAR - GROWTH)</t>
  </si>
  <si>
    <t>NAV AS ON 31-AUG-25: RS.19.5324 (DIRECT - IDCW)</t>
  </si>
  <si>
    <t>NAV AS ON 31-AUG-25: RS.19.5324 (DIRECT - GROWTH)</t>
  </si>
  <si>
    <t>TATA CHILDRENS FUND</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</si>
  <si>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</si>
  <si>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</si>
  <si>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</si>
  <si>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CAN FIN HOMES LTD.</t>
  </si>
  <si>
    <t>INE477A01020</t>
  </si>
  <si>
    <t>AAVAS FINANCIERS LTD</t>
  </si>
  <si>
    <t>INE216P01012</t>
  </si>
  <si>
    <t>JUPITER LIFE LINE HOSPITALS LTD.</t>
  </si>
  <si>
    <t>INE682M01012</t>
  </si>
  <si>
    <t>INDRAPRASTHA GAS LTD.</t>
  </si>
  <si>
    <t>INE203G01027</t>
  </si>
  <si>
    <t>CESC LTD.</t>
  </si>
  <si>
    <t>INE486A01021</t>
  </si>
  <si>
    <t>INDIGO PAINTS LTD.</t>
  </si>
  <si>
    <t>INE09VQ01012</t>
  </si>
  <si>
    <t>GREENPLY INDUSTRIES LTD.</t>
  </si>
  <si>
    <t>INE461C01038</t>
  </si>
  <si>
    <t>CIE AUTOMOTIVE INDIA LTD.</t>
  </si>
  <si>
    <t>INE536H01010</t>
  </si>
  <si>
    <t>TEAMLEASE SERVICES LTD.</t>
  </si>
  <si>
    <t>Commercial Services &amp; Supplies</t>
  </si>
  <si>
    <t>INE985S01024</t>
  </si>
  <si>
    <t>JK PAPER LTD.</t>
  </si>
  <si>
    <t>Paper, Forest &amp; Jute Products</t>
  </si>
  <si>
    <t>INE789E01012</t>
  </si>
  <si>
    <t>KROSS LTD</t>
  </si>
  <si>
    <t>INE0O6601022</t>
  </si>
  <si>
    <t>HEALTHCARE GLOBAL ENTERPRISES LTD.</t>
  </si>
  <si>
    <t>INE075I01017</t>
  </si>
  <si>
    <t>CHEMPLAST SANMAR LTD</t>
  </si>
  <si>
    <t>INE488A01050</t>
  </si>
  <si>
    <t>VIP INDUSTRIES LTD.</t>
  </si>
  <si>
    <t>INE054A01027</t>
  </si>
  <si>
    <t>BANSAL WIRE INDUSTRIES LTD</t>
  </si>
  <si>
    <t>INE0B9K01025</t>
  </si>
  <si>
    <t>S H KELKAR AND COMPANY LTD.</t>
  </si>
  <si>
    <t>INE500L01026</t>
  </si>
  <si>
    <t>BHARAT BIJLEE LTD.</t>
  </si>
  <si>
    <t>INE464A01036</t>
  </si>
  <si>
    <t>NAV AS ON 28-FEB-26: RS.58.0369 (REGULAR - GROWTH)</t>
  </si>
  <si>
    <t>NAV AS ON 28-FEB-26: RS.64.7835 (DIRECT - GROWTH)</t>
  </si>
  <si>
    <t>NAV AS ON 31-AUG-25: RS.59.5995 (REGULAR - GROWTH)</t>
  </si>
  <si>
    <t>NAV AS ON 31-AUG-25: RS.66.3555 (DIRECT - GROWTH)</t>
  </si>
  <si>
    <t>PORTFOLIO TURNOVER RATIO: 0.13 TIMES</t>
  </si>
  <si>
    <t>TATA DIGITAL INDIA FUND</t>
  </si>
  <si>
    <t>Tata Digital India Fund</t>
  </si>
  <si>
    <t>(An open-ended equity scheme investing in Information Technology Sector)</t>
  </si>
  <si>
    <t>•Investment in equity/equity related instruments of the companies in Information Technology Sector.</t>
  </si>
  <si>
    <t>WIPRO LTD.</t>
  </si>
  <si>
    <t>INE075A01022</t>
  </si>
  <si>
    <t>FIRSTSOURCE SOLUTIONS LTD.</t>
  </si>
  <si>
    <t>INE684F01012</t>
  </si>
  <si>
    <t>CYIENT LTD.</t>
  </si>
  <si>
    <t>INE136B01020</t>
  </si>
  <si>
    <t>SONATA SOFTWARE LTD.</t>
  </si>
  <si>
    <t>INE269A01021</t>
  </si>
  <si>
    <t>BIRLASOFT LTD.</t>
  </si>
  <si>
    <t>INE836A01035</t>
  </si>
  <si>
    <t>MASTEK LTD.</t>
  </si>
  <si>
    <t>INE759A01021</t>
  </si>
  <si>
    <t>TBO TEK LTD.</t>
  </si>
  <si>
    <t>INE673O01025</t>
  </si>
  <si>
    <t>ECLERX SERVICES LTD.</t>
  </si>
  <si>
    <t>INE738I01010</t>
  </si>
  <si>
    <t>AFFLE 3I LTD.</t>
  </si>
  <si>
    <t>INE00WC01027</t>
  </si>
  <si>
    <t>NETWEB TECHNOLOGIES INDIA LTD</t>
  </si>
  <si>
    <t>INE0NT901020</t>
  </si>
  <si>
    <t>RATEGAIN TRAVEL TECHNOLOGIES LTD.</t>
  </si>
  <si>
    <t>INE0CLI01024</t>
  </si>
  <si>
    <t>LE TRAVENUES TECHNOLOGY LTD</t>
  </si>
  <si>
    <t>INE0HV901016</t>
  </si>
  <si>
    <t>AMAGI MEDIA LABS LIMITED.</t>
  </si>
  <si>
    <t>INE121R01077</t>
  </si>
  <si>
    <t>HEXAWARE TECHNOLOGIES LTD.</t>
  </si>
  <si>
    <t>INE093A01041</t>
  </si>
  <si>
    <t>REDINGTON (INDIA) LTD.</t>
  </si>
  <si>
    <t>INE891D01026</t>
  </si>
  <si>
    <t>NEWGEN SOFTWARE TECHNOLOGIES LTD.</t>
  </si>
  <si>
    <t>INE619B01017</t>
  </si>
  <si>
    <t>L&amp;T TECHNOLOGY SERVICES LTD.</t>
  </si>
  <si>
    <t>INE010V01017</t>
  </si>
  <si>
    <t>PINE LABS LIMITED.</t>
  </si>
  <si>
    <t>INE15B701018</t>
  </si>
  <si>
    <t>THERMAX LTD.</t>
  </si>
  <si>
    <t>INE152A01029</t>
  </si>
  <si>
    <t>YATRA ONLINE LTD</t>
  </si>
  <si>
    <t>INE0JR601024</t>
  </si>
  <si>
    <t>MEESHO LTD.</t>
  </si>
  <si>
    <t>INE0VDM01015</t>
  </si>
  <si>
    <t>PHYSICSWALLAH LIMITED</t>
  </si>
  <si>
    <t>Other Consumer Services</t>
  </si>
  <si>
    <t>INE0LP301011</t>
  </si>
  <si>
    <t>NAV AS ON 28-FEB-26: RS.39.876 (REGULAR - IDCW)</t>
  </si>
  <si>
    <t>NAV AS ON 28-FEB-26: RS.39.876 (REGULAR - GROWTH)</t>
  </si>
  <si>
    <t>NAV AS ON 28-FEB-26: RS.46.8151 (DIRECT - IDCW)</t>
  </si>
  <si>
    <t>NAV AS ON 28-FEB-26: RS.46.8152 (DIRECT - GROWTH)</t>
  </si>
  <si>
    <t>NAV AS ON 31-AUG-25: RS.45.8153 (REGULAR - IDCW)</t>
  </si>
  <si>
    <t>NAV AS ON 31-AUG-25: RS.45.8153 (REGULAR - GROWTH)</t>
  </si>
  <si>
    <t>NAV AS ON 31-AUG-25: RS.53.4611 (DIRECT - IDCW)</t>
  </si>
  <si>
    <t>NAV AS ON 31-AUG-25: RS.53.4611 (DIRECT - GROWTH)</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</si>
  <si>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</si>
  <si>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</si>
  <si>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</si>
  <si>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INDIAN BANK</t>
  </si>
  <si>
    <t>INE562A01011</t>
  </si>
  <si>
    <t>NAVIN FLUORINE INTERNATIONAL LTD.</t>
  </si>
  <si>
    <t>INE048G01026</t>
  </si>
  <si>
    <t>CREDITACCESS GRAMEEN LTD.</t>
  </si>
  <si>
    <t>INE741K01010</t>
  </si>
  <si>
    <t>SYRMA SGS TECHNOLOGY LTD</t>
  </si>
  <si>
    <t>INE0DYJ01015</t>
  </si>
  <si>
    <t>KEI INDUSTRIES  LTD.</t>
  </si>
  <si>
    <t>INE878B01027</t>
  </si>
  <si>
    <t>JYOTI CNC AUTOMATION LTD.</t>
  </si>
  <si>
    <t>INE980O01024</t>
  </si>
  <si>
    <t>CEIGALL INDIA LTD</t>
  </si>
  <si>
    <t>INE0AG901020</t>
  </si>
  <si>
    <t>BHARTI AIRTEL LTD. (RIGHT 14/10/2021) (PARTLY PAID)</t>
  </si>
  <si>
    <t>IN9397D01014</t>
  </si>
  <si>
    <t>NAV AS ON 28-FEB-26: RS.18.624 (REGULAR - IDCW)</t>
  </si>
  <si>
    <t>NAV AS ON 28-FEB-26: RS.18.624 (REGULAR - GROWTH)</t>
  </si>
  <si>
    <t>NAV AS ON 28-FEB-26: RS.20.2459 (DIRECT - IDCW)</t>
  </si>
  <si>
    <t>NAV AS ON 28-FEB-26: RS.20.2459 (DIRECT - GROWTH)</t>
  </si>
  <si>
    <t>NAV AS ON 31-AUG-25: RS.17.359 (REGULAR - IDCW)</t>
  </si>
  <si>
    <t>NAV AS ON 31-AUG-25: RS.17.359 (REGULAR - GROWTH)</t>
  </si>
  <si>
    <t>NAV AS ON 31-AUG-25: RS.18.7203 (DIRECT - IDCW)</t>
  </si>
  <si>
    <t>NAV AS ON 31-AUG-25: RS.18.7203 (DIRECT - GROWTH)</t>
  </si>
  <si>
    <t>PORTFOLIO TURNOVER RATIO: 0.31 TIMES</t>
  </si>
  <si>
    <t>TATA ELSS FUND</t>
  </si>
  <si>
    <t>(An open ended equity linked savings scheme with a statutory lock-in of 3 years &amp; tax benefit)</t>
  </si>
  <si>
    <t>•An equity linked savings scheme (ELSS) Investing predominantly in Equity &amp; Equity related instruments.</t>
  </si>
  <si>
    <t>PRICOL LTD.</t>
  </si>
  <si>
    <t>INE726V01018</t>
  </si>
  <si>
    <t>SHRIRAM PISTONS &amp; RINGS LTD.</t>
  </si>
  <si>
    <t>INE526E01018</t>
  </si>
  <si>
    <t>TRANSRAIL LIGHTING LTD.</t>
  </si>
  <si>
    <t>INE454P01035</t>
  </si>
  <si>
    <t>TATA MOTORS LTD.</t>
  </si>
  <si>
    <t>Agricultural, Commercial &amp; Construction Vehicles</t>
  </si>
  <si>
    <t>INE1TAE01010</t>
  </si>
  <si>
    <t>LG ELECTRONICS INDIA LTD</t>
  </si>
  <si>
    <t>INE324D01010</t>
  </si>
  <si>
    <t>WAKEFIT INNOVATIONS LTD</t>
  </si>
  <si>
    <t>INE0E7301029</t>
  </si>
  <si>
    <t>V-MART RETAIL LTD.</t>
  </si>
  <si>
    <t>INE665J01013</t>
  </si>
  <si>
    <t>LAXMI DENTAL LIMITED</t>
  </si>
  <si>
    <t>Healthcare Equipment &amp; Supplies</t>
  </si>
  <si>
    <t>INE0WO601020</t>
  </si>
  <si>
    <t>H.G. INFRA ENGINEERING LTD.</t>
  </si>
  <si>
    <t>INE926X01010</t>
  </si>
  <si>
    <t>NAV AS ON 28-FEB-26: RS.102.4933 (REGULAR - IDCW)</t>
  </si>
  <si>
    <t>NAV AS ON 28-FEB-26: RS.237.0583 (DIRECT - IDCW)</t>
  </si>
  <si>
    <t>NAV AS ON 28-FEB-26: RS.45.7992 (REGULAR - GROWTH)</t>
  </si>
  <si>
    <t>NAV AS ON 28-FEB-26: RS.52.7792 (DIRECT - GROWTH)</t>
  </si>
  <si>
    <t>NAV AS ON 31-AUG-25: RS.95.9324 (REGULAR - IDCW)</t>
  </si>
  <si>
    <t>NAV AS ON 31-AUG-25: RS.220.676 (DIRECT - IDCW)</t>
  </si>
  <si>
    <t>NAV AS ON 31-AUG-25: RS.42.8672 (REGULAR - GROWTH)</t>
  </si>
  <si>
    <t>NAV AS ON 31-AUG-25: RS.49.1316 (DIRECT - GROWTH)</t>
  </si>
  <si>
    <t>PORTFOLIO TURNOVER RATIO: 0.33 TIMES</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</si>
  <si>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</si>
  <si>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</si>
  <si>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</si>
  <si>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</si>
  <si>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CIPLA LTD.</t>
  </si>
  <si>
    <t>INE059A01026</t>
  </si>
  <si>
    <t>TATA CHEMICALS LTD.</t>
  </si>
  <si>
    <t>INE092A01019</t>
  </si>
  <si>
    <t>IPCA LABORATORIES LTD.</t>
  </si>
  <si>
    <t>INE571A01038</t>
  </si>
  <si>
    <t>GUJARAT STATE FERTILIZERS &amp;CHEM LTD.</t>
  </si>
  <si>
    <t>INE026A01025</t>
  </si>
  <si>
    <t>CARBORUNDUM UNIVERSAL LTD.</t>
  </si>
  <si>
    <t>INE120A01034</t>
  </si>
  <si>
    <t>J.B.CHEMICALS &amp; PHARMACEUTICALS LTD.</t>
  </si>
  <si>
    <t>INE572A01036</t>
  </si>
  <si>
    <t>SUNDRAM FASTENERS LTD.</t>
  </si>
  <si>
    <t>INE387A01021</t>
  </si>
  <si>
    <t>3M INDIA LTD.</t>
  </si>
  <si>
    <t>INE470A01017</t>
  </si>
  <si>
    <t>SUPREME INDUSTRIES LTD.</t>
  </si>
  <si>
    <t>INE195A01028</t>
  </si>
  <si>
    <t>LINDE INDIA LTD.</t>
  </si>
  <si>
    <t>INE473A01011</t>
  </si>
  <si>
    <t>GUJARAT GAS LTD.</t>
  </si>
  <si>
    <t>INE844O01030</t>
  </si>
  <si>
    <t>SANOFI INDIA LTD.</t>
  </si>
  <si>
    <t>INE058A01010</t>
  </si>
  <si>
    <t>GUJARAT STATE PETRONET LTD.</t>
  </si>
  <si>
    <t>INE246F01010</t>
  </si>
  <si>
    <t>NAV AS ON 28-FEB-26: RS.370.5827 (REGULAR - GROWTH)</t>
  </si>
  <si>
    <t>NAV AS ON 28-FEB-26: RS.151.0427 (REGULAR - IDCW)</t>
  </si>
  <si>
    <t>NAV AS ON 28-FEB-26: RS.426.3496 (DIRECT - GROWTH)</t>
  </si>
  <si>
    <t>NAV AS ON 28-FEB-26: RS.234.0473 (DIRECT - IDCW)</t>
  </si>
  <si>
    <t>NAV AS ON 31-AUG-25: RS.377.9708 (REGULAR - GROWTH)</t>
  </si>
  <si>
    <t>NAV AS ON 31-AUG-25: RS.154.053 (REGULAR - IDCW)</t>
  </si>
  <si>
    <t>NAV AS ON 31-AUG-25: RS.432.2053 (DIRECT - GROWTH)</t>
  </si>
  <si>
    <t>NAV AS ON 31-AUG-25: RS.237.2667 (DIRECT - IDCW)</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</si>
  <si>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</si>
  <si>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</si>
  <si>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</si>
  <si>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</si>
  <si>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</si>
  <si>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</si>
  <si>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SBI CARDS AND PAYMENT SERVICES LTD.</t>
  </si>
  <si>
    <t>INE018E01016</t>
  </si>
  <si>
    <t>ORIENT ELECTRIC LTD.</t>
  </si>
  <si>
    <t>INE142Z01019</t>
  </si>
  <si>
    <t>PIDILITE INDUSTRIES  LTD.</t>
  </si>
  <si>
    <t>INE318A01026</t>
  </si>
  <si>
    <t>SOBHA LTD.</t>
  </si>
  <si>
    <t>INE671H01015</t>
  </si>
  <si>
    <t>GO DIGIT GENERAL INSURANCE LTD</t>
  </si>
  <si>
    <t>INE03JT01014</t>
  </si>
  <si>
    <t>BAJAJ ELECTRICALS LTD.</t>
  </si>
  <si>
    <t>INE193E01025</t>
  </si>
  <si>
    <t>G R INFRAPROJECTS LTD.</t>
  </si>
  <si>
    <t>INE201P01022</t>
  </si>
  <si>
    <t>J K CEMENT LTD.</t>
  </si>
  <si>
    <t>INE823G01014</t>
  </si>
  <si>
    <t>NAV AS ON 28-FEB-26: RS.24.2783 (REGULAR - IDCW)</t>
  </si>
  <si>
    <t>NAV AS ON 28-FEB-26: RS.24.2783 (REGULAR - GROWTH)</t>
  </si>
  <si>
    <t>NAV AS ON 28-FEB-26: RS.27.1654 (DIRECT - IDCW)</t>
  </si>
  <si>
    <t>NAV AS ON 28-FEB-26: RS.27.1654 (DIRECT - GROWTH)</t>
  </si>
  <si>
    <t>NAV AS ON 31-AUG-25: RS.23.8922 (REGULAR - IDCW)</t>
  </si>
  <si>
    <t>NAV AS ON 31-AUG-25: RS.23.8921 (REGULAR - GROWTH)</t>
  </si>
  <si>
    <t>NAV AS ON 31-AUG-25: RS.26.5646 (DIRECT - IDCW)</t>
  </si>
  <si>
    <t>NAV AS ON 31-AUG-25: RS.26.5646 (DIRECT - GROWTH)</t>
  </si>
  <si>
    <t>ITC LTD.-OPT-24-FEB-26</t>
  </si>
  <si>
    <t>TATA CONSULTANCY SERVICES LTD.-OPT-24-FEB-26</t>
  </si>
  <si>
    <t>TECH MAHINDRA LTD.-OPT-24-FEB-26</t>
  </si>
  <si>
    <t>TATA FOCUSED FUND</t>
  </si>
  <si>
    <t>Tata Focused Fund</t>
  </si>
  <si>
    <t>(An Open Ended Equity Scheme Investing in maximum 30 stocks across market caps (i.e Multi Cap))</t>
  </si>
  <si>
    <t>•Investment in equity/equity related instruments in a concentrated portfolio of maximum 30 stocks across market capitalisation.</t>
  </si>
  <si>
    <t>NAV AS ON 28-FEB-26: RS.23.222 (REGULAR - IDCW)</t>
  </si>
  <si>
    <t>NAV AS ON 28-FEB-26: RS.23.222 (REGULAR - GROWTH)</t>
  </si>
  <si>
    <t>NAV AS ON 28-FEB-26: RS.25.7346 (DIRECT - IDCW)</t>
  </si>
  <si>
    <t>NAV AS ON 28-FEB-26: RS.25.7346 (DIRECT - GROWTH)</t>
  </si>
  <si>
    <t>NAV AS ON 31-AUG-25: RS.22.9274 (REGULAR - IDCW)</t>
  </si>
  <si>
    <t>NAV AS ON 31-AUG-25: RS.22.9274 (REGULAR - GROWTH)</t>
  </si>
  <si>
    <t>NAV AS ON 31-AUG-25: RS.25.2327 (DIRECT - IDCW)</t>
  </si>
  <si>
    <t>NAV AS ON 31-AUG-25: RS.25.2327 (DIRECT - GROWTH)</t>
  </si>
  <si>
    <t>TATA HOUSING OPPORTUNITIES FUND</t>
  </si>
  <si>
    <t>Tata Housing Opportunities Fund</t>
  </si>
  <si>
    <t>(An open-ended equity scheme following housing theme)</t>
  </si>
  <si>
    <t>•An Open ended equity scheme following housing theme</t>
  </si>
  <si>
    <t>R R KABEL LTD</t>
  </si>
  <si>
    <t>INE777K01022</t>
  </si>
  <si>
    <t>VENUS PIPES &amp; TUBES LTD.</t>
  </si>
  <si>
    <t>INE0JA001018</t>
  </si>
  <si>
    <t>KEYSTONE REALTORS LTD.</t>
  </si>
  <si>
    <t>INE263M01029</t>
  </si>
  <si>
    <t>ASTRAL LTD. (ERSTWHILE ASTRAL POLY TECHNIK LTD.)</t>
  </si>
  <si>
    <t>INE006I01046</t>
  </si>
  <si>
    <t>TORRENT POWER LTD.</t>
  </si>
  <si>
    <t>INE813H01021</t>
  </si>
  <si>
    <t>TARC LTD.</t>
  </si>
  <si>
    <t>INE0EK901012</t>
  </si>
  <si>
    <t>NAV AS ON 28-FEB-26: RS.14.9067 (REGULAR - IDCW)</t>
  </si>
  <si>
    <t>NAV AS ON 28-FEB-26: RS.14.9067 (REGULAR - GROWTH)</t>
  </si>
  <si>
    <t>NAV AS ON 28-FEB-26: RS.15.8287 (DIRECT - IDCW)</t>
  </si>
  <si>
    <t>NAV AS ON 28-FEB-26: RS.15.8287 (DIRECT - GROWTH)</t>
  </si>
  <si>
    <t>NAV AS ON 31-AUG-25: RS.14.8117 (REGULAR - IDCW)</t>
  </si>
  <si>
    <t>NAV AS ON 31-AUG-25: RS.14.8117 (REGULAR - GROWTH)</t>
  </si>
  <si>
    <t>NAV AS ON 31-AUG-25: RS.15.6006 (DIRECT - IDCW)</t>
  </si>
  <si>
    <t>NAV AS ON 31-AUG-25: RS.15.6006 (DIRECT - GROWTH)</t>
  </si>
  <si>
    <t>PORTFOLIO TURNOVER RATIO: 0.59 TIMES</t>
  </si>
  <si>
    <t>TATA INDIA CONSUMER FUND</t>
  </si>
  <si>
    <t>Tata India Consumer Fund</t>
  </si>
  <si>
    <t>(An open ended equity scheme investing in Consumption Oriented Sector)</t>
  </si>
  <si>
    <t>•Investment in equity/equity related instruments of the companies in the Consumption Oriented sector in India.</t>
  </si>
  <si>
    <t>PNGS REVA DIAMOND JEWELLERY LTD.</t>
  </si>
  <si>
    <t>INE1RDG01013</t>
  </si>
  <si>
    <t>CERA SANITARYWARE LTD.</t>
  </si>
  <si>
    <t>INE739E01017</t>
  </si>
  <si>
    <t>ETHOS LTD.</t>
  </si>
  <si>
    <t>INE04TZ01018</t>
  </si>
  <si>
    <t>NAV AS ON 28-FEB-26: RS.38.7765 (REGULAR - IDCW)</t>
  </si>
  <si>
    <t>NAV AS ON 28-FEB-26: RS.42.0495 (REGULAR - GROWTH)</t>
  </si>
  <si>
    <t>NAV AS ON 28-FEB-26: RS.48.7621 (DIRECT - IDCW)</t>
  </si>
  <si>
    <t>NAV AS ON 28-FEB-26: RS.48.7621 (DIRECT - GROWTH)</t>
  </si>
  <si>
    <t>NAV AS ON 31-AUG-25: RS.41.4112 (REGULAR - IDCW)</t>
  </si>
  <si>
    <t>NAV AS ON 31-AUG-25: RS.44.9073 (REGULAR - GROWTH)</t>
  </si>
  <si>
    <t>NAV AS ON 31-AUG-25: RS.51.7545 (DIRECT - IDCW)</t>
  </si>
  <si>
    <t>NAV AS ON 31-AUG-25: RS.51.7545 (DIRECT - GROWTH)</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</si>
  <si>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</si>
  <si>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</si>
  <si>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</si>
  <si>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</si>
  <si>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ACUTAAS CHEMICALS LTD.</t>
  </si>
  <si>
    <t>INE00FF01025</t>
  </si>
  <si>
    <t>PCBL CHEMICAL LTD.</t>
  </si>
  <si>
    <t>INE602A01031</t>
  </si>
  <si>
    <t>CRAFTSMAN AUTOMATION LTD.</t>
  </si>
  <si>
    <t>INE00LO01017</t>
  </si>
  <si>
    <t>WOCKHARDT LTD.</t>
  </si>
  <si>
    <t>INE049B01025</t>
  </si>
  <si>
    <t>VIJAYA DIAGNOSTIC CENTRE LTD.</t>
  </si>
  <si>
    <t>INE043W01024</t>
  </si>
  <si>
    <t>ORCHID PHARMA LTD.</t>
  </si>
  <si>
    <t>INE191A01027</t>
  </si>
  <si>
    <t>ASTER DM HEALTHCARE LTD.</t>
  </si>
  <si>
    <t>INE914M01019</t>
  </si>
  <si>
    <t>UJJIVAN SMALL FINANCE BANK LTD.</t>
  </si>
  <si>
    <t>INE551W01018</t>
  </si>
  <si>
    <t>PIRAMAL PHARMA LTD</t>
  </si>
  <si>
    <t>INE0DK501011</t>
  </si>
  <si>
    <t>INDOCO REMEDIES LTD.</t>
  </si>
  <si>
    <t>INE873D01024</t>
  </si>
  <si>
    <t>NAV AS ON 28-FEB-26: RS.9.242 (REGULAR - IDCW)</t>
  </si>
  <si>
    <t>NAV AS ON 28-FEB-26: RS.9.242 (REGULAR - GROWTH)</t>
  </si>
  <si>
    <t>NAV AS ON 28-FEB-26: RS.9.4203 (DIRECT - IDCW)</t>
  </si>
  <si>
    <t>NAV AS ON 28-FEB-26: RS.9.4203 (DIRECT - GROWTH)</t>
  </si>
  <si>
    <t>NAV AS ON 31-AUG-25: RS.9.7093 (REGULAR - IDCW)</t>
  </si>
  <si>
    <t>NAV AS ON 31-AUG-25: RS.9.7093 (REGULAR - GROWTH)</t>
  </si>
  <si>
    <t>NAV AS ON 31-AUG-25: RS.9.824 (DIRECT - IDCW)</t>
  </si>
  <si>
    <t>NAV AS ON 31-AUG-25: RS.9.824 (DIRECT - GROWTH)</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</si>
  <si>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</si>
  <si>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</si>
  <si>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</si>
  <si>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</si>
  <si>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SAI LIFE SCIENCES LTD</t>
  </si>
  <si>
    <t>INE570L01029</t>
  </si>
  <si>
    <t>KRISHNA INSTITUTE OF MEDICAL SCIENCES LTD.</t>
  </si>
  <si>
    <t>INE967H01025</t>
  </si>
  <si>
    <t>NEULAND LABORATORIES LTD.</t>
  </si>
  <si>
    <t>INE794A01010</t>
  </si>
  <si>
    <t>FDC LTD.</t>
  </si>
  <si>
    <t>INE258B01022</t>
  </si>
  <si>
    <t>GLOBAL HEALTH LTD.</t>
  </si>
  <si>
    <t>INE474Q01031</t>
  </si>
  <si>
    <t>CORONA REMEDIES LTD</t>
  </si>
  <si>
    <t>INE02ZQ01018</t>
  </si>
  <si>
    <t>HIKAL LTD.</t>
  </si>
  <si>
    <t>INE475B01022</t>
  </si>
  <si>
    <t>JUBILANT PHARMOVA LTD</t>
  </si>
  <si>
    <t>INE700A01033</t>
  </si>
  <si>
    <t>DR. AGARWALS HEALTH CARE LTD.</t>
  </si>
  <si>
    <t>INE943P01029</t>
  </si>
  <si>
    <t>NAV AS ON 28-FEB-26: RS.30.0243 (REGULAR - IDCW)</t>
  </si>
  <si>
    <t>NAV AS ON 28-FEB-26: RS.30.0243 (REGULAR - GROWTH)</t>
  </si>
  <si>
    <t>NAV AS ON 28-FEB-26: RS.35.2386 (DIRECT - IDCW)</t>
  </si>
  <si>
    <t>NAV AS ON 28-FEB-26: RS.35.2386 (DIRECT - GROWTH)</t>
  </si>
  <si>
    <t>NAV AS ON 31-AUG-25: RS.30.3973 (REGULAR - IDCW)</t>
  </si>
  <si>
    <t>NAV AS ON 31-AUG-25: RS.30.3973 (REGULAR - GROWTH)</t>
  </si>
  <si>
    <t>NAV AS ON 31-AUG-25: RS.35.4176 (DIRECT - IDCW)</t>
  </si>
  <si>
    <t>NAV AS ON 31-AUG-25: RS.35.4176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</si>
  <si>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</si>
  <si>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</si>
  <si>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</si>
  <si>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</si>
  <si>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AIA ENGINEERING LTD.</t>
  </si>
  <si>
    <t>INE212H01026</t>
  </si>
  <si>
    <t>KSB  LTD.</t>
  </si>
  <si>
    <t>INE999A01023</t>
  </si>
  <si>
    <t>GUJARAT PIPAVAV PORT LTD.</t>
  </si>
  <si>
    <t>INE517F01014</t>
  </si>
  <si>
    <t>DATA PATTERNS (INDIA) LTD</t>
  </si>
  <si>
    <t>INE0IX101010</t>
  </si>
  <si>
    <t>DEE DEVELOPMENT ENGINEERS LTD.</t>
  </si>
  <si>
    <t>INE841L01016</t>
  </si>
  <si>
    <t>GRINDWELL NORTON LTD.</t>
  </si>
  <si>
    <t>INE536A01023</t>
  </si>
  <si>
    <t>RATNAMANI METALS &amp; TUBES LTD.</t>
  </si>
  <si>
    <t>INE703B01027</t>
  </si>
  <si>
    <t>TIMKEN INDIA LTD.</t>
  </si>
  <si>
    <t>INE325A01013</t>
  </si>
  <si>
    <t>MAHINDRA LOGISTICS LTD.</t>
  </si>
  <si>
    <t>INE766P01016</t>
  </si>
  <si>
    <t>KALPATARU PROJECTS INTERNATIONAL LTD.</t>
  </si>
  <si>
    <t>INE220B01022</t>
  </si>
  <si>
    <t>INOX INDIA LTD.</t>
  </si>
  <si>
    <t>INE616N01034</t>
  </si>
  <si>
    <t>AFCONS INFRASTRUCTURE LTD</t>
  </si>
  <si>
    <t>INE101I01011</t>
  </si>
  <si>
    <t>SKF INDIA (INDUSTRIAL) LTD.</t>
  </si>
  <si>
    <t>INE2J8701016</t>
  </si>
  <si>
    <t>HONEYWELL AUTOMATION INDIA LTD.</t>
  </si>
  <si>
    <t>INE671A01010</t>
  </si>
  <si>
    <t>TCI EXPRESS LTD</t>
  </si>
  <si>
    <t>INE586V01016</t>
  </si>
  <si>
    <t>ISGEC HEAVY ENGINEERING LTD</t>
  </si>
  <si>
    <t>INE858B01029</t>
  </si>
  <si>
    <t>KNR CONSTRUCTIONS LTD.</t>
  </si>
  <si>
    <t>INE634I01029</t>
  </si>
  <si>
    <t>SKF INDIA LTD.</t>
  </si>
  <si>
    <t>INE640A01023</t>
  </si>
  <si>
    <t>CYIENT DLM LTD</t>
  </si>
  <si>
    <t>INE055S01018</t>
  </si>
  <si>
    <t>HITACHI ENERGY INDIA LTD.</t>
  </si>
  <si>
    <t>INE07Y701011</t>
  </si>
  <si>
    <t>ELLENBARRIE INDUSTRIAL GASES.</t>
  </si>
  <si>
    <t>INE236E01022</t>
  </si>
  <si>
    <t>ADITYA BIRLA REAL ESTATE LTD.</t>
  </si>
  <si>
    <t>INE055A01016</t>
  </si>
  <si>
    <t>NAV AS ON 28-FEB-26: RS.80.1704 (REGULAR - IDCW)</t>
  </si>
  <si>
    <t>NAV AS ON 28-FEB-26: RS.169.1343 (REGULAR - GROWTH)</t>
  </si>
  <si>
    <t>NAV AS ON 28-FEB-26: RS.96.9001 (DIRECT - IDCW)</t>
  </si>
  <si>
    <t>NAV AS ON 28-FEB-26: RS.184.9358 (DIRECT - GROWTH)</t>
  </si>
  <si>
    <t>NAV AS ON 31-AUG-25: RS.78.7608 (REGULAR - IDCW)</t>
  </si>
  <si>
    <t>NAV AS ON 31-AUG-25: RS.166.1612 (REGULAR - GROWTH)</t>
  </si>
  <si>
    <t>NAV AS ON 31-AUG-25: RS.94.7452 (DIRECT - IDCW)</t>
  </si>
  <si>
    <t>NAV AS ON 31-AUG-25: RS.180.8191 (DIRECT - GROWTH)</t>
  </si>
  <si>
    <t>PORTFOLIO TURNOVER RATIO: 0.06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</si>
  <si>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</si>
  <si>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</si>
  <si>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</si>
  <si>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</si>
  <si>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MAHINDRA AND MAHINDRA FINANCIAL SERVICES LTD.</t>
  </si>
  <si>
    <t>INE774D01024</t>
  </si>
  <si>
    <t>SUDARSHAN CHEMICAL INDUSTRIES LTD.</t>
  </si>
  <si>
    <t>INE659A01023</t>
  </si>
  <si>
    <t>BASF INDIA LTD.</t>
  </si>
  <si>
    <t>INE373A01013</t>
  </si>
  <si>
    <t>ELANTAS BECK INDIA LTD.</t>
  </si>
  <si>
    <t>INE280B01018</t>
  </si>
  <si>
    <t>NETWORK PEOPLE SERVICES TECHNOLOGIES LTD.</t>
  </si>
  <si>
    <t>INE0FFK01017</t>
  </si>
  <si>
    <t>QUESS CORP LTD.</t>
  </si>
  <si>
    <t>INE615P01015</t>
  </si>
  <si>
    <t>DIGITIDE SOLUTIONS LTD.</t>
  </si>
  <si>
    <t>INE0U4701011</t>
  </si>
  <si>
    <t>BLUSPRING ENTERPRISES LTD.</t>
  </si>
  <si>
    <t>INE0U4101014</t>
  </si>
  <si>
    <t>NAV AS ON 28-FEB-26: RS.80.4972 (REGULAR - IDCW)</t>
  </si>
  <si>
    <t>NAV AS ON 28-FEB-26: RS.499.3825 (REGULAR - GROWTH)</t>
  </si>
  <si>
    <t>NAV AS ON 28-FEB-26: RS.112.3243 (DIRECT - IDCW)</t>
  </si>
  <si>
    <t>NAV AS ON 28-FEB-26: RS.573.2876 (DIRECT - GROWTH)</t>
  </si>
  <si>
    <t>NAV AS ON 31-AUG-25: RS.82.1169 (REGULAR - IDCW)</t>
  </si>
  <si>
    <t>NAV AS ON 31-AUG-25: RS.509.4358 (REGULAR - GROWTH)</t>
  </si>
  <si>
    <t>NAV AS ON 31-AUG-25: RS.113.9604 (DIRECT - IDCW)</t>
  </si>
  <si>
    <t>NAV AS ON 31-AUG-25: RS.581.6408 (DIRECT - GROWTH)</t>
  </si>
  <si>
    <t>PORTFOLIO TURNOVER RATIO: 0.2 TIMES</t>
  </si>
  <si>
    <t>TATA LARGE CAP FUND</t>
  </si>
  <si>
    <t>Tata large Cap Fund</t>
  </si>
  <si>
    <t>(An open-ended equity scheme predominantly investing in large cap stock)</t>
  </si>
  <si>
    <t>•Investment predominantly in equity &amp; equity related securities of large cap companies.</t>
  </si>
  <si>
    <t>WESTLIFE FOODWORLD LTD.</t>
  </si>
  <si>
    <t>INE274F01020</t>
  </si>
  <si>
    <t>NAV AS ON 28-FEB-26: RS.513.7232 (REGULAR - GROWTH)</t>
  </si>
  <si>
    <t>NAV AS ON 28-FEB-26: RS.111.9351 (REGULAR - IDCW)</t>
  </si>
  <si>
    <t>NAV AS ON 28-FEB-26: RS.593.4028 (DIRECT - GROWTH)</t>
  </si>
  <si>
    <t>NAV AS ON 28-FEB-26: RS.134.8086 (DIRECT - IDCW)</t>
  </si>
  <si>
    <t>NAV AS ON 31-AUG-25: RS.487.9484 (REGULAR - GROWTH)</t>
  </si>
  <si>
    <t>NAV AS ON 31-AUG-25: RS.106.3193 (REGULAR - IDCW)</t>
  </si>
  <si>
    <t>NAV AS ON 31-AUG-25: RS.560.7891 (DIRECT - GROWTH)</t>
  </si>
  <si>
    <t>NAV AS ON 31-AUG-25: RS.127.401 (DIRECT - IDCW)</t>
  </si>
  <si>
    <t>NTPC Ltd.-OPT-30-MAR-26</t>
  </si>
  <si>
    <t>TATA MID CAP FUND</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</si>
  <si>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</si>
  <si>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</si>
  <si>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</si>
  <si>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</si>
  <si>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</si>
  <si>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</si>
  <si>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ASHOK LEYLAND LTD.</t>
  </si>
  <si>
    <t>INE208A01029</t>
  </si>
  <si>
    <t>HDB FINANCIAL SERVICES LTD</t>
  </si>
  <si>
    <t>INE756I01012</t>
  </si>
  <si>
    <t>JSW INFRASTRUCTURE LTD</t>
  </si>
  <si>
    <t>INE880J01026</t>
  </si>
  <si>
    <t>NAV AS ON 28-FEB-26: RS.122.4061 (REGULAR - IDCW)</t>
  </si>
  <si>
    <t>NAV AS ON 28-FEB-26: RS.443.4748 (REGULAR - GROWTH)</t>
  </si>
  <si>
    <t>NAV AS ON 28-FEB-26: RS.167.6905 (DIRECT - IDCW)</t>
  </si>
  <si>
    <t>NAV AS ON 28-FEB-26: RS.508.0075 (DIRECT - GROWTH)</t>
  </si>
  <si>
    <t>NAV AS ON 31-AUG-25: RS.116.2177 (REGULAR - IDCW)</t>
  </si>
  <si>
    <t>NAV AS ON 31-AUG-25: RS.421.0544 (REGULAR - GROWTH)</t>
  </si>
  <si>
    <t>NAV AS ON 31-AUG-25: RS.158.2587 (DIRECT - IDCW)</t>
  </si>
  <si>
    <t>NAV AS ON 31-AUG-25: RS.479.443 (DIRECT - GROWTH)</t>
  </si>
  <si>
    <t>PORTFOLIO TURNOVER RATIO: 0.52 TIMES</t>
  </si>
  <si>
    <t>TATA MULTI ASSET ALLOCATION FUND</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</si>
  <si>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</si>
  <si>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</si>
  <si>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</si>
  <si>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GOLD (1 KG-1000 GMS) COMMODITY</t>
  </si>
  <si>
    <t>Precious Metals</t>
  </si>
  <si>
    <t>TATA GOLD EXCHANGE TRADED FUND</t>
  </si>
  <si>
    <t>INF277KA1976</t>
  </si>
  <si>
    <t>SILVER MINI (5 KGS) COMMODITY</t>
  </si>
  <si>
    <t>GOLD MINI (100 GRAMS) COMMODITY</t>
  </si>
  <si>
    <t>PARADEEP PHOSPHATES LTD</t>
  </si>
  <si>
    <t>INE088F01024</t>
  </si>
  <si>
    <t>WEWORK INDIA MANAGEMENT LTD.</t>
  </si>
  <si>
    <t>INE085001019</t>
  </si>
  <si>
    <t>SILVER (30 KG) COMMODITY^</t>
  </si>
  <si>
    <t>SILVER MINI (5 KGS) COMMODITY^</t>
  </si>
  <si>
    <t>COPPER (2500 KGS) COMMODITY^</t>
  </si>
  <si>
    <t>Industrial Metals</t>
  </si>
  <si>
    <t>COPPER</t>
  </si>
  <si>
    <t>GOLD MINI (100 GRAMS) COMMODITY^</t>
  </si>
  <si>
    <t>GOLD (1 KG-1000 GMS) COMMODITY^</t>
  </si>
  <si>
    <t>INF277K01OK4</t>
  </si>
  <si>
    <t>GOI - 7.26% (06/02/2033)</t>
  </si>
  <si>
    <t>IN0020220151</t>
  </si>
  <si>
    <t>GOI - 7.18% (24/07/2037)</t>
  </si>
  <si>
    <t>IN0020230077</t>
  </si>
  <si>
    <t>SGS WEST BENGAL 7.48% (14/02/2043)</t>
  </si>
  <si>
    <t>IN3420230218</t>
  </si>
  <si>
    <t>SGS UTTAR PRADESH 7.46% (22/03/2039)</t>
  </si>
  <si>
    <t>IN3320230326</t>
  </si>
  <si>
    <t>SGS MAHARASHTRA 7.48% (07/02/2035)</t>
  </si>
  <si>
    <t>IN2220230212</t>
  </si>
  <si>
    <t>** 07.80 % HDFC BANK LTD. - 03/05/2033</t>
  </si>
  <si>
    <t>INE040A08666</t>
  </si>
  <si>
    <t>NAV AS ON 28-FEB-26: RS.25.2764 (REGULAR - IDCW)</t>
  </si>
  <si>
    <t>NAV AS ON 28-FEB-26: RS.25.2765 (REGULAR - GROWTH)</t>
  </si>
  <si>
    <t>NAV AS ON 28-FEB-26: RS.27.919 (DIRECT - IDCW)</t>
  </si>
  <si>
    <t>NAV AS ON 28-FEB-26: RS.27.9191 (DIRECT - GROWTH)</t>
  </si>
  <si>
    <t>NAV AS ON 31-AUG-25: RS.23.361 (REGULAR - IDCW)</t>
  </si>
  <si>
    <t>NAV AS ON 31-AUG-25: RS.23.3609 (REGULAR - GROWTH)</t>
  </si>
  <si>
    <t>NAV AS ON 31-AUG-25: RS.25.6194 (DIRECT - IDCW)</t>
  </si>
  <si>
    <t>NAV AS ON 31-AUG-25: RS.25.6194 (DIRECT - GROWTH)</t>
  </si>
  <si>
    <t>AVERAGE MATURITY : 0.66 YEARS</t>
  </si>
  <si>
    <t>TATA MULTICAP FUND</t>
  </si>
  <si>
    <t>(An open ended equity scheme investing across large cap, mid cap, small cap stocks)</t>
  </si>
  <si>
    <t>•To Generate Long Term Capital Appreciation.</t>
  </si>
  <si>
    <t>•An open ended equity scheme investing across large cap, mid cap and small cap stocks</t>
  </si>
  <si>
    <t>PEARL GLOBAL INDUSTRIES LTD.</t>
  </si>
  <si>
    <t>INE940H01022</t>
  </si>
  <si>
    <t>USHA MARTIN LTD.</t>
  </si>
  <si>
    <t>INE228A01035</t>
  </si>
  <si>
    <t>TRANSPORT CORPORATION OF INDIA LTD.</t>
  </si>
  <si>
    <t>INE688A01022</t>
  </si>
  <si>
    <t>EQUITAS SMALL FINANCE BANK LTD.</t>
  </si>
  <si>
    <t>INE063P01018</t>
  </si>
  <si>
    <t>VINATI ORGANICS LTD.</t>
  </si>
  <si>
    <t>INE410B01037</t>
  </si>
  <si>
    <t>RESTAURANT BRANDS ASIA LTD</t>
  </si>
  <si>
    <t>INE07T201019</t>
  </si>
  <si>
    <t>NAV AS ON 28-FEB-26: RS.14.5369 (REGULAR - IDCW)</t>
  </si>
  <si>
    <t>NAV AS ON 28-FEB-26: RS.14.5369 (REGULAR - GROWTH)</t>
  </si>
  <si>
    <t>NAV AS ON 28-FEB-26: RS.15.2501 (DIRECT - IDCW)</t>
  </si>
  <si>
    <t>NAV AS ON 28-FEB-26: RS.15.2501 (DIRECT - GROWTH)</t>
  </si>
  <si>
    <t>NAV AS ON 31-AUG-25: RS.13.8482 (REGULAR - IDCW)</t>
  </si>
  <si>
    <t>NAV AS ON 31-AUG-25: RS.13.8482 (REGULAR - GROWTH)</t>
  </si>
  <si>
    <t>NAV AS ON 31-AUG-25: RS.14.4223 (DIRECT - IDCW)</t>
  </si>
  <si>
    <t>NAV AS ON 31-AUG-25: RS.14.4223 (DIRECT - GROWTH)</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</si>
  <si>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</si>
  <si>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</si>
  <si>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</si>
  <si>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</si>
  <si>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</si>
  <si>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NAV AS ON 28-FEB-26: RS.272.258 (DIRECT PLAN)</t>
  </si>
  <si>
    <t>NAV AS ON 31-AUG-25: RS.263.5038 (DIRECT PLAN)</t>
  </si>
  <si>
    <t>TATA NIFTY 50 INDEX FUND</t>
  </si>
  <si>
    <t>Tata Nifty 50 Index Fund</t>
  </si>
  <si>
    <t>(An open-ended equity scheme tracking Nifty 50 Index)</t>
  </si>
  <si>
    <t>•To reflect / mirror the Nifty 50 returns by investing in the same stocks which comprises of NIFTY50.</t>
  </si>
  <si>
    <t>NAV AS ON 28-FEB-26: RS.156.6526 (REGULAR - GROWTH)</t>
  </si>
  <si>
    <t>NAV AS ON 28-FEB-26: RS.170.2306 (DIRECT - GROWTH)</t>
  </si>
  <si>
    <t>NAV AS ON 31-AUG-25: RS.152.0155 (REGULAR - GROWTH)</t>
  </si>
  <si>
    <t>NAV AS ON 31-AUG-25: RS.164.9317 (DIRECT - GROWTH)</t>
  </si>
  <si>
    <t>PORTFOLIO TURNOVER RATIO: 0.12 TIMES</t>
  </si>
  <si>
    <t>TATA NIFTY AUTO INDEX FUND</t>
  </si>
  <si>
    <t>An open-ended scheme replicating/tracking Nifty Auto Index (TRI).</t>
  </si>
  <si>
    <t>Long Term Capital Appreciation</t>
  </si>
  <si>
    <t>Investment in equity and equity related instruments comprised in Nifty Auto Index.</t>
  </si>
  <si>
    <t>NAV AS ON 28-FEB-26: RS.12.617 (REGULAR - IDCW)</t>
  </si>
  <si>
    <t>NAV AS ON 28-FEB-26: RS.12.617 (REGULAR - GROWTH)</t>
  </si>
  <si>
    <t>NAV AS ON 28-FEB-26: RS.12.7737 (DIRECT - IDCW)</t>
  </si>
  <si>
    <t>NAV AS ON 28-FEB-26: RS.12.7737 (DIRECT - GROWTH)</t>
  </si>
  <si>
    <t>NAV AS ON 31-AUG-25: RS.11.2407 (REGULAR - IDCW)</t>
  </si>
  <si>
    <t>NAV AS ON 31-AUG-25: RS.11.2406 (REGULAR - GROWTH)</t>
  </si>
  <si>
    <t>NAV AS ON 31-AUG-25: RS.11.3462 (DIRECT - IDCW)</t>
  </si>
  <si>
    <t>NAV AS ON 31-AUG-25: RS.11.3461 (DIRECT - GROWTH)</t>
  </si>
  <si>
    <t>PORTFOLIO TURNOVER RATIO: 0.3 TIMES</t>
  </si>
  <si>
    <t>TATA NIFTY CAPITAL MARKETS INDEX FUND</t>
  </si>
  <si>
    <t>An open-ended scheme replicating/ tracking Nifty Capital Markets Index (TRI)</t>
  </si>
  <si>
    <t>Investment in equity and equity related instruments comprised in Nifty Capital Markets Index.</t>
  </si>
  <si>
    <t>ANGEL ONE LTD.</t>
  </si>
  <si>
    <t>INE732I01021</t>
  </si>
  <si>
    <t>ANAND RATHI WEALTH LTD</t>
  </si>
  <si>
    <t>INE463V01026</t>
  </si>
  <si>
    <t>KFIN TECHNOLOGIES LTD.</t>
  </si>
  <si>
    <t>INE138Y01010</t>
  </si>
  <si>
    <t>NUVAMA WEALTH MANAGEMENT LTD</t>
  </si>
  <si>
    <t>INE531F01023</t>
  </si>
  <si>
    <t>ADITYA BIRLA SUN LIFE AMC LTD.</t>
  </si>
  <si>
    <t>INE404A01024</t>
  </si>
  <si>
    <t>UTI ASSET MANAGEMENT COMPANY LTD.</t>
  </si>
  <si>
    <t>INE094J01016</t>
  </si>
  <si>
    <t>NAV AS ON 28-FEB-26: RS.12.4167 (REGULAR - IDCW)</t>
  </si>
  <si>
    <t>NAV AS ON 28-FEB-26: RS.12.4167 (REGULAR - GROWTH)</t>
  </si>
  <si>
    <t>NAV AS ON 28-FEB-26: RS.12.5248 (DIRECT - IDCW)</t>
  </si>
  <si>
    <t>NAV AS ON 28-FEB-26: RS.12.5248 (DIRECT - GROWTH)</t>
  </si>
  <si>
    <t>NAV AS ON 31-AUG-25: RS.11.0852 (REGULAR - IDCW)</t>
  </si>
  <si>
    <t>NAV AS ON 31-AUG-25: RS.11.0852 (REGULAR - GROWTH)</t>
  </si>
  <si>
    <t>NAV AS ON 31-AUG-25: RS.11.1464 (DIRECT - IDCW)</t>
  </si>
  <si>
    <t>NAV AS ON 31-AUG-25: RS.11.1464 (DIRECT - GROWTH)</t>
  </si>
  <si>
    <t>PORTFOLIO TURNOVER RATIO: 0.28 TIMES</t>
  </si>
  <si>
    <t>TATA NIFTY FINANCIAL SERVICES INDEX FUND</t>
  </si>
  <si>
    <t>An open-ended scheme replicating/tracking Nifty Financial Services Index.</t>
  </si>
  <si>
    <t>Investment in equity and equity related instruments comprised in Nifty Financial Services Index.</t>
  </si>
  <si>
    <t>NAV AS ON 28-FEB-26: RS.12.8977 (REGULAR - IDCW)</t>
  </si>
  <si>
    <t>NAV AS ON 28-FEB-26: RS.12.8977 (REGULAR - GROWTH)</t>
  </si>
  <si>
    <t>NAV AS ON 28-FEB-26: RS.13.0578 (DIRECT - IDCW)</t>
  </si>
  <si>
    <t>NAV AS ON 28-FEB-26: RS.13.0578 (DIRECT - GROWTH)</t>
  </si>
  <si>
    <t>NAV AS ON 31-AUG-25: RS.11.9025 (REGULAR - IDCW)</t>
  </si>
  <si>
    <t>NAV AS ON 31-AUG-25: RS.11.9025 (REGULAR - GROWTH)</t>
  </si>
  <si>
    <t>NAV AS ON 31-AUG-25: RS.12.0128 (DIRECT - IDCW)</t>
  </si>
  <si>
    <t>NAV AS ON 31-AUG-25: RS.12.0128 (DIRECT - GROWTH)</t>
  </si>
  <si>
    <t>TATA NIFTY INDIA DIGITAL ETF FUND OF FUND</t>
  </si>
  <si>
    <t>(An Open ended fund of fund scheme investing in Tata Nifty India Digital Exchange Traded Fund)</t>
  </si>
  <si>
    <t>•Investment in Tata Nifty India Digital Exchange Traded Fund.</t>
  </si>
  <si>
    <t>NAV AS ON 28-FEB-26: RS.12.6801 (REGULAR - IDCW)</t>
  </si>
  <si>
    <t>NAV AS ON 28-FEB-26: RS.12.6801 (REGULAR - GROWTH)</t>
  </si>
  <si>
    <t>NAV AS ON 28-FEB-26: RS.12.9011 (DIRECT - IDCW)</t>
  </si>
  <si>
    <t>NAV AS ON 28-FEB-26: RS.12.9011 (DIRECT - GROWTH)</t>
  </si>
  <si>
    <t>NAV AS ON 31-AUG-25: RS.14.184 (REGULAR - IDCW)</t>
  </si>
  <si>
    <t>NAV AS ON 31-AUG-25: RS.14.184 (REGULAR - GROWTH)</t>
  </si>
  <si>
    <t>NAV AS ON 31-AUG-25: RS.14.4045 (DIRECT - IDCW)</t>
  </si>
  <si>
    <t>NAV AS ON 31-AUG-25: RS.14.4045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</si>
  <si>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</si>
  <si>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</si>
  <si>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</si>
  <si>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INDIAMART INTERMESH LTD.</t>
  </si>
  <si>
    <t>INE933S01016</t>
  </si>
  <si>
    <t>TATA TECHNOLOGIES LTD</t>
  </si>
  <si>
    <t>INE142M01025</t>
  </si>
  <si>
    <t>INTELLECT DESIGN ARENA LTD.</t>
  </si>
  <si>
    <t>INE306R01017</t>
  </si>
  <si>
    <t>NAV AS ON 28-FEB-26: RS.81.6726 (DIRECT PLAN)</t>
  </si>
  <si>
    <t>NAV AS ON 31-AUG-25: RS.91.6716 (DIRECT PLAN)</t>
  </si>
  <si>
    <t>TATA NIFTY INDIA TOURISM INDEX FUND</t>
  </si>
  <si>
    <t>An open-ended scheme replicating / tracking Nifty India Tourism Index (TRI).</t>
  </si>
  <si>
    <t>Investment in equity and equity related instruments comprised in Nifty India Tourism Index</t>
  </si>
  <si>
    <t>LEMON TREE HOTELS LTD.</t>
  </si>
  <si>
    <t>INE970X01018</t>
  </si>
  <si>
    <t>SAPPHIRE FOODS INDIA LTD.</t>
  </si>
  <si>
    <t>INE806T01020</t>
  </si>
  <si>
    <t>LEELA PALACES HOTELS &amp; RESORTS LIMITED</t>
  </si>
  <si>
    <t>INE0AQ201015</t>
  </si>
  <si>
    <t>BLS INTERNATIONAL SERVICES LTD</t>
  </si>
  <si>
    <t>INE153T01027</t>
  </si>
  <si>
    <t>VALOR ESTATE LTD.</t>
  </si>
  <si>
    <t>INE879I01012</t>
  </si>
  <si>
    <t>VENTIVE HOSPITALITY LTD</t>
  </si>
  <si>
    <t>INE781S01027</t>
  </si>
  <si>
    <t>NAV AS ON 28-FEB-26: RS.8.8425 (REGULAR - IDCW)</t>
  </si>
  <si>
    <t>NAV AS ON 28-FEB-26: RS.8.8425 (REGULAR - GROWTH)</t>
  </si>
  <si>
    <t>NAV AS ON 28-FEB-26: RS.8.9414 (DIRECT - IDCW)</t>
  </si>
  <si>
    <t>NAV AS ON 28-FEB-26: RS.8.9414 (DIRECT - GROWTH)</t>
  </si>
  <si>
    <t>NAV AS ON 31-AUG-25: RS.10.2925 (REGULAR - IDCW)</t>
  </si>
  <si>
    <t>NAV AS ON 31-AUG-25: RS.10.2925 (REGULAR - GROWTH)</t>
  </si>
  <si>
    <t>NAV AS ON 31-AUG-25: RS.10.3742 (DIRECT - IDCW)</t>
  </si>
  <si>
    <t>NAV AS ON 31-AUG-25: RS.10.3742 (DIRECT - GROWTH)</t>
  </si>
  <si>
    <t>TATA NIFTY MIDCAP 150 INDEX FUND</t>
  </si>
  <si>
    <t>(An open-ended scheme replicating/tracking NIFTY Midcap 150 Index)</t>
  </si>
  <si>
    <t>•Investment in equity and equity related instruments comprised in Nifty Midcap 150 Index.</t>
  </si>
  <si>
    <t>UNION BANK OF INDIA</t>
  </si>
  <si>
    <t>INE692A01016</t>
  </si>
  <si>
    <t>SUNDARAM FINANCE LTD.</t>
  </si>
  <si>
    <t>INE660A01013</t>
  </si>
  <si>
    <t>COROMANDEL INTERNATIONAL LTD.</t>
  </si>
  <si>
    <t>INE169A01031</t>
  </si>
  <si>
    <t>WAAREE ENERGIES LTD</t>
  </si>
  <si>
    <t>INE377N01017</t>
  </si>
  <si>
    <t>APAR INDUSTRIES LTD.</t>
  </si>
  <si>
    <t>INE372A01015</t>
  </si>
  <si>
    <t>RAIL VIKAS NIGAM LTD</t>
  </si>
  <si>
    <t>INE415G01027</t>
  </si>
  <si>
    <t>LLOYDS METALS &amp; ENERGY LTD.</t>
  </si>
  <si>
    <t>INE281B01032</t>
  </si>
  <si>
    <t>BANK OF MAHARASHTRA</t>
  </si>
  <si>
    <t>INE457A01014</t>
  </si>
  <si>
    <t>GUJARAT FLUOROCHEMICALS LTD.</t>
  </si>
  <si>
    <t>INE09N301011</t>
  </si>
  <si>
    <t>ADANI TOTAL GAS LTD.</t>
  </si>
  <si>
    <t>INE399L01023</t>
  </si>
  <si>
    <t>COCHIN SHIPYARD LTD.</t>
  </si>
  <si>
    <t>INE704P01025</t>
  </si>
  <si>
    <t>GENERAL INSURANCE CORPORATION OF INDIA</t>
  </si>
  <si>
    <t>INE481Y01014</t>
  </si>
  <si>
    <t>ESCORTS KUBOTA LTD.</t>
  </si>
  <si>
    <t>INE042A01014</t>
  </si>
  <si>
    <t>BHARAT DYNAMICS LTD.</t>
  </si>
  <si>
    <t>INE171Z01026</t>
  </si>
  <si>
    <t>DEEPAK NITRITE LTD.</t>
  </si>
  <si>
    <t>INE288B01029</t>
  </si>
  <si>
    <t>INDIAN RENEWABLE ENERGY DEVELOPMENT AGENCY LTD.</t>
  </si>
  <si>
    <t>INE202E01016</t>
  </si>
  <si>
    <t>HOUSING &amp; URBAN DEVELOPMENT CORPORATION LTD.</t>
  </si>
  <si>
    <t>INE031A01017</t>
  </si>
  <si>
    <t>TATA INVESTMENT CORPORATION LTD.</t>
  </si>
  <si>
    <t>INE672A01026</t>
  </si>
  <si>
    <t>NLC INDIA LTD.</t>
  </si>
  <si>
    <t>INE589A01014</t>
  </si>
  <si>
    <t>NTPC GREEN ENERGY LTD.</t>
  </si>
  <si>
    <t>INE0ONG01011</t>
  </si>
  <si>
    <t>IRB INFRASTRUCTURE DEVELOPERS LTD.</t>
  </si>
  <si>
    <t>INE821I01022</t>
  </si>
  <si>
    <t>IDBI BANK LTD.</t>
  </si>
  <si>
    <t>INE008A01015</t>
  </si>
  <si>
    <t>INDIAN OVERSEAS BANK</t>
  </si>
  <si>
    <t>INE565A01014</t>
  </si>
  <si>
    <t>SJVN LTD.</t>
  </si>
  <si>
    <t>INE002L01015</t>
  </si>
  <si>
    <t>FERTILIZERS AND CHEMICALS TRAVANCORE LTD</t>
  </si>
  <si>
    <t>INE188A01015</t>
  </si>
  <si>
    <t>THE NEW INDIA ASSURANCE COMPANY LTD.</t>
  </si>
  <si>
    <t>INE470Y01017</t>
  </si>
  <si>
    <t>UCO BANK</t>
  </si>
  <si>
    <t>INE691A01018</t>
  </si>
  <si>
    <t>NAV AS ON 28-FEB-26: RS.10.3176 (REGULAR - IDCW)</t>
  </si>
  <si>
    <t>NAV AS ON 28-FEB-26: RS.10.3176 (REGULAR - GROWTH)</t>
  </si>
  <si>
    <t>NAV AS ON 28-FEB-26: RS.10.3878 (DIRECT - IDCW)</t>
  </si>
  <si>
    <t>NAV AS ON 28-FEB-26: RS.10.3878 (DIRECT - GROWTH)</t>
  </si>
  <si>
    <t>NAV AS ON 31-AUG-25: RS.9.8423 (REGULAR - IDCW)</t>
  </si>
  <si>
    <t>NAV AS ON 31-AUG-25: RS.9.8422 (REGULAR - GROWTH)</t>
  </si>
  <si>
    <t>NAV AS ON 31-AUG-25: RS.9.8615 (DIRECT - IDCW)</t>
  </si>
  <si>
    <t>NAV AS ON 31-AUG-25: RS.9.8615 (DIRECT - GROWTH)</t>
  </si>
  <si>
    <t>TATA NIFTY MIDCAP 150 MOMENTUM 50 INDEX FUND</t>
  </si>
  <si>
    <t>(An open-ended scheme replicating/tracking NIFTY Midcap 150 Momentum 50 Index)</t>
  </si>
  <si>
    <t>•Investment in equity and equity related instruments comprised in Nifty Midcap 150 Momentum 50 Index.</t>
  </si>
  <si>
    <t>NAV AS ON 28-FEB-26: RS.17.7191 (REGULAR - IDCW)</t>
  </si>
  <si>
    <t>NAV AS ON 28-FEB-26: RS.17.7191 (REGULAR - GROWTH)</t>
  </si>
  <si>
    <t>NAV AS ON 28-FEB-26: RS.18.1592 (DIRECT - IDCW)</t>
  </si>
  <si>
    <t>NAV AS ON 28-FEB-26: RS.18.1592 (DIRECT - GROWTH)</t>
  </si>
  <si>
    <t>NAV AS ON 31-AUG-25: RS.17.1522 (REGULAR - IDCW)</t>
  </si>
  <si>
    <t>NAV AS ON 31-AUG-25: RS.17.1522 (REGULAR - GROWTH)</t>
  </si>
  <si>
    <t>NAV AS ON 31-AUG-25: RS.17.5236 (DIRECT - IDCW)</t>
  </si>
  <si>
    <t>NAV AS ON 31-AUG-25: RS.17.5236 (DIRECT - GROWTH)</t>
  </si>
  <si>
    <t>TATA NIFTY MIDSMALL HEALTHCARE INDEX FUND</t>
  </si>
  <si>
    <t>An open-ended scheme replicating/tracking Nifty MidSmall Healthcare Index (TRI).</t>
  </si>
  <si>
    <t>Investment in equity and equity related instruments comprised in Nifty MidSmall Healthcare Index</t>
  </si>
  <si>
    <t>GLAND PHARMA LTD.</t>
  </si>
  <si>
    <t>INE068V01023</t>
  </si>
  <si>
    <t>NARAYANA HRUDAYALAYA LTD.</t>
  </si>
  <si>
    <t>INE410P01011</t>
  </si>
  <si>
    <t>NATCO PHARMA LTD.</t>
  </si>
  <si>
    <t>INE987B01026</t>
  </si>
  <si>
    <t>PFIZER LTD.</t>
  </si>
  <si>
    <t>INE182A01018</t>
  </si>
  <si>
    <t>ONESOURCE SPECIALTY PHARMA LTD</t>
  </si>
  <si>
    <t>INE013P01021</t>
  </si>
  <si>
    <t>COHANCE LIFESCIENCES LTD.</t>
  </si>
  <si>
    <t>INE03QK01018</t>
  </si>
  <si>
    <t>POLY MEDICURE LTD.</t>
  </si>
  <si>
    <t>INE205C01021</t>
  </si>
  <si>
    <t>NAV AS ON 28-FEB-26: RS.12.7624 (REGULAR - IDCW)</t>
  </si>
  <si>
    <t>NAV AS ON 28-FEB-26: RS.12.7624 (REGULAR - GROWTH)</t>
  </si>
  <si>
    <t>NAV AS ON 28-FEB-26: RS.12.9199 (DIRECT - IDCW)</t>
  </si>
  <si>
    <t>NAV AS ON 28-FEB-26: RS.12.9199 (DIRECT - GROWTH)</t>
  </si>
  <si>
    <t>NAV AS ON 31-AUG-25: RS.12.6425 (REGULAR - IDCW)</t>
  </si>
  <si>
    <t>NAV AS ON 31-AUG-25: RS.12.6425 (REGULAR - GROWTH)</t>
  </si>
  <si>
    <t>NAV AS ON 31-AUG-25: RS.12.7598 (DIRECT - IDCW)</t>
  </si>
  <si>
    <t>NAV AS ON 31-AUG-25: RS.12.7598 (DIRECT - GROWTH)</t>
  </si>
  <si>
    <t>PORTFOLIO TURNOVER RATIO: 0.34 TIMES</t>
  </si>
  <si>
    <t>TATA NIFTY NEXT 50 INDEX FUND</t>
  </si>
  <si>
    <t>Tata Nifty Next 50 Index Fund</t>
  </si>
  <si>
    <t>(An open‐ended scheme replicating/ tracking Nifty Next 50 Index)</t>
  </si>
  <si>
    <t>•To reflect / mirror the Nifty Next 50 returns by investing in the same stocks which comprises of NIFTY Next 50.</t>
  </si>
  <si>
    <t>BAJAJ HOLDINGS &amp; INVESTMENT LTD.</t>
  </si>
  <si>
    <t>INE118A01012</t>
  </si>
  <si>
    <t>INDIAN RAILWAY FINANCE CORPORATION LTD.</t>
  </si>
  <si>
    <t>INE053F01010</t>
  </si>
  <si>
    <t>BAJAJ HOUSING FINANCE LTD</t>
  </si>
  <si>
    <t>INE377Y01014</t>
  </si>
  <si>
    <t>NAV AS ON 28-FEB-26: RS.10.2064 (REGULAR - IDCW)</t>
  </si>
  <si>
    <t>NAV AS ON 28-FEB-26: RS.10.2064 (REGULAR - GROWTH)</t>
  </si>
  <si>
    <t>NAV AS ON 28-FEB-26: RS.10.2439 (DIRECT - IDCW)</t>
  </si>
  <si>
    <t>NAV AS ON 28-FEB-26: RS.10.2439 (DIRECT - GROWTH)</t>
  </si>
  <si>
    <t>PORTFOLIO TURNOVER RATIO: 0.25 TIMES</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</si>
  <si>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</si>
  <si>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</si>
  <si>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</si>
  <si>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</si>
  <si>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28-FEB-26: RS.295.475 (DIRECT PLAN)</t>
  </si>
  <si>
    <t>NAV AS ON 31-AUG-25: RS.268.9921 (DIRECT PLAN)</t>
  </si>
  <si>
    <t>TATA NIFTY REALTY INDEX FUND</t>
  </si>
  <si>
    <t>(An open-ended scheme replicating / tracking Nifty Realty Index (TRI))</t>
  </si>
  <si>
    <t>Investment in equity and equity related instruments comprised in Nifty Realty Index</t>
  </si>
  <si>
    <t>NAV AS ON 28-FEB-26: RS.7.9128 (REGULAR - IDCW)</t>
  </si>
  <si>
    <t>NAV AS ON 28-FEB-26: RS.7.9127 (REGULAR - GROWTH)</t>
  </si>
  <si>
    <t>NAV AS ON 28-FEB-26: RS.8.0151 (DIRECT - IDCW)</t>
  </si>
  <si>
    <t>NAV AS ON 28-FEB-26: RS.8.0151 (DIRECT - GROWTH)</t>
  </si>
  <si>
    <t>NAV AS ON 31-AUG-25: RS.8.8405 (REGULAR - IDCW)</t>
  </si>
  <si>
    <t>NAV AS ON 31-AUG-25: RS.8.8405 (REGULAR - GROWTH)</t>
  </si>
  <si>
    <t>NAV AS ON 31-AUG-25: RS.8.927 (DIRECT - IDCW)</t>
  </si>
  <si>
    <t>NAV AS ON 31-AUG-25: RS.8.927 (DIRECT - GROWTH)</t>
  </si>
  <si>
    <t>TATA NIFTY200 ALPHA 30 INDEX FUND</t>
  </si>
  <si>
    <t>An open-ended scheme replicating / tracking Nifty200 Alpha 30 Index (TRI).</t>
  </si>
  <si>
    <t>Investment in equity and equity related instruments comprising of Nifty200 Alpha 30 Index.</t>
  </si>
  <si>
    <t>NAV AS ON 28-FEB-26: RS.8.5988 (REGULAR - IDCW)</t>
  </si>
  <si>
    <t>NAV AS ON 28-FEB-26: RS.8.5988 (REGULAR - GROWTH)</t>
  </si>
  <si>
    <t>NAV AS ON 28-FEB-26: RS.8.6858 (DIRECT - IDCW)</t>
  </si>
  <si>
    <t>NAV AS ON 28-FEB-26: RS.8.6858 (DIRECT - GROWTH)</t>
  </si>
  <si>
    <t>NAV AS ON 31-AUG-25: RS.8.2982 (REGULAR - IDCW)</t>
  </si>
  <si>
    <t>NAV AS ON 31-AUG-25: RS.8.2982 (REGULAR - GROWTH)</t>
  </si>
  <si>
    <t>NAV AS ON 31-AUG-25: RS.8.3564 (DIRECT - IDCW)</t>
  </si>
  <si>
    <t>NAV AS ON 31-AUG-25: RS.8.3564 (DIRECT - GROWTH)</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</si>
  <si>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</si>
  <si>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</si>
  <si>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</si>
  <si>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HINDUSTAN COPPER LTD.</t>
  </si>
  <si>
    <t>INE531E01026</t>
  </si>
  <si>
    <t>KAYNES TECHNOLOGY INDIA LTD</t>
  </si>
  <si>
    <t>INE918Z01012</t>
  </si>
  <si>
    <t>ELGI EQUIPMENTS LTD.</t>
  </si>
  <si>
    <t>INE285A01027</t>
  </si>
  <si>
    <t>HIMADRI SPECIALITY CHEMICAL LTD.</t>
  </si>
  <si>
    <t>INE019C01026</t>
  </si>
  <si>
    <t>WELSPUN CORP LTD.</t>
  </si>
  <si>
    <t>INE191B01025</t>
  </si>
  <si>
    <t>ATUL LTD.</t>
  </si>
  <si>
    <t>INE100A01010</t>
  </si>
  <si>
    <t>AARTI INDUSTRIES LTD.</t>
  </si>
  <si>
    <t>INE769A01020</t>
  </si>
  <si>
    <t>CHAMBAL FERTILISER &amp; CHEMICALS LTD.</t>
  </si>
  <si>
    <t>INE085A01013</t>
  </si>
  <si>
    <t>FINOLEX CABLES LTD.</t>
  </si>
  <si>
    <t>INE235A01022</t>
  </si>
  <si>
    <t>NAV AS ON 28-FEB-26: RS.11.6526 (REGULAR - IDCW)</t>
  </si>
  <si>
    <t>NAV AS ON 28-FEB-26: RS.11.6526 (REGULAR - GROWTH)</t>
  </si>
  <si>
    <t>NAV AS ON 28-FEB-26: RS.11.7954 (DIRECT - IDCW)</t>
  </si>
  <si>
    <t>NAV AS ON 28-FEB-26: RS.11.7954 (DIRECT - GROWTH)</t>
  </si>
  <si>
    <t>NAV AS ON 31-AUG-25: RS.10.9608 (REGULAR - IDCW)</t>
  </si>
  <si>
    <t>NAV AS ON 31-AUG-25: RS.10.9608 (REGULAR - GROWTH)</t>
  </si>
  <si>
    <t>NAV AS ON 31-AUG-25: RS.11.0617 (DIRECT - IDCW)</t>
  </si>
  <si>
    <t>NAV AS ON 31-AUG-25: RS.11.0617 (DIRECT - GROWTH)</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</si>
  <si>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</si>
  <si>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</si>
  <si>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</si>
  <si>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THE GREAT EASTERN SHIPPING CO.LTD.</t>
  </si>
  <si>
    <t>INE017A01032</t>
  </si>
  <si>
    <t>KIRLOSKAR OIL ENGINES LTD.</t>
  </si>
  <si>
    <t>INE146L01010</t>
  </si>
  <si>
    <t>AEGIS LOGISTICS LTD.</t>
  </si>
  <si>
    <t>INE208C01025</t>
  </si>
  <si>
    <t>JAIPRAKASH POWER VENTURES LTD.</t>
  </si>
  <si>
    <t>INE351F01018</t>
  </si>
  <si>
    <t>HFCL LTD.</t>
  </si>
  <si>
    <t>INE548A01028</t>
  </si>
  <si>
    <t>RELIANCE POWER LTD.</t>
  </si>
  <si>
    <t>INE614G01033</t>
  </si>
  <si>
    <t>BEML LTD.</t>
  </si>
  <si>
    <t>INE258A01024</t>
  </si>
  <si>
    <t>NCC LTD.</t>
  </si>
  <si>
    <t>INE868B01028</t>
  </si>
  <si>
    <t>RAMKRISHNA FORGINGS LTD.</t>
  </si>
  <si>
    <t>INE399G01023</t>
  </si>
  <si>
    <t>PRAJ INDUSTRIES LTD.</t>
  </si>
  <si>
    <t>INE074A01025</t>
  </si>
  <si>
    <t>NAV AS ON 28-FEB-26: RS.10.7151 (REGULAR - IDCW)</t>
  </si>
  <si>
    <t>NAV AS ON 28-FEB-26: RS.10.7151 (REGULAR - GROWTH)</t>
  </si>
  <si>
    <t>NAV AS ON 28-FEB-26: RS.10.8513 (DIRECT - IDCW)</t>
  </si>
  <si>
    <t>NAV AS ON 28-FEB-26: RS.10.8513 (DIRECT - GROWTH)</t>
  </si>
  <si>
    <t>NAV AS ON 31-AUG-25: RS.10.2757 (REGULAR - IDCW)</t>
  </si>
  <si>
    <t>NAV AS ON 31-AUG-25: RS.10.2757 (REGULAR - GROWTH)</t>
  </si>
  <si>
    <t>NAV AS ON 31-AUG-25: RS.10.3736 (DIRECT - IDCW)</t>
  </si>
  <si>
    <t>NAV AS ON 31-AUG-25: RS.10.3736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</si>
  <si>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</si>
  <si>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</si>
  <si>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</si>
  <si>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</si>
  <si>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WEST COAST PAPER MILLS LTD.</t>
  </si>
  <si>
    <t>INE976A01021</t>
  </si>
  <si>
    <t>GANESHA ECOSPHERE LTD.</t>
  </si>
  <si>
    <t>INE845D01014</t>
  </si>
  <si>
    <t>MOIL LTD.</t>
  </si>
  <si>
    <t>INE490G01020</t>
  </si>
  <si>
    <t>SUMITOMO CHEMICAL INDIA LTD.</t>
  </si>
  <si>
    <t>INE258G01013</t>
  </si>
  <si>
    <t>RHI MAGNESITA INDIA LTD.</t>
  </si>
  <si>
    <t>INE743M01012</t>
  </si>
  <si>
    <t>NAV AS ON 28-FEB-26: RS.43.2674 (REGULAR - IDCW)</t>
  </si>
  <si>
    <t>NAV AS ON 28-FEB-26: RS.47.3025 (REGULAR - GROWTH)</t>
  </si>
  <si>
    <t>NAV AS ON 28-FEB-26: RS.56.0389 (DIRECT - IDCW)</t>
  </si>
  <si>
    <t>NAV AS ON 28-FEB-26: RS.56.0389 (DIRECT - GROWTH)</t>
  </si>
  <si>
    <t>NAV AS ON 31-AUG-25: RS.40.276 (REGULAR - IDCW)</t>
  </si>
  <si>
    <t>NAV AS ON 31-AUG-25: RS.44.0329 (REGULAR - GROWTH)</t>
  </si>
  <si>
    <t>NAV AS ON 31-AUG-25: RS.51.7593 (DIRECT - IDCW)</t>
  </si>
  <si>
    <t>NAV AS ON 31-AUG-25: RS.51.7593 (DIRECT - GROWTH)</t>
  </si>
  <si>
    <t>PORTFOLIO TURNOVER RATIO: 0.22 TIMES</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</si>
  <si>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</si>
  <si>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</si>
  <si>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</si>
  <si>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</si>
  <si>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</si>
  <si>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NAV AS ON 28-FEB-26: RS.62.4682 (REGULAR - GROWTH)</t>
  </si>
  <si>
    <t>NAV AS ON 28-FEB-26: RS.75.0321 (DIRECT - GROWTH)</t>
  </si>
  <si>
    <t>NAV AS ON 31-AUG-25: RS.62.8101 (REGULAR - GROWTH)</t>
  </si>
  <si>
    <t>NAV AS ON 31-AUG-25: RS.74.9267 (DIRECT - GROWTH)</t>
  </si>
  <si>
    <t>AVERAGE MATURITY : 0.95 YEARS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</si>
  <si>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</si>
  <si>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</si>
  <si>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</si>
  <si>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NAV AS ON 28-FEB-26: RS.62.5654 (REGULAR - GROWTH)</t>
  </si>
  <si>
    <t>NAV AS ON 28-FEB-26: RS.76.661 (DIRECT - GROWTH)</t>
  </si>
  <si>
    <t>NAV AS ON 31-AUG-25: RS.63.4391 (REGULAR - GROWTH)</t>
  </si>
  <si>
    <t>NAV AS ON 31-AUG-25: RS.77.1751 (DIRECT - GROWTH)</t>
  </si>
  <si>
    <t>PORTFOLIO TURNOVER RATIO: 0.49 TIMES</t>
  </si>
  <si>
    <t>TATA SMALL CAP FUND</t>
  </si>
  <si>
    <t>Tata Small Cap Fund</t>
  </si>
  <si>
    <t>(An open ended equity scheme predominantly investing in small cap stocks)</t>
  </si>
  <si>
    <t>•Predominant investment in equity/equity related instruments of small cap companies.</t>
  </si>
  <si>
    <t>C.E. INFO SYSTEMS LTD.</t>
  </si>
  <si>
    <t>INE0BV301023</t>
  </si>
  <si>
    <t>TIME TECHNOPLAST LTD.</t>
  </si>
  <si>
    <t>INE508G01029</t>
  </si>
  <si>
    <t>SUNDARAM CLAYTON LTD.</t>
  </si>
  <si>
    <t>INE0Q3R01026</t>
  </si>
  <si>
    <t>WONDERLA HOLIDAYS LTD.</t>
  </si>
  <si>
    <t>INE066O01014</t>
  </si>
  <si>
    <t>SAMHI HOTELS LTD</t>
  </si>
  <si>
    <t>INE08U801020</t>
  </si>
  <si>
    <t>KIRLOSKAR FERROUS INDUSTRIES LTD.</t>
  </si>
  <si>
    <t>INE884B01025</t>
  </si>
  <si>
    <t>KRSNAA DIAGNOSTICS LTD.</t>
  </si>
  <si>
    <t>INE08LI01020</t>
  </si>
  <si>
    <t>SHOPPERS STOP LTD.</t>
  </si>
  <si>
    <t>INE498B01024</t>
  </si>
  <si>
    <t>ASK AUTOMOTIVE LTD.</t>
  </si>
  <si>
    <t>INE491J01022</t>
  </si>
  <si>
    <t>SUNDROP BRANDS LTD.</t>
  </si>
  <si>
    <t>INE209A01019</t>
  </si>
  <si>
    <t>HONDA INDIA POWER PRODUCTS LTD.</t>
  </si>
  <si>
    <t>INE634A01018</t>
  </si>
  <si>
    <t>GOKALDAS EXPORTS  LTD.</t>
  </si>
  <si>
    <t>INE887G01027</t>
  </si>
  <si>
    <t>BALRAMPUR CHINI MILLS LTD.</t>
  </si>
  <si>
    <t>INE119A01028</t>
  </si>
  <si>
    <t>SMARTWORKS COWORKING SPACES LIMITED</t>
  </si>
  <si>
    <t>INE0NAZ01010</t>
  </si>
  <si>
    <t>ALIVUS LIFE SCIENCES LTD</t>
  </si>
  <si>
    <t>INE03Q201024</t>
  </si>
  <si>
    <t>MM FORGINGS LTD.</t>
  </si>
  <si>
    <t>INE227C01017</t>
  </si>
  <si>
    <t>RAMCO INDUSTRIES LTD.</t>
  </si>
  <si>
    <t>Other Construction Materials</t>
  </si>
  <si>
    <t>INE614A01028</t>
  </si>
  <si>
    <t>VARDHMAN SPECIAL STEELS LTD</t>
  </si>
  <si>
    <t>INE050M01012</t>
  </si>
  <si>
    <t>EVEREADY INDUSTRIES INDIA LTD.</t>
  </si>
  <si>
    <t>INE128A01029</t>
  </si>
  <si>
    <t>SAREGAMA INDIA LTD.</t>
  </si>
  <si>
    <t>INE979A01025</t>
  </si>
  <si>
    <t>EUREKA FORBES LTD</t>
  </si>
  <si>
    <t>INE0KCE01017</t>
  </si>
  <si>
    <t>ALLCARGO GLOBAL LTD.</t>
  </si>
  <si>
    <t>SRI LOTUS DEVELOPERS AND REALTY LTD.</t>
  </si>
  <si>
    <t>INE0V9Q01010</t>
  </si>
  <si>
    <t>AUTOMOTIVE AXLES LTD.</t>
  </si>
  <si>
    <t>INE449A01011</t>
  </si>
  <si>
    <t>RALLIS INDIA LTD.</t>
  </si>
  <si>
    <t>INE613A01020</t>
  </si>
  <si>
    <t>ALLCARGO LOGISTICS LTD.</t>
  </si>
  <si>
    <t>INE418H01029</t>
  </si>
  <si>
    <t>TRANSINDIA REAL ESTATE LIMITED</t>
  </si>
  <si>
    <t>INE0O3901029</t>
  </si>
  <si>
    <t>POWERGRID INFRASTRUCTURE INVESTMENT TRUST</t>
  </si>
  <si>
    <t>INE0GGX23010</t>
  </si>
  <si>
    <t>NAV AS ON 28-FEB-26: RS.34.2222 (REGULAR - IDCW)</t>
  </si>
  <si>
    <t>NAV AS ON 28-FEB-26: RS.34.2222 (REGULAR - GROWTH)</t>
  </si>
  <si>
    <t>NAV AS ON 28-FEB-26: RS.38.7449 (DIRECT - IDCW)</t>
  </si>
  <si>
    <t>NAV AS ON 28-FEB-26: RS.38.7449 (DIRECT - GROWTH)</t>
  </si>
  <si>
    <t>NAV AS ON 31-AUG-25: RS.39.425 (REGULAR - IDCW)</t>
  </si>
  <si>
    <t>NAV AS ON 31-AUG-25: RS.39.425 (REGULAR - GROWTH)</t>
  </si>
  <si>
    <t>NAV AS ON 31-AUG-25: RS.44.3427 (DIRECT - IDCW)</t>
  </si>
  <si>
    <t>NAV AS ON 31-AUG-25: RS.44.3427 (DIRECT - GROWTH)</t>
  </si>
  <si>
    <t>TATA VALUE FUND</t>
  </si>
  <si>
    <t>Tata Value Fund</t>
  </si>
  <si>
    <t>(An open ended equity scheme following a value investment strategy)</t>
  </si>
  <si>
    <t>•Investment (minimum 70%) in equity &amp; equity related instruments of companies whose rolling P/E is lower than rolling P/E of BSE Sensex.</t>
  </si>
  <si>
    <t>CEAT LTD.</t>
  </si>
  <si>
    <t>INE482A01020</t>
  </si>
  <si>
    <t>ENGINEERS INDIA LTD.</t>
  </si>
  <si>
    <t>INE510A01028</t>
  </si>
  <si>
    <t>NAV AS ON 28-FEB-26: RS.117.9629 (REGULAR - IDCW TRIGGER B (10%))</t>
  </si>
  <si>
    <t>NAV AS ON 28-FEB-26: RS.352.4163 (REGULAR - GROWTH)</t>
  </si>
  <si>
    <t>NAV AS ON 28-FEB-26: RS.131.0919 (REGULAR - IDCW TRIGGER A (5%))</t>
  </si>
  <si>
    <t>NAV AS ON 28-FEB-26: RS.135.6855 (DIRECT - IDCW TRIGGER B (10%))</t>
  </si>
  <si>
    <t>NAV AS ON 28-FEB-26: RS.399.2633 (DIRECT - GROWTH)</t>
  </si>
  <si>
    <t>NAV AS ON 28-FEB-26: RS.146.7073 (DIRECT - IDCW TRIGGER A (5%))</t>
  </si>
  <si>
    <t>NAV AS ON 31-AUG-25: RS.111.6413 (REGULAR - IDCW TRIGGER B (10%))</t>
  </si>
  <si>
    <t>NAV AS ON 31-AUG-25: RS.333.5306 (REGULAR - GROWTH)</t>
  </si>
  <si>
    <t>NAV AS ON 31-AUG-25: RS.124.0666 (REGULAR - IDCW TRIGGER A (5%))</t>
  </si>
  <si>
    <t>NAV AS ON 31-AUG-25: RS.127.7944 (DIRECT - IDCW TRIGGER B (10%))</t>
  </si>
  <si>
    <t>NAV AS ON 31-AUG-25: RS.376.0411 (DIRECT - GROWTH)</t>
  </si>
  <si>
    <t>NAV AS ON 31-AUG-25: RS.138.1741 (DIRECT - IDCW TRIGGER A (5%))</t>
  </si>
  <si>
    <t>PORTFOLIO TURNOVER RATIO: 0.47 TIMES</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</si>
  <si>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</si>
  <si>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</si>
  <si>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</si>
  <si>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</si>
  <si>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28-FEB-26: RS.15.3453 (DIRECT PLAN)</t>
  </si>
  <si>
    <t>NAV AS ON 31-AUG-25: RS.9.9969 (DIRECT PLAN)</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</si>
  <si>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</si>
  <si>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</si>
  <si>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</si>
  <si>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</si>
  <si>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</si>
  <si>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28-FEB-26: RS.25.6353 (DIRECT PLAN)</t>
  </si>
  <si>
    <t>NAV AS ON 31-AUG-25: RS.11.4584 (DIRECT PLAN)</t>
  </si>
  <si>
    <t>** 07.10 % EXIM - 18/03/2026</t>
  </si>
  <si>
    <t>INE514E08GA6</t>
  </si>
  <si>
    <t>** - SMALL INDUST DEVLOP BANK  OF INDIA - CP - 27/03/2026</t>
  </si>
  <si>
    <t>INE556F14LY2</t>
  </si>
  <si>
    <t>INE040A16GW7</t>
  </si>
  <si>
    <t>INE01C314EF6</t>
  </si>
  <si>
    <t>** - NABARD - CP - 14/05/2026</t>
  </si>
  <si>
    <t>INE261F14OS5</t>
  </si>
  <si>
    <t>** TREASURY BILL 91 DAYS (22/05/2026)</t>
  </si>
  <si>
    <t>IN002025X463</t>
  </si>
  <si>
    <t>INE976G16OH4</t>
  </si>
  <si>
    <t>** - INDIAN BANK - CD - 07/04/2026</t>
  </si>
  <si>
    <t>INE562A16QC1</t>
  </si>
  <si>
    <t>** - NABARD - CP - 08/05/2026</t>
  </si>
  <si>
    <t>INE261F14OR7</t>
  </si>
  <si>
    <t>** - UNION BANK OF INDIA - CD - 20/05/2026</t>
  </si>
  <si>
    <t>INE692A16KF2</t>
  </si>
  <si>
    <t>** - CANARA BANK - CD - 07/05/2026</t>
  </si>
  <si>
    <t>INE476A16G51</t>
  </si>
  <si>
    <t>** - UNION BANK OF INDIA - CD - 14/05/2026</t>
  </si>
  <si>
    <t>INE692A16LC7</t>
  </si>
  <si>
    <t>INE936D14402</t>
  </si>
  <si>
    <t>INE700G14SB7</t>
  </si>
  <si>
    <t>** - CENTRAL BANK OF INDIA - CD - 22/05/2026</t>
  </si>
  <si>
    <t>CARE-A1+</t>
  </si>
  <si>
    <t>INE483A16KI0</t>
  </si>
  <si>
    <t>** TREASURY BILL 91 DAYS (14/05/2026)</t>
  </si>
  <si>
    <t>IN002025X455</t>
  </si>
  <si>
    <t>INE530B14FM3</t>
  </si>
  <si>
    <t>** - SMALL INDUST DEVLOP BANK  OF INDIA - CD - 20/05/2026</t>
  </si>
  <si>
    <t>INE556F16BI1</t>
  </si>
  <si>
    <t>INE530B14GB4</t>
  </si>
  <si>
    <t>** - EXIM - CP - 12/03/2026</t>
  </si>
  <si>
    <t>INE514E14TA7</t>
  </si>
  <si>
    <t>INE929O14EP6</t>
  </si>
  <si>
    <t>INE144H14IE1</t>
  </si>
  <si>
    <t>INE403D14593</t>
  </si>
  <si>
    <t>INE121A14XJ2</t>
  </si>
  <si>
    <t>INE484J14ZU7</t>
  </si>
  <si>
    <t>** - CANARA BANK - CD - 18/03/2026</t>
  </si>
  <si>
    <t>INE476A16B64</t>
  </si>
  <si>
    <t>** - PUNJAB NATIONAL BANK - CD - 24/03/2026</t>
  </si>
  <si>
    <t>INE160A16TW6</t>
  </si>
  <si>
    <t>INE095A16Z34</t>
  </si>
  <si>
    <t>INE484J14A19</t>
  </si>
  <si>
    <t>INE095A167B3</t>
  </si>
  <si>
    <t>INE484J14A01</t>
  </si>
  <si>
    <t>** TREASURY BILL 364 DAYS (23/04/2026)</t>
  </si>
  <si>
    <t>IN002025Z047</t>
  </si>
  <si>
    <t>INE503A16HO9</t>
  </si>
  <si>
    <t>INE674K14BQ0</t>
  </si>
  <si>
    <t>INE0JRU14354</t>
  </si>
  <si>
    <t>** - BANK OF BARODA - CD - 20/05/2026</t>
  </si>
  <si>
    <t>INE028A16JZ9</t>
  </si>
  <si>
    <t>NAV AS ON 28-FEB-26: RS.1001.5157 (REGULAR - DAILY IDCW)</t>
  </si>
  <si>
    <t>NAV AS ON 28-FEB-26: RS.4272.4782 (REGULAR - GROWTH)</t>
  </si>
  <si>
    <t>NAV AS ON 28-FEB-26: RS.1001.5187 (DIRECT - DAILY IDCW)</t>
  </si>
  <si>
    <t>NAV AS ON 28-FEB-26: RS.4327.266 (DIRECT - GROWTH)</t>
  </si>
  <si>
    <t>NAV AS ON 28-FEB-26: RS.1035.8903 (REGULAR - WEEKLY IDCW)</t>
  </si>
  <si>
    <t>NAV AS ON 28-FEB-26: RS.1040.3459 (DIRECT - WEEKLY IDCW)</t>
  </si>
  <si>
    <t>NAV AS ON 31-AUG-25: RS.1001.5157 (REGULAR - DAILY IDCW)</t>
  </si>
  <si>
    <t>NAV AS ON 31-AUG-25: RS.4151.9928 (REGULAR - GROWTH)</t>
  </si>
  <si>
    <t>NAV AS ON 31-AUG-25: RS.1001.5187 (DIRECT - DAILY IDCW)</t>
  </si>
  <si>
    <t>NAV AS ON 31-AUG-25: RS.4202.8147 (DIRECT - GROWTH)</t>
  </si>
  <si>
    <t>NAV AS ON 31-AUG-25: RS.1006.6781 (REGULAR - WEEKLY IDCW)</t>
  </si>
  <si>
    <t>NAV AS ON 31-AUG-25: RS.1010.4611 (DIRECT - WEEKLY IDCW)</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</si>
  <si>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</si>
  <si>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</si>
  <si>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</si>
  <si>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</si>
  <si>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MUTUAL FUND UNITS TOTAL</t>
  </si>
  <si>
    <t>NAV AS ON 28-FEB-26: RS.10.3704 (REGULAR - IDCW)</t>
  </si>
  <si>
    <t>NAV AS ON 28-FEB-26: RS.10.3704 (REGULAR - GROWTH)</t>
  </si>
  <si>
    <t>NAV AS ON 28-FEB-26: RS.10.4123 (DIRECT - IDCW)</t>
  </si>
  <si>
    <t>NAV AS ON 28-FEB-26: RS.10.4123 (DIRECT - GROWTH)</t>
  </si>
  <si>
    <t>NAV AS ON 31-AUG-25: RS.10.0847 (REGULAR - IDCW)</t>
  </si>
  <si>
    <t>NAV AS ON 31-AUG-25: RS.10.0847 (REGULAR - GROWTH)</t>
  </si>
  <si>
    <t>NAV AS ON 31-AUG-25: RS.10.099 (DIRECT - IDCW)</t>
  </si>
  <si>
    <t>NAV AS ON 31-AUG-25: RS.10.099 (DIRECT - GROWTH)</t>
  </si>
  <si>
    <t>TATA GOLD ETF FUND OF FUND</t>
  </si>
  <si>
    <t xml:space="preserve">(An Open-Ended Fund of Fund Scheme investing in Tata Gold Exchange Traded Fund) </t>
  </si>
  <si>
    <t>•Returns that are in line with returns provided by Tata Gold Exchange Traded Fund.</t>
  </si>
  <si>
    <t>COMMODITY RELATED</t>
  </si>
  <si>
    <t>COMMODITY RELATED TOTAL</t>
  </si>
  <si>
    <t>NAV AS ON 28-FEB-26: RS.24.1015 (REGULAR - IDCW)</t>
  </si>
  <si>
    <t>NAV AS ON 28-FEB-26: RS.24.1015 (REGULAR - GROWTH)</t>
  </si>
  <si>
    <t>NAV AS ON 28-FEB-26: RS.24.3652 (DIRECT - IDCW)</t>
  </si>
  <si>
    <t>NAV AS ON 28-FEB-26: RS.24.3652 (DIRECT - GROWTH)</t>
  </si>
  <si>
    <t>NAV AS ON 31-AUG-25: RS.15.8046 (REGULAR - IDCW)</t>
  </si>
  <si>
    <t>NAV AS ON 31-AUG-25: RS.15.8047 (REGULAR - GROWTH)</t>
  </si>
  <si>
    <t>NAV AS ON 31-AUG-25: RS.15.956 (DIRECT - IDCW)</t>
  </si>
  <si>
    <t>NAV AS ON 31-AUG-25: RS.15.956 (DIRECT - GROWTH)</t>
  </si>
  <si>
    <t>TATA SILVER ETF FUND OF FUND</t>
  </si>
  <si>
    <t>(An Open-Ended Fund of Fund Scheme investing in Tata Silver Exchange Traded Fund)</t>
  </si>
  <si>
    <t>•Returns that are in line with returns provided by Tata Silver Exchange Traded Fund</t>
  </si>
  <si>
    <t>INF277KA1984</t>
  </si>
  <si>
    <t>COMMODITY RELATED UNITS TOTAL</t>
  </si>
  <si>
    <t>NAV AS ON 28-FEB-26: RS.34.2985 (REGULAR - IDCW)</t>
  </si>
  <si>
    <t>NAV AS ON 28-FEB-26: RS.34.2985 (REGULAR - GROWTH)</t>
  </si>
  <si>
    <t>NAV AS ON 28-FEB-26: RS.34.6625 (DIRECT - IDCW)</t>
  </si>
  <si>
    <t>NAV AS ON 28-FEB-26: RS.34.6625 (DIRECT - GROWTH)</t>
  </si>
  <si>
    <t>NAV AS ON 31-AUG-25: RS.15.8887 (REGULAR - IDCW)</t>
  </si>
  <si>
    <t>NAV AS ON 31-AUG-25: RS.15.8887 (REGULAR - GROWTH)</t>
  </si>
  <si>
    <t>NAV AS ON 31-AUG-25: RS.16.0114 (DIRECT - IDCW)</t>
  </si>
  <si>
    <t>NAV AS ON 31-AUG-25: RS.16.0114 (DIRECT - GROWTH)</t>
  </si>
  <si>
    <t>Equity</t>
  </si>
  <si>
    <t>TEGF</t>
  </si>
  <si>
    <t>TAF</t>
  </si>
  <si>
    <t>TBAF</t>
  </si>
  <si>
    <t>TBFSF</t>
  </si>
  <si>
    <t>TBMCIF</t>
  </si>
  <si>
    <t>TBSEQIF</t>
  </si>
  <si>
    <t>TBSBGIF</t>
  </si>
  <si>
    <t>TIFSA</t>
  </si>
  <si>
    <t>TBCF</t>
  </si>
  <si>
    <t>TYCF</t>
  </si>
  <si>
    <t>TDIF</t>
  </si>
  <si>
    <t>TDIVYF</t>
  </si>
  <si>
    <t>TTSF96</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</si>
  <si>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</si>
  <si>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</si>
  <si>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</si>
  <si>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</si>
  <si>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</si>
  <si>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</si>
  <si>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</si>
  <si>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</si>
  <si>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</si>
  <si>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</si>
  <si>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</si>
  <si>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</si>
  <si>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</si>
  <si>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</si>
  <si>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</si>
  <si>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</si>
  <si>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</si>
  <si>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</si>
  <si>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</si>
  <si>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</si>
  <si>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</si>
  <si>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</si>
  <si>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</si>
  <si>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</si>
  <si>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</si>
  <si>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TNNIF</t>
  </si>
  <si>
    <t>TNPBETF</t>
  </si>
  <si>
    <t>TNRIF</t>
  </si>
  <si>
    <t>TNA30IF</t>
  </si>
  <si>
    <t>TNMIMIF</t>
  </si>
  <si>
    <t>TNMIIF</t>
  </si>
  <si>
    <t>TREF</t>
  </si>
  <si>
    <t>TRSFM</t>
  </si>
  <si>
    <t>TRSFP</t>
  </si>
  <si>
    <t>TSLVETF</t>
  </si>
  <si>
    <t>TSCAPF</t>
  </si>
  <si>
    <t>TEQPEF</t>
  </si>
  <si>
    <t>TGLDFOF</t>
  </si>
  <si>
    <t>TIPAAFOF</t>
  </si>
  <si>
    <t>TSLVFOF</t>
  </si>
  <si>
    <t>COMMODITIES &amp; COMMODITIES RELATED TOTAL</t>
  </si>
  <si>
    <t>B) LISTED ON COMMODITY EXCHANGE (Quantity in Lots)</t>
  </si>
  <si>
    <t>A) COMMODITIES PHYSICAL</t>
  </si>
  <si>
    <t>COMMODITIES &amp; COMMODITIES RELATED</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</si>
  <si>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</si>
  <si>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</si>
  <si>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</si>
  <si>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</si>
  <si>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</si>
  <si>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</si>
  <si>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February 2026 to 28th February 2026</t>
  </si>
  <si>
    <t>There were no Repo Transactions in Corporate Debt Securities from 1st February 2026 to 28th February 2026</t>
  </si>
  <si>
    <t>There were No transactions in Interest Rate Futures (IRFs) from 1st February 2026 to 28th February 2026</t>
  </si>
  <si>
    <t>There were Fresh Intra - Scheme Investments from 1st February 2026 to 28th February 2026,but the previous Intra scheme Investments still continue.</t>
  </si>
  <si>
    <t>There were no Covered Call Transactions from 1st February 2026 to 28th February 2026</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</si>
  <si>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</si>
  <si>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</si>
  <si>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</si>
  <si>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</si>
  <si>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</si>
  <si>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</si>
  <si>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</si>
  <si>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SEP'25</t>
  </si>
  <si>
    <t>OCT'25</t>
  </si>
  <si>
    <t>NOV'25</t>
  </si>
  <si>
    <t>DEC'25</t>
  </si>
  <si>
    <t>JAN'26</t>
  </si>
  <si>
    <t>FEB'26</t>
  </si>
  <si>
    <t>Tata Treasury Advantage Fund Direct Plan - Daily IDCW</t>
  </si>
  <si>
    <t>Tata Treasury Advantage Fund Regular Plan - IDCW Weekly</t>
  </si>
  <si>
    <t>Tata Treasury Advantage Fund Direct Plan - IDCW Weekly</t>
  </si>
  <si>
    <t>Tata Money Market Fund  Regular Plan - Daily IDCW</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</si>
  <si>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</si>
  <si>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</si>
  <si>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</si>
  <si>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</si>
  <si>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</si>
  <si>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</si>
  <si>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</si>
  <si>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</si>
  <si>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</si>
  <si>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Debt Index Replication Factor as on 28th February 2026</t>
  </si>
  <si>
    <t>Scheme Name</t>
  </si>
  <si>
    <t>Index Name</t>
  </si>
  <si>
    <t>Replication Factor</t>
  </si>
  <si>
    <t>Nifty G-Sec Dec 2026 Index</t>
  </si>
  <si>
    <t>Nifty G-Sec Dec 2029 Index</t>
  </si>
  <si>
    <t>Nifty SDL Plus AAA PSU Bond Dec 2027 60:40 Index</t>
  </si>
  <si>
    <t>DIVIDEND DECLARED: Please Refer Dividend History</t>
  </si>
  <si>
    <t>##The maturity equivalent is the next interest fixing date in case of the floating Leg and for the Fixed leg it is the final maturity date of the contract.</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</si>
  <si>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</si>
  <si>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1.25 months</t>
  </si>
  <si>
    <t>AVERAGE MATURITY : 1.25 MONTHS</t>
  </si>
  <si>
    <t>$$ - Pursuant to SEBI circular no. SEBI/HO/IMD/DF2/CIR/P/2021/683 dated December 10, 2021, these securities are kept as margin and collateral for certain transactions.</t>
  </si>
  <si>
    <t>** - MIRAE ASSET FINANCIAL SERVICES INDIA PVT LTD - CP - 16/03/2026</t>
  </si>
  <si>
    <t>** - ADITYA BIRLA CAPITAL LTD - CP - 12/05/2026</t>
  </si>
  <si>
    <t>** - DCB BANK LTD. - CD - 12/05/2026</t>
  </si>
  <si>
    <t>** - JULIUS BAER CAPITAL IND PVT LTD - CP - 18/03/2026</t>
  </si>
  <si>
    <t>** - GODREJ PROPERTIES LTD - CP - 17/03/2026</t>
  </si>
  <si>
    <t>** - INDUSIND BANK LTD - CD - 12/03/2026</t>
  </si>
  <si>
    <t>** - NETWORK 18  MEDIA &amp; INVESTMENTS LTD - CP - 11/03/2026</t>
  </si>
  <si>
    <t>** - GODREJ PROPERTIES LTD - CP - 10/03/2026</t>
  </si>
  <si>
    <t>** - INDUSIND BANK LTD - CD - 10/03/2026</t>
  </si>
  <si>
    <t>** - INDUSIND BANK LTD - CD - 09/03/2026</t>
  </si>
  <si>
    <t>** - FEDERAL BANK LTD - CD - 10/03/2026</t>
  </si>
  <si>
    <t>** - GODREJ PROPERTIES LTD - CP - 13/03/2026</t>
  </si>
  <si>
    <t>** - NETWORK 18  MEDIA &amp; INVESTMENTS LTD - CP - 12/03/2026</t>
  </si>
  <si>
    <t>** - CHOLAMANDALAM INVT &amp; FIN  CO LTD - CP - 19/05/2026</t>
  </si>
  <si>
    <t>** - BHARTI TELECOM LTD - CP - 14/05/2026</t>
  </si>
  <si>
    <t>** - AXIS BANK LTD - CD - 05/03/2026</t>
  </si>
  <si>
    <t>** - PILANI INVESTMENT &amp; INDUSTRIES CORPORATION LTD - CP - 11/03/2026</t>
  </si>
  <si>
    <t>** - INDUSIND BANK LTD - CD - 25/05/2026</t>
  </si>
  <si>
    <t>** - DEUTSCHE INVESTMENT INDIA PVT LTD - CP - 14/05/2026</t>
  </si>
  <si>
    <t>** - RELIANCE RETAIL VENTURES LTD - CP - 13/03/2026</t>
  </si>
  <si>
    <t>** - NIRMA LTD - CP - 09/03/2026</t>
  </si>
  <si>
    <t>** - HDFC BANK LTD - CD - 12/03/2026</t>
  </si>
  <si>
    <t>** - IIFL FINANCE LTD - CP - 26/05/2026</t>
  </si>
  <si>
    <t>** - IIFL FINANCE LTD - CP - 27/03/2026</t>
  </si>
  <si>
    <t>** - HDFC SECURITIES LTD - CP - 13/05/2026</t>
  </si>
  <si>
    <t>** - JAMNAGAR UTILITIES &amp; POWER PVT. LTD - CP - 19/05/2026</t>
  </si>
  <si>
    <t>** - HDFC SECURITIES LTD - CP - 18/03/2026</t>
  </si>
  <si>
    <t>** - CAN FIN HOMES LTD - CP - 05/03/2026</t>
  </si>
  <si>
    <t>** - HDFC BANK LTD - CD - 24/03/2026</t>
  </si>
  <si>
    <t>** - BAJAJ FINANCE LTD - CP - 05/03/2026</t>
  </si>
  <si>
    <t>** - BAJAJ FINANCIAL SECURITIES LTD - CP - 18/03/2026</t>
  </si>
  <si>
    <t>** - RBL BANK LTD - CD - 06/05/2026</t>
  </si>
  <si>
    <t>** - RELIANCE JIO INFOCOMM LTD - CP - 13/03/2026</t>
  </si>
  <si>
    <t>** - BAJAJ FINANCIAL SECURITIES LTD - CP - 17/04/2026</t>
  </si>
  <si>
    <t>** - HDFC BANK LTD - CD - 19/05/2026</t>
  </si>
  <si>
    <t>** TREASURY BILL 91 DAYS (09/04/2026) $$</t>
  </si>
  <si>
    <t>FIXED</t>
  </si>
  <si>
    <t>Short</t>
  </si>
  <si>
    <t>KARUR VYSYA BANK LTD CD (23/11/2026)</t>
  </si>
  <si>
    <t>FLOATING</t>
  </si>
  <si>
    <t>Long</t>
  </si>
  <si>
    <t>PIRAMAL FINANCE LTD 9.15% NCD SR - 2 (17/06/2027)</t>
  </si>
  <si>
    <t>GIC HOUSING FINANCE LTD (SR.- 9) (OPTION - 1) 7.49% NCD (24/02/2027)</t>
  </si>
  <si>
    <t>GIC HOUSING FINANCE LTD (SR.- 8) (2024-2025) (OPTION - I) 8.25% NCD (19/06/2026)</t>
  </si>
  <si>
    <t>^^ In terms of sub clause 5 of clause C of SEBI circular no. SEBI/HO/IMD/DF2/CIR/P/2019/104 dated 01.10.2019, the Instrument has Structured Obligation (SO) / Credit Enhancement (CE) features.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</si>
  <si>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</si>
  <si>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6.40 months</t>
  </si>
  <si>
    <t>5.54 months</t>
  </si>
  <si>
    <t>AVERAGE MATURITY : 6.40 months</t>
  </si>
  <si>
    <t>#with Interest Rate Swap Positions</t>
  </si>
  <si>
    <t>** - MOTILAL OSWAL FINANCIAL SERV. LTD - CP - 04/06/2026</t>
  </si>
  <si>
    <t>** - INDUSIND BANK LTD - CD - 04/06/2026</t>
  </si>
  <si>
    <t>** TREASURY BILL 91 DAYS (17/04/2026) $$</t>
  </si>
  <si>
    <t>** - KARUR VYSYA BANK LTD - CD - 23/11/2026 # $$</t>
  </si>
  <si>
    <t>SECURITISED DEBT TOTAL</t>
  </si>
  <si>
    <t>** 08.83 % LIQUID GOLD SERIES 18 - 20/11/2027 ^^</t>
  </si>
  <si>
    <t>B) SECURITISED DEBT</t>
  </si>
  <si>
    <t>** 08.20 % ADANI POWER LTD - 25/01/2029</t>
  </si>
  <si>
    <t>** 09.95 % INDOSTAR CAPITAL FINANCE LTD - 26/06/2026</t>
  </si>
  <si>
    <t>** 09.10 % JM FINANCIAL SERVICES LTD - 11/03/2026</t>
  </si>
  <si>
    <t>** 09.95 % INDOSTAR CAPITAL FINANCE LTD - 27/05/2026</t>
  </si>
  <si>
    <t>** 08.20 % CAN FIN HOMES LTD - 18/05/2027</t>
  </si>
  <si>
    <t>** 09.30 % PIRAMAL FINANCE LTD - 07/01/2027</t>
  </si>
  <si>
    <t>** 07.49 % GIC HOUSING FINANCE LTD - 24/02/2027 # $$</t>
  </si>
  <si>
    <t>** 09.90 % IIFL FINANCE LTD - 20/03/2026</t>
  </si>
  <si>
    <t>** 09.03 % CREDILA FINANCIAL SERVICES LTD - 04/03/2026</t>
  </si>
  <si>
    <t>** 08.25 % GIC HOUSING FINANCE LTD - 19/06/2026 #</t>
  </si>
  <si>
    <t>** 08.15 % GODREJ PROPERTIES LTD - 03/07/2026</t>
  </si>
  <si>
    <t>** 09.15 % PIRAMAL FINANCE LTD - 17/06/2027 # $$</t>
  </si>
  <si>
    <t>** 08.00 % ADANI POWER LTD - 27/01/2028</t>
  </si>
  <si>
    <t>** 07.51 % REC LTD - 31/07/2026</t>
  </si>
  <si>
    <t>** 07.48 % NTPC LTD - 21/03/2026</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</si>
  <si>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</si>
  <si>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</si>
  <si>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</si>
  <si>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</si>
  <si>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</si>
  <si>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</si>
  <si>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</si>
  <si>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</si>
  <si>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</si>
  <si>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</si>
  <si>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</si>
  <si>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</si>
  <si>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POONAWALLA FINCORP LTD SR- B2 7.60% NCD FY 2025-26 (28/05/2027)</t>
  </si>
  <si>
    <t>CAN FIN HOMES LTD 8.20% NCD 3SR 2025 2027 (18/05/2027)</t>
  </si>
  <si>
    <t>ICICI HOME FINANCE CO LTD 8.10% NCD (05/03/2027)</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</si>
  <si>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</si>
  <si>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13.14 months</t>
  </si>
  <si>
    <t>11.21 months</t>
  </si>
  <si>
    <t>AVERAGE MATURITY : 13.14 MONTHS</t>
  </si>
  <si>
    <t>CASH / NET CURRENT ASSETS</t>
  </si>
  <si>
    <t>** - BAJAJ FINANCE LTD - CP - 06/11/2026</t>
  </si>
  <si>
    <t>** - BHARTI TELECOM LTD - CP - 18/09/2026</t>
  </si>
  <si>
    <t>** - BIRLA GROUP HOLDINGS PRIVATE LTD - CP - 02/02/2027</t>
  </si>
  <si>
    <t>** - AXIS BANK LTD - CD - 14/01/2027</t>
  </si>
  <si>
    <t>** - AXIS BANK LTD - CD - 10/08/2026</t>
  </si>
  <si>
    <t>** - AXIS BANK LTD - CD - 25/06/2026</t>
  </si>
  <si>
    <t>** - AXIS BANK LTD - CD - 25/05/2026</t>
  </si>
  <si>
    <t>** - HDFC BANK LTD - CD - 19/11/2026</t>
  </si>
  <si>
    <t>** - BARCLAYS INVESTMENTS &amp; LOANS (INDIA) PVT LTD - CP - 18/08/2026</t>
  </si>
  <si>
    <t>** - HDFC BANK LTD - CD - 05/08/2026</t>
  </si>
  <si>
    <t>** 08.02 % INDIA UNIVERSAL TRUST AL1 - 20/06/2026 ^^</t>
  </si>
  <si>
    <t>** 08.03 % INDIA UNIVERSAL TRUST AL2 - 21/09/2026 ^^</t>
  </si>
  <si>
    <t>** 08.12 % INDIA UNIVERSAL TRUST AL1 - 20/04/2027 ^^</t>
  </si>
  <si>
    <t>** 07.53 % POONAWALLA FINCORP LTD - 24/09/2027</t>
  </si>
  <si>
    <t>** 07.55 % POONAWALLA FINCORP LTD - 25/03/2027</t>
  </si>
  <si>
    <t>** 08.09 % TOYOTA FINANCIAL SERVICES INDIA LTD - 28/07/2028</t>
  </si>
  <si>
    <t>** 08.05 % NTPC LTD - 05/05/2026</t>
  </si>
  <si>
    <t>** 06.55 % ICICI HOME FINANCE CO.LTD - 23/12/2026</t>
  </si>
  <si>
    <t>** 07.12 % TATA CAPITAL HOUSING FINANCE LTD - 21/07/2027</t>
  </si>
  <si>
    <t>** 07.70 % SUNDARAM HOME FINANCE LTD - 26/03/2027</t>
  </si>
  <si>
    <t>** 08.40 % CHOLAMANDALAM INVT &amp; FIN  CO LTD - 18/09/2027</t>
  </si>
  <si>
    <t>** 08.75 % PIRAMAL FINANCE LTD - 29/10/2027</t>
  </si>
  <si>
    <t>** 07.42 % MAHINDRA RURAL HOUSING FINANCE LTD - 23/02/2028</t>
  </si>
  <si>
    <t>** 08.23 % JOHN DEERE FINANCIAL INDIA PVT LTD - 05/05/2028</t>
  </si>
  <si>
    <t>** 08.10 % ICICI HOME FINANCE CO.LTD - 05/03/2027 #</t>
  </si>
  <si>
    <t>** 07.60 % POONAWALLA FINCORP LTD - 28/05/2027 #</t>
  </si>
  <si>
    <t>** 07.45 % TORRENT PHARMACEUTICALS LTD - 19/01/2028</t>
  </si>
  <si>
    <t>** 07.31 % ICICI HOME FINANCE CO.LTD - 28/06/2027</t>
  </si>
  <si>
    <t>** 08.09 % CAN FIN HOMES LTD - 04/01/2027</t>
  </si>
  <si>
    <t>** 08.20 % CAN FIN HOMES LTD - 18/05/2027 #</t>
  </si>
  <si>
    <t>** 07.99 % HDB FINANCIAL SERVICES LTD - 16/03/2026</t>
  </si>
  <si>
    <t>** 06.77 % TATA COMMUNICATIONS LTD - 07/08/2028</t>
  </si>
  <si>
    <t>** 07.58 % POONAWALLA FINCORP LTD - 08/09/2028</t>
  </si>
  <si>
    <t>** 06.92 % DLF CYBER CITY DEVELOPERS LTD - 28/07/2028</t>
  </si>
  <si>
    <t>TATA CORPORATE BOND FUND SEGREGATED PORTFOLIO 1</t>
  </si>
  <si>
    <t>*Note : This security of Rs. 25 Crores face value was helfd earstwhile Tata Corporate Bond Fund which was merged with Tata Short Term Bond Fund on 14/12/2019</t>
  </si>
  <si>
    <t>IL &amp; FS FINANCIAL SERVICES LTD 8.54% NCD - 08/11/2019</t>
  </si>
  <si>
    <t>INE121H07BO7</t>
  </si>
  <si>
    <t>TATA SHORT TERM BOND FUND*</t>
  </si>
  <si>
    <t>INR</t>
  </si>
  <si>
    <t>Total Value of Claim Received (B+C+D)</t>
  </si>
  <si>
    <t>Total Face Value of Security Received INE0JEI23010- (ROADSTAR INFRA INVESTMENT TRUST - INV-IT) on 06.03.25 (D)</t>
  </si>
  <si>
    <t>Cash Received (Amount Credited to Scheme) on 03.03.25 ©</t>
  </si>
  <si>
    <t>Receivables accounted in last NAV (as on March 02,2025) (A-B)</t>
  </si>
  <si>
    <t>Interim Payout Received till March 02, 2025 (B)</t>
  </si>
  <si>
    <t>Provisions made on the date of maturity of security (A)</t>
  </si>
  <si>
    <t>Total Gross receivable</t>
  </si>
  <si>
    <t>Details of Security (NCD)</t>
  </si>
  <si>
    <t>Security ISIN</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</si>
  <si>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</si>
  <si>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</si>
  <si>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</si>
  <si>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</si>
  <si>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 xml:space="preserve"> -   </t>
  </si>
  <si>
    <t>Nil</t>
  </si>
  <si>
    <t>INE871D14JU2</t>
  </si>
  <si>
    <t>INFRASTRUCTURE LEASING &amp; FINANCIAL SERVICES LTD CP (27/11/2018)</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</si>
  <si>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</si>
  <si>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</si>
  <si>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</si>
  <si>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</si>
  <si>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</si>
  <si>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</si>
  <si>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</si>
  <si>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</si>
  <si>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</si>
  <si>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2.41 years</t>
  </si>
  <si>
    <t>2.10 years</t>
  </si>
  <si>
    <t>AVERAGE MATURITY : 2.41 YEARS</t>
  </si>
  <si>
    <t>INVITs TOTAL</t>
  </si>
  <si>
    <t>INVITs</t>
  </si>
  <si>
    <t>** - HDFC BANK LTD - CD - 11/09/2026</t>
  </si>
  <si>
    <t>** 08.85 % SANSAR JUNE 2024 TRUST - 25/08/2027 ^^</t>
  </si>
  <si>
    <t>** 08.09 % INDIA UNIVERSAL TRUST AL2 - 21/10/2027 ^^</t>
  </si>
  <si>
    <t>** 06.65 % INDIAN RAILWAYS FINANCE CORPORATION LTD - 20/05/2030</t>
  </si>
  <si>
    <t>** 07.57 % LIC HOUSING FINANCE LTD - 18/10/2029</t>
  </si>
  <si>
    <t>** 07.73 % TATA CAPITAL HOUSING FINANCE LTD - 14/01/2030</t>
  </si>
  <si>
    <t>** 08.45 % INDIAN RAILWAYS FINANCE CORPORATION LTD - 04/12/2028</t>
  </si>
  <si>
    <t>** 07.07 % LIC HOUSING FINANCE LTD - 29/04/2030</t>
  </si>
  <si>
    <t>** 06.95 % REC LTD - 18/02/2028</t>
  </si>
  <si>
    <t>** 08.45 % NOMURA CAPITAL (INDIA) PVT LTD - 01/03/2027</t>
  </si>
  <si>
    <t>** 07.46 % REC LTD - 30/06/2028</t>
  </si>
  <si>
    <t>** 07.90 % JAMNAGAR UTILITIES &amp; POWER PVT. LTD - 10/08/2028</t>
  </si>
  <si>
    <t>** 08.24 % POWER GRID CORPORATION OF INDIA LTD - 14/02/2029</t>
  </si>
  <si>
    <t>** 07.84 % LIC HOUSING FINANCE LTD - 11/05/2027</t>
  </si>
  <si>
    <t>** 06.60 % REC LTD - 30/06/2027</t>
  </si>
  <si>
    <t>** 07.60 % POONAWALLA FINCORP LTD - 28/05/2027</t>
  </si>
  <si>
    <t>** 07.66 % BAJAJ HOUSING FINANCE LTD - 20/03/2028</t>
  </si>
  <si>
    <t>** 07.54 % INDIAN RAILWAYS FINANCE CORPORATION LTD - 31/10/2027</t>
  </si>
  <si>
    <t>** 08.65 % BHARTI TELECOM LTD - 05/11/2027</t>
  </si>
  <si>
    <t>** 07.35 % BHARTI TELECOM LTD - 15/10/2027</t>
  </si>
  <si>
    <t>GOI - 5.63% (12/04/2026) $$</t>
  </si>
  <si>
    <t>GOI - 7.27% (08/04/2026) $$</t>
  </si>
  <si>
    <t>(An open ended short term debt scheme investing in instruments with Macaulay duration between 1 year and 3 years (Refer to page no. 15 of SID). A Relatively High Interest Rate Risk and Moderate Credit Risk.)
(Tata Crisil-IBX Gilt Index-April 2026 Index Fund will stand merged with Tata Short Term Bond Fund w.e.f 14th Feb 2026)</t>
  </si>
  <si>
    <t>8.89 years</t>
  </si>
  <si>
    <t>4.80 years</t>
  </si>
  <si>
    <t>AVERAGE MATURITY : 8.89 YEARS</t>
  </si>
  <si>
    <t>** 06.40 % JAMNAGAR UTILITIES &amp; POWER PVT. LTD - 29/09/2026</t>
  </si>
  <si>
    <t>GODREJ AGROVET LTD</t>
  </si>
  <si>
    <t>ZENSAR TECHNOLOGIES LTD</t>
  </si>
  <si>
    <t>LARSEN &amp; TOUBRO LTD</t>
  </si>
  <si>
    <t>FUJIYAMA POWER SYSTEMS LTD</t>
  </si>
  <si>
    <t>HDFC LIFE INSURANCE CO. LTD</t>
  </si>
  <si>
    <t>MARUTI SUZUKI INDIA LTD</t>
  </si>
  <si>
    <t>KIRLOSKAR PNEUMATIC COMPANY LTD</t>
  </si>
  <si>
    <t>VEDANTA LTD</t>
  </si>
  <si>
    <t>SHRIRAM FINANCE LTD</t>
  </si>
  <si>
    <t>RAINBOW CHILDRENS MEDICARE LTD</t>
  </si>
  <si>
    <t>MANAPPURAM FINANCE LTD</t>
  </si>
  <si>
    <t>GODREJ PROPERTIES LTD</t>
  </si>
  <si>
    <t>METRO BRANDS LTD</t>
  </si>
  <si>
    <t>TATA CONSULTANCY SERVICES LTD</t>
  </si>
  <si>
    <t>BILLIONBRAINS GARAGE VENTURES LTD (GROWW)</t>
  </si>
  <si>
    <t>ADANI PORTS AND SPECIAL ECONOMIC ZONE LTD</t>
  </si>
  <si>
    <t>NESTLE INDIA LTD</t>
  </si>
  <si>
    <t>EXIDE INDUSTRIES LTD</t>
  </si>
  <si>
    <t>OIL INDIA LTD</t>
  </si>
  <si>
    <t>MUTHOOT FINANCE LTD</t>
  </si>
  <si>
    <t>RADICO KHAITAN LTD</t>
  </si>
  <si>
    <t>360 ONE WAM LTD</t>
  </si>
  <si>
    <t>KOTAK MAHINDRA BANK LTD</t>
  </si>
  <si>
    <t>MAHANAGAR GAS LTD</t>
  </si>
  <si>
    <t>HCL TECHNOLOGIES LTD</t>
  </si>
  <si>
    <t>POLYCAB INDIA LTD</t>
  </si>
  <si>
    <t>TITAN COMPANY LTD</t>
  </si>
  <si>
    <t>TATA CONSUMER PRODUCTS LTD</t>
  </si>
  <si>
    <t>KARUR VYSYA BANK LTD</t>
  </si>
  <si>
    <t>DOMS INDUSTRIES LTD</t>
  </si>
  <si>
    <t>NIPPON LIFE INDIA  ASSET MANAGEMENT LTD</t>
  </si>
  <si>
    <t>HDFC BANK LTD</t>
  </si>
  <si>
    <t>MULTI COMMODITY EXCHANGE OF IND LTD</t>
  </si>
  <si>
    <t>COAL INDIA LTD</t>
  </si>
  <si>
    <t>ITC LTD</t>
  </si>
  <si>
    <t>ETERNAL LTD</t>
  </si>
  <si>
    <t>BSE LTD</t>
  </si>
  <si>
    <t>RELIANCE INDUSTRIES LTD</t>
  </si>
  <si>
    <t>SOLAR INDUSTRIES INDIA LTD</t>
  </si>
  <si>
    <t>ICICI BANK LTD</t>
  </si>
  <si>
    <t>0.11 months</t>
  </si>
  <si>
    <t>AVERAGE MATURITY : 0.11 months</t>
  </si>
  <si>
    <t>** TREASURY BILL 364 DAYS (26/03/2026) $$</t>
  </si>
  <si>
    <t>** TREASURY BILL 182 DAYS (19/03/2026) $$</t>
  </si>
  <si>
    <t>1.67 years</t>
  </si>
  <si>
    <t>1.58 years</t>
  </si>
  <si>
    <t>AVERAGE MATURITY : 1.67 YEARS</t>
  </si>
  <si>
    <t>** 07.83 % INDIAN RAILWAYS FINANCE CORPORATION LTD - 19/03/2027</t>
  </si>
  <si>
    <t>** 07.20 % POWER GRID CORPORATION OF INDIA LTD - 09/08/2027</t>
  </si>
  <si>
    <t>** 07.30 % POWER GRID CORPORATION OF INDIA LTD - 19/06/2027</t>
  </si>
  <si>
    <t>** 07.70 % REC LTD - 10/12/2027</t>
  </si>
  <si>
    <t>3.42 years</t>
  </si>
  <si>
    <t>3.05 years</t>
  </si>
  <si>
    <t>AVERAGE MATURITY : 3.42 YEARS</t>
  </si>
  <si>
    <t>0.71 years</t>
  </si>
  <si>
    <t>0.69 years</t>
  </si>
  <si>
    <t>AVERAGE MATURITY : 0.71 YEARS</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</si>
  <si>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</si>
  <si>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Tata Dividend Yield Fund</t>
  </si>
  <si>
    <t>6.32 months</t>
  </si>
  <si>
    <t>AVERAGE MATURITY : 6.32 MONTHS</t>
  </si>
  <si>
    <t>** - NUVAMA WEALTH FINANCE LTD - CP - 27/01/2027</t>
  </si>
  <si>
    <t>** - KOTAK SECURITIES LTD - CP - 13/03/2026</t>
  </si>
  <si>
    <t>** - CHOLAMANDALAM INVT &amp; FIN  CO LTD - CP - 22/01/2027</t>
  </si>
  <si>
    <t>** - NUVAMA WEALTH AND INVESTMENT LTD - CP - 27/01/2027</t>
  </si>
  <si>
    <t>** - 360 ONE WAM LTD(ERSTWHILE IIFL WEALTH MANAGEMENT LTD) - CP - 25/01/2027</t>
  </si>
  <si>
    <t>** - HSBC INVESTDIRECT FINANCIAL SERVICES (I) LTD - CP - 29/01/2027</t>
  </si>
  <si>
    <t>** - JULIUS BAER CAPITAL IND PVT LTD - CP - 27/01/2027</t>
  </si>
  <si>
    <t>** - MAHINDRA RURAL HOUSING FINANCE LTD - CP - 27/01/2027</t>
  </si>
  <si>
    <t>** - HDFC SECURITIES LTD - CP - 05/03/2026</t>
  </si>
  <si>
    <t>** - 360 ONE PRIME LTD - CP - 25/01/2027</t>
  </si>
  <si>
    <t>** - DEUTSCHE INVESTMENT INDIA PVT LTD - CP - 11/01/2027</t>
  </si>
  <si>
    <t>** - BIRLA GROUP HOLDINGS PRIVATE LTD - CP - 08/01/2027</t>
  </si>
  <si>
    <t>** - INFINA FINANCE PVT LTD - CP - 30/11/2026</t>
  </si>
  <si>
    <t>** - JULIUS BAER CAPITAL IND PVT LTD - CP - 30/11/2026</t>
  </si>
  <si>
    <t>** - ICICI SECURITIES LTD - CP - 06/03/2026</t>
  </si>
  <si>
    <t>** - ANGEL ONE LTD - CP - 28/01/2027</t>
  </si>
  <si>
    <t>** - MOTILAL OSWAL FINANCIAL SERV. LTD - CP - 27/01/2027</t>
  </si>
  <si>
    <t>** - INFINA FINANCE PVT LTD - CP - 18/01/2027</t>
  </si>
  <si>
    <t>** - AXIS FINANCE LTD - CP - 06/03/2026</t>
  </si>
  <si>
    <t>** - HDFC BANK LTD - CD - 13/11/2026</t>
  </si>
  <si>
    <t>** - MOTILAL OSWAL FINVEST LTD - CP - 28/01/2027</t>
  </si>
  <si>
    <t>** - MOTILAL OSWAL FINANCIAL SERV. LTD - CP - 28/01/2027</t>
  </si>
  <si>
    <t>** - ADITYA BIRLA CAPITAL LTD - CP - 09/02/2027</t>
  </si>
  <si>
    <t>** - BAJAJ HOUSING FINANCE LTD - CP - 27/01/2027</t>
  </si>
  <si>
    <t>** - ASEEM INFRASTRUCTURE FINANCE LTD - CP - 04/12/2026</t>
  </si>
  <si>
    <t>** - HDFC BANK LTD - CD - 14/12/2026</t>
  </si>
  <si>
    <t>** - JAMMU AND KASHMIR BANK LTD - CD - 02/04/2026</t>
  </si>
  <si>
    <t>** - INDUSIND BANK LTD - CD - 28/05/2026</t>
  </si>
  <si>
    <t>** - AXIS BANK LTD - CD - 16/12/2026</t>
  </si>
  <si>
    <t>** - INDUSIND BANK LTD - CD - 22/01/2027</t>
  </si>
  <si>
    <t>** - ADITYA BIRLA HOUSING FINANCE LTD - CP - 08/06/2026</t>
  </si>
  <si>
    <t>** - AXIS BANK LTD - CD - 26/11/2026</t>
  </si>
  <si>
    <t>25.20 years</t>
  </si>
  <si>
    <t>10.60 years</t>
  </si>
  <si>
    <t>AVERAGE MATURITY : 25.20 YEARS</t>
  </si>
  <si>
    <t>GOI - 7.10% (08/04/2034) $$</t>
  </si>
  <si>
    <t>TATA PROJECTS LTD NCD (SR. U) 8.30% (07/01/2028)</t>
  </si>
  <si>
    <t>NATIONAL HOUSING BANK 7.59% NCD (08/09/2027)</t>
  </si>
  <si>
    <t>CUBE HIGHWAYS TRUST NCD 7.2503 % SERIES VA TRANCHE 1 - 25/04/2028</t>
  </si>
  <si>
    <t>SHRIRAM FINANCE LTD(NCD) 8.75% (SR-PPD XII 23-24 OPTION 1)(TRANCHE - 1) (05/10/2026) PUT 03/10/2025</t>
  </si>
  <si>
    <t>REC LTD (SR - 140) 7.52% NCD (07/11/2026)</t>
  </si>
  <si>
    <t>POONAWALLA FINCORP LTD SR- D1 7.5285% NCD FY 2025-26 (24/09/2027)</t>
  </si>
  <si>
    <t>INDIAN RAILWAY FINANCE CORPORATION LTD (SR-191 A) 6.47% NCD (30/05/2028)</t>
  </si>
  <si>
    <t>EXPORT IMPORT BANK OF INDIA 7.35% NCD (SR AA02-2028) (27/07/2028)</t>
  </si>
  <si>
    <t>NATIONAL BANK FOR AGRICULTURE AND RURAL DEVELOPMENT  7.62% NCD (SR-23I) (31/01/2028)</t>
  </si>
  <si>
    <t>LIC HOUSING FINANCE LTD 7.95% NCD (TR-359) (29/01/2028)</t>
  </si>
  <si>
    <t>JOHN DEERE FINANCIAL INDIA PVT LTD 8.23% NCD (05/05/2028)</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</si>
  <si>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</si>
  <si>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1.96 years</t>
  </si>
  <si>
    <t>1.18 years</t>
  </si>
  <si>
    <t>AVERAGE MATURITY : 1.96 YEARS</t>
  </si>
  <si>
    <t>** 08.60 % SANSAR JAN 2025 TRUST - 25/10/2028 ^^</t>
  </si>
  <si>
    <t>** 07.62 % NABARD - 31/01/2028 #</t>
  </si>
  <si>
    <t>** 07.95 % LIC HOUSING FINANCE LTD - 29/01/2028 #</t>
  </si>
  <si>
    <t>** 07.25 % CUBE HIGHWAYS TRUST - 25/04/2028 #</t>
  </si>
  <si>
    <t>** 08.75 % SHRIRAM FINANCE LTD - 05/10/2026 #</t>
  </si>
  <si>
    <t>** 08.30 % GODREJ PROPERTIES LTD - 19/03/2027</t>
  </si>
  <si>
    <t>** 08.30 % TATA PROJECTS LTD - 07/01/2028 #</t>
  </si>
  <si>
    <t>** 08.23 % JOHN DEERE FINANCIAL INDIA PVT LTD - 05/05/2028 #</t>
  </si>
  <si>
    <t>** 06.47 % INDIAN RAILWAYS FINANCE CORPORATION LTD - 30/05/2028 #</t>
  </si>
  <si>
    <t>** 07.53 % POONAWALLA FINCORP LTD - 24/09/2027 #</t>
  </si>
  <si>
    <t>** 07.52 % REC LTD - 07/11/2026 #</t>
  </si>
  <si>
    <t>** 07.59 % NATIONAL HOUSING BANK - 08/09/2027 #</t>
  </si>
  <si>
    <t>** 07.35 % EXIM - 27/07/2028 #</t>
  </si>
  <si>
    <t>SGS ANDHRA PRADESH 7.70% (06/12/2029) #</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</si>
  <si>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</si>
  <si>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</si>
  <si>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5.10 years</t>
  </si>
  <si>
    <t>3.46 years</t>
  </si>
  <si>
    <t>AVERAGE MATURITY : 5.10 YEARS</t>
  </si>
  <si>
    <t>** 08.17 % INDIA UNIVERSAL TRUST AL2 - 21/11/2030 ^^</t>
  </si>
  <si>
    <t>** 08.20 % INDIA UNIVERSAL TRUST AL1 - 20/09/2030 ^^</t>
  </si>
  <si>
    <t>** 08.60 % SANSAR JAN 2025 TRUST - 25/10/2028^^</t>
  </si>
  <si>
    <t>** 07.58 % SIDDHIVINAYAK SECURITISATION TRUST - 28/09/2030 ^^</t>
  </si>
  <si>
    <t>** 06.92 % INDIAN RAILWAYS FINANCE CORPORATION LTD - 31/08/2031</t>
  </si>
  <si>
    <t>** 06.75 % SIKKA PORTS AND TERMINALS LTD - 22/04/2026</t>
  </si>
  <si>
    <t>** 08.35 % INDIAN RAILWAYS FINANCE CORPORATION LTD - 13/03/2029</t>
  </si>
  <si>
    <t>** 07.97 % LIC HOUSING FINANCE LTD - 28/01/2030</t>
  </si>
  <si>
    <t>** 08.55 % INDIAN RAILWAYS FINANCE CORPORATION LTD - 21/02/2029</t>
  </si>
  <si>
    <t>** 08.52 % MUTHOOT FINANCE LTD - 26/05/2028</t>
  </si>
  <si>
    <t>** 07.55 % REC LTD - 11/05/2030</t>
  </si>
  <si>
    <t>** 07.72 % BHARAT SANCHAR NIGAM LTD - 22/12/2032 ^^</t>
  </si>
  <si>
    <t>** INDIAN RAILWAYS FINANCE CORPORATION LTD - 01/12/2035 - ZCB</t>
  </si>
  <si>
    <t>** 07.39 % INDIA INFRADEBT LTD - 27/05/2031</t>
  </si>
  <si>
    <t>** 07.25 % JOHN DEERE FINANCIAL INDIA PVT LTD - 18/06/2027</t>
  </si>
  <si>
    <t>** 07.02 % BAJAJ HOUSING FINANCE LTD - 26/05/2028</t>
  </si>
  <si>
    <t>** 07.38 % BAJAJ FINANCE LTD - 26/06/2028</t>
  </si>
  <si>
    <t>** 08.28 % GIC HOUSING FINANCE LTD - 21/08/2026</t>
  </si>
  <si>
    <t>** 07.75 % TATA CAPITAL HOUSING FINANCE LTD - 18/05/2027</t>
  </si>
  <si>
    <t>** 07.85 % ICICI HOME FINANCE CO.LTD - 12/05/2028</t>
  </si>
  <si>
    <t>** 07.45 % REC LTD - 29/04/2034</t>
  </si>
  <si>
    <t>** 08.28 % PNB HOUSING FINANCE LTD - 30/12/2026</t>
  </si>
  <si>
    <t>** 07.44 % REC LTD - 29/02/2028</t>
  </si>
  <si>
    <t>** 07.74 % LIC HOUSING FINANCE LTD - 11/02/2028</t>
  </si>
  <si>
    <t>** 07.93 % LIC HOUSING FINANCE LTD - 14/07/2027</t>
  </si>
  <si>
    <t>** 07.68 % LIC HOUSING FINANCE LTD - 29/05/2034</t>
  </si>
  <si>
    <t>** 07.69 % LIC HOUSING FINANCE LTD - 06/02/2034</t>
  </si>
  <si>
    <t>** 08.00 % TATA CAPITAL HOUSING FINANCE LTD - 03/11/2027</t>
  </si>
  <si>
    <t>** 07.53 % REC LTD - 31/05/2034</t>
  </si>
  <si>
    <t>** 07.77 % REC LTD - 31/03/2028</t>
  </si>
  <si>
    <t>** 09.00 % CHOLAMANDALAM INVT &amp; FIN  CO LTD - 23/01/2035</t>
  </si>
  <si>
    <t>** 06.23 % REC LTD - 31/10/2031</t>
  </si>
  <si>
    <t>** 08.90 % BHARTI TELECOM LTD - 05/11/2031</t>
  </si>
  <si>
    <t>** 08.40 % POWER GRID CORPORATION OF INDIA LTD - 27/05/2028</t>
  </si>
  <si>
    <t>** 07.58 % LIC HOUSING FINANCE LTD - 23/03/2035</t>
  </si>
  <si>
    <t>** 07.46 % INDIAN RAILWAYS FINANCE CORPORATION LTD - 18/06/2029</t>
  </si>
  <si>
    <t>** 08.65 % MUTHOOT FINANCE LTD - 31/01/2028</t>
  </si>
  <si>
    <t>** 07.99 % LIC HOUSING FINANCE LTD - 12/07/2029</t>
  </si>
  <si>
    <t>** 06.47 % INDIAN RAILWAYS FINANCE CORPORATION LTD - 30/05/2028</t>
  </si>
  <si>
    <t>** 08.05 % MUTHOOT FINANCE LTD - 25/11/2027</t>
  </si>
  <si>
    <t>** 07.56 % REC LTD - 31/08/2027</t>
  </si>
  <si>
    <t>** 08.90 % MUTHOOT FINANCE LTD - 07/10/2027</t>
  </si>
  <si>
    <t>** 08.75 % BHARTI TELECOM LTD - 05/11/2029</t>
  </si>
  <si>
    <t>** 09.10 % CHOLAMANDALAM INVT &amp; FIN  CO LTD - 27/06/2031</t>
  </si>
  <si>
    <t>** 08.10 % GODREJ INDUSTRIES LTD - 22/05/2028</t>
  </si>
  <si>
    <t>$$ - This Security has been kept as Margin for Derivatives</t>
  </si>
  <si>
    <t>GOI - 5.74% (15/11/2026) $$</t>
  </si>
  <si>
    <t>GOI - 6.97% (06/09/2026) $$</t>
  </si>
  <si>
    <t>GOI - 7.09% (05/08/2054) $$</t>
  </si>
  <si>
    <t>GOI - 7.18% (14/08/2033) $$</t>
  </si>
  <si>
    <t>GOI - 7.32% (13/11/2030) $$</t>
  </si>
  <si>
    <t>GOI - 7.34% (22/04/2064) $$</t>
  </si>
  <si>
    <t>PREFERENCE SHARES UNITS</t>
  </si>
  <si>
    <t>PREFERENCE SHARES UNITS TOTAL</t>
  </si>
  <si>
    <t>REITS UNITS</t>
  </si>
  <si>
    <t>REITS UNITS TOTAL</t>
  </si>
  <si>
    <t>PREFERENCE SHARE UNITS</t>
  </si>
  <si>
    <t>PREFERENCE SHARE UNITS TOTAL</t>
  </si>
  <si>
    <t>REITS / INVITS UNITS</t>
  </si>
  <si>
    <t>REITS / INVITS UNITS TOTAL</t>
  </si>
  <si>
    <t>INVITS UNITS</t>
  </si>
  <si>
    <t>INVITS UNITS TOTAL</t>
  </si>
  <si>
    <t>PORTFOLIO TURNOVER RATIO: 0.4 TIMES</t>
  </si>
  <si>
    <t>PORTFOLIO TURNOVER RATIO: 9.26 TIMES</t>
  </si>
  <si>
    <t>PORTFOLIO TURNOVER RATIO: 1.29 TIMES</t>
  </si>
  <si>
    <t>PORTFOLIO TURNOVER RATIO: 0.08 TIMES</t>
  </si>
  <si>
    <t>PORTFOLIO TURNOVER RATIO: 0.24 TIMES</t>
  </si>
  <si>
    <t>PORTFOLIO TURNOVER RATIO: 0.01 TIMES</t>
  </si>
  <si>
    <t>PORTFOLIO TURNOVER RATIO: 0.16 TIMES</t>
  </si>
  <si>
    <t>PORTFOLIO TURNOVER RATIO: 0.42 TIMES</t>
  </si>
  <si>
    <t>PORTFOLIO TURNOVER RATIO : 0.08 TIMES</t>
  </si>
  <si>
    <t>PORTFOLIO TURNOVER RATIO :0.31 TIMES</t>
  </si>
  <si>
    <t>PORTFOLIO TURNOVER RATIO: 0.05 TIMES</t>
  </si>
  <si>
    <t>PORTFOLIO TURNOVER RATIO: 0.39 TIMES</t>
  </si>
  <si>
    <t>PORTFOLIO TURNOVER RATIO: 2.18 TIMES</t>
  </si>
  <si>
    <t>PORTFOLIO TURNOVER RATIO: 0.03 TIMES</t>
  </si>
  <si>
    <t>PORTFOLIO TURNOVER RATIO: 0.44 TIMES</t>
  </si>
  <si>
    <t>PORTFOLIO TURNOVER RATIO: 0.04 TIMES</t>
  </si>
  <si>
    <t>PORTFOLIO TURNOVER RATIO: 0.17 TIMES</t>
  </si>
  <si>
    <t>PORTFOLIO TURNOVER RATIO: 0.26 TIMES</t>
  </si>
  <si>
    <t>PORTFOLIO TURNOVER RATIO: 0.11 TIMES</t>
  </si>
  <si>
    <t>PORTFOLIO TURNOVER RATIO: 0.14 TIMES</t>
  </si>
  <si>
    <t>PORTFOLIO TURNOVER RATIO: 0.81 TIMES</t>
  </si>
  <si>
    <t>PORTFOLIO TURNOVER RATIO: 0.21 TIMES</t>
  </si>
  <si>
    <t>PORTFOLIO TURNOVER : 0.37 TIMES</t>
  </si>
  <si>
    <t>PORTFOLIO TURNOVER RATIO: 1.07 TIMES</t>
  </si>
  <si>
    <t>PORTFOLIO TURNOVER RATIO: 0.32 TIMES</t>
  </si>
  <si>
    <t>Scheme Risk-O-Meter and Scheme Benchmark Risk-O-Meter as of 28th February 2026</t>
  </si>
  <si>
    <t>Serial No.</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</si>
  <si>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</si>
  <si>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</si>
  <si>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</si>
  <si>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</si>
  <si>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</si>
  <si>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</si>
  <si>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</si>
  <si>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</si>
  <si>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</si>
  <si>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</si>
  <si>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Multicap Consumption 50:30:20 Index</t>
  </si>
  <si>
    <t>BSE Quality Index</t>
  </si>
  <si>
    <t>BSE Select Business Groups</t>
  </si>
  <si>
    <t>BSE Sensex</t>
  </si>
  <si>
    <t>Nifty 500</t>
  </si>
  <si>
    <t>Moderate</t>
  </si>
  <si>
    <t>CRISIL Corporate Bond A-II Index</t>
  </si>
  <si>
    <t>Low to Moderate</t>
  </si>
  <si>
    <t>Nifty IT</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</si>
  <si>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</si>
  <si>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</si>
  <si>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</si>
  <si>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</si>
  <si>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</si>
  <si>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</si>
  <si>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</si>
  <si>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</si>
  <si>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</si>
  <si>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</si>
  <si>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</si>
  <si>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</si>
  <si>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</si>
  <si>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</si>
  <si>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</si>
  <si>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</si>
  <si>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</si>
  <si>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</si>
  <si>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</si>
  <si>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</si>
  <si>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</si>
  <si>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</si>
  <si>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</si>
  <si>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</si>
  <si>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</si>
  <si>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Next 50</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</si>
  <si>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</si>
  <si>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</si>
  <si>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</si>
  <si>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</si>
  <si>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</si>
  <si>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</si>
  <si>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</si>
  <si>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</si>
  <si>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</si>
  <si>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</si>
  <si>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</si>
  <si>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</si>
  <si>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</si>
  <si>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</si>
  <si>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 xml:space="preserve">^Hedging positions through Commodity futures (ETCD) as on </t>
  </si>
  <si>
    <t>Long/Short (Lots)</t>
  </si>
  <si>
    <t>Current Price of the contract  </t>
  </si>
  <si>
    <t>COPPER (2500 KGS) COMMODITY-CFUT-29-MAY-26</t>
  </si>
  <si>
    <t>@</t>
  </si>
  <si>
    <t>COPPER (2500 KGS) COMMODITY-CFUT-30-APR-26</t>
  </si>
  <si>
    <t>GOLD (1 KG-1000 GMS) COMMODITY-CFUT-02-APR-26</t>
  </si>
  <si>
    <t>SILVER MINI (5 KGS) COMMODITY-CFUT-30-APR-26</t>
  </si>
  <si>
    <t>SILVER MINI (5 KGS) COMMODITY-CFUT-30-JUN-26</t>
  </si>
  <si>
    <t xml:space="preserve">Total exposure due to Commodity futures as a %age of net assets </t>
  </si>
  <si>
    <t>Total Number of Contracts where Commodities futures (ETCDs) were Bought:</t>
  </si>
  <si>
    <t>No.</t>
  </si>
  <si>
    <t>SILVER MINI (5 KGS) COMMODITYFEB2026CFUT</t>
  </si>
  <si>
    <t>COPPER (2500 KGS) COMMODITYAPR2026CFUT</t>
  </si>
  <si>
    <t>COPPER (2500 KGS) COMMODITYMAY2026CFUT</t>
  </si>
  <si>
    <t>GOLD (1 KG-1000 GMS) COMMODITYFEB2026CFUT</t>
  </si>
  <si>
    <t>Total Number of Contracts where Commodities futures (ETCDs) were Sold:</t>
  </si>
  <si>
    <t>Gross Notional Value of Contracts where Commodities futures (ETCDs) were Bought:</t>
  </si>
  <si>
    <t>Gross Notional Value of Contracts where Commodities futures (ETCDs) were Sold:</t>
  </si>
  <si>
    <t>SILVER (30 KG) COMMODITY-CFUT-05-MAR-26</t>
  </si>
  <si>
    <t>SILVER (30 KG) COMMODITY-CFUT-05-MAY-26</t>
  </si>
  <si>
    <t>@ Included in Total Margins provided in Table 'Disclosure of Funds parked in short term deposits as Margin Deposit as of 28th February 2026</t>
  </si>
  <si>
    <t>COPPER (2500 KGS) COMMODITY-CFUT-30-JUN-26</t>
  </si>
  <si>
    <t>GOLD MINI (100 GRAMS) COMMODITY-CFUT-03-APR-26</t>
  </si>
  <si>
    <t>GOLD MINI (100 GRAMS) COMMODITYMAR2026CFUT</t>
  </si>
  <si>
    <t>GOLD MINI (100 GRAMS) COMMODITYFEB2026CFUT</t>
  </si>
  <si>
    <t>TATA MOTORS PASSENGER VEHICLES LTD.FEB2026FUT</t>
  </si>
  <si>
    <t>KOTAK MAHINDRA BANK LTD.FEB2026FUT</t>
  </si>
  <si>
    <t>STATE BANK OF INDIAFEB2026FUT</t>
  </si>
  <si>
    <t>TATA STEEL LTD.FEB2026FUT</t>
  </si>
  <si>
    <t>AXIS BANK LTD.FEB2026FUT</t>
  </si>
  <si>
    <t>ICICI BANK LTD.FEB2026FUT</t>
  </si>
  <si>
    <t>BHARTI AIRTEL LTD.FEB2026FUT</t>
  </si>
  <si>
    <t>INDUSIND BANK LTD.FEB2026FUT</t>
  </si>
  <si>
    <t>EXIDE INDUSTRIES LTD.FEB2026FUT</t>
  </si>
  <si>
    <t>*Investors should consult their financial advisors if in doubt about whether the product is suitable for them.</t>
  </si>
  <si>
    <t>(An Open Ended Dynamic Asset Allocation Fund. Tata Equity Savings Fund stands merged with Tata Balanced Advantage Fund with effect from 21st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</si>
</sst>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0.00_ ;[Red]\-#,##0.00\ "/>
  </numFmts>
  <fonts count="44">
    <font>
      <sz val="10"/>
      <name val="Arial"/>
    </font>
    <font>
      <sz val="11"/>
      <color theme="1"/>
      <name val="Aptos Narrow"/>
      <family val="2"/>
      <scheme val="minor"/>
    </font>
    <font>
      <sz val="11"/>
      <color theme="1"/>
      <name val="Aptos Narrow"/>
      <family val="2"/>
      <scheme val="minor"/>
    </font>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0"/>
      <name val="Rupee Foradian"/>
      <family val="2"/>
    </font>
    <font>
      <sz val="10"/>
      <name val="Rupee Foradian"/>
    </font>
    <font>
      <b/>
      <sz val="10"/>
      <name val="Rupee Foradian"/>
    </font>
    <font>
      <sz val="11"/>
      <name val="Calibri"/>
      <family val="2"/>
    </font>
    <font>
      <b/>
      <sz val="11"/>
      <name val="Calibri"/>
      <family val="2"/>
    </font>
    <font>
      <sz val="11"/>
      <name val="Aptos Narrow"/>
      <family val="2"/>
    </font>
    <font>
      <b/>
      <sz val="10"/>
      <name val="Rupee Foradian"/>
      <family val="2"/>
    </font>
    <font>
      <i/>
      <sz val="11"/>
      <name val="Calibri"/>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b/>
      <sz val="12"/>
      <name val="Arial"/>
      <family val="2"/>
    </font>
    <font>
      <b/>
      <sz val="10"/>
      <name val="Arial"/>
      <family val="2"/>
    </font>
    <font>
      <sz val="11"/>
      <name val="Aptos Narrow"/>
      <family val="2"/>
      <scheme val="minor"/>
    </font>
    <font>
      <b/>
      <sz val="11"/>
      <name val="Aptos Narrow"/>
      <family val="2"/>
      <scheme val="minor"/>
    </font>
    <font>
      <sz val="11"/>
      <name val="Aptos"/>
      <family val="2"/>
    </font>
    <font>
      <b/>
      <sz val="14"/>
      <name val="Aptos Narrow"/>
      <family val="2"/>
      <scheme val="minor"/>
    </font>
    <font>
      <sz val="11"/>
      <color theme="1"/>
      <name val="Times New Roman"/>
      <family val="1"/>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6" fillId="15" borderId="0" applyNumberFormat="0" applyBorder="0" applyAlignment="0" applyProtection="0"/>
    <xf numFmtId="0" fontId="7" fillId="16" borderId="1" applyNumberFormat="0" applyAlignment="0" applyProtection="0"/>
    <xf numFmtId="0" fontId="8" fillId="17" borderId="2" applyNumberFormat="0" applyAlignment="0" applyProtection="0"/>
    <xf numFmtId="164" fontId="3" fillId="0" borderId="0" applyFont="0" applyFill="0" applyBorder="0" applyAlignment="0" applyProtection="0"/>
    <xf numFmtId="0" fontId="9" fillId="0" borderId="0" applyNumberFormat="0" applyFill="0" applyBorder="0" applyAlignment="0" applyProtection="0"/>
    <xf numFmtId="0" fontId="10" fillId="6"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7" borderId="1" applyNumberFormat="0" applyAlignment="0" applyProtection="0"/>
    <xf numFmtId="0" fontId="16" fillId="0" borderId="6" applyNumberFormat="0" applyFill="0" applyAlignment="0" applyProtection="0"/>
    <xf numFmtId="0" fontId="17" fillId="7" borderId="0" applyNumberFormat="0" applyBorder="0" applyAlignment="0" applyProtection="0"/>
    <xf numFmtId="0" fontId="18" fillId="4" borderId="7" applyNumberFormat="0" applyFont="0" applyAlignment="0" applyProtection="0"/>
    <xf numFmtId="0" fontId="19" fillId="16" borderId="8" applyNumberFormat="0" applyAlignment="0" applyProtection="0"/>
    <xf numFmtId="9" fontId="18"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16" fillId="0" borderId="0" applyNumberFormat="0" applyFill="0" applyBorder="0" applyAlignment="0" applyProtection="0"/>
    <xf numFmtId="0" fontId="3" fillId="0" borderId="0"/>
    <xf numFmtId="9" fontId="3" fillId="0" borderId="0" applyFont="0" applyFill="0" applyBorder="0" applyAlignment="0" applyProtection="0"/>
    <xf numFmtId="0" fontId="2" fillId="0" borderId="0"/>
    <xf numFmtId="0" fontId="30" fillId="0" borderId="0"/>
    <xf numFmtId="0" fontId="18" fillId="0" borderId="0"/>
    <xf numFmtId="0" fontId="18" fillId="0" borderId="0"/>
    <xf numFmtId="9" fontId="18" fillId="0" borderId="0" applyFont="0" applyFill="0" applyBorder="0" applyAlignment="0" applyProtection="0"/>
    <xf numFmtId="0" fontId="1" fillId="0" borderId="0"/>
    <xf numFmtId="0" fontId="18" fillId="0" borderId="0"/>
    <xf numFmtId="0" fontId="18" fillId="0" borderId="0"/>
    <xf numFmtId="0" fontId="1" fillId="0" borderId="0"/>
    <xf numFmtId="43" fontId="18" fillId="0" borderId="0" applyFont="0" applyFill="0" applyBorder="0" applyAlignment="0" applyProtection="0"/>
    <xf numFmtId="43" fontId="4" fillId="0" borderId="0" applyFont="0" applyFill="0" applyBorder="0" applyAlignment="0" applyProtection="0"/>
  </cellStyleXfs>
  <cellXfs count="279">
    <xf numFmtId="0" fontId="0" fillId="0" borderId="0" xfId="0"/>
    <xf numFmtId="0" fontId="22" fillId="0" borderId="0" xfId="0" applyFont="1"/>
    <xf numFmtId="0" fontId="23" fillId="0" borderId="0" xfId="0" applyFont="1"/>
    <xf numFmtId="0" fontId="14" fillId="0" borderId="0" xfId="35" applyAlignment="1" applyProtection="1"/>
    <xf numFmtId="0" fontId="25" fillId="0" borderId="10" xfId="0" applyFont="1" applyBorder="1"/>
    <xf numFmtId="2" fontId="25" fillId="0" borderId="10" xfId="0" applyNumberFormat="1" applyFont="1" applyBorder="1"/>
    <xf numFmtId="0" fontId="24" fillId="0" borderId="0" xfId="0" applyFont="1"/>
    <xf numFmtId="0" fontId="24" fillId="0" borderId="11" xfId="0" applyFont="1" applyBorder="1"/>
    <xf numFmtId="0" fontId="24" fillId="0" borderId="0" xfId="0" applyFont="1" applyAlignment="1">
      <alignment wrapText="1"/>
    </xf>
    <xf numFmtId="2" fontId="23" fillId="0" borderId="0" xfId="0" applyNumberFormat="1" applyFont="1"/>
    <xf numFmtId="2" fontId="24" fillId="0" borderId="11"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1" xfId="0" applyNumberFormat="1" applyFont="1" applyBorder="1" applyAlignment="1">
      <alignment horizontal="right"/>
    </xf>
    <xf numFmtId="2" fontId="24" fillId="0" borderId="0" xfId="0" applyNumberFormat="1" applyFont="1" applyAlignment="1">
      <alignment horizontal="right"/>
    </xf>
    <xf numFmtId="0" fontId="23" fillId="0" borderId="12" xfId="0" applyFont="1" applyBorder="1"/>
    <xf numFmtId="0" fontId="23" fillId="0" borderId="10" xfId="0" applyFont="1" applyBorder="1"/>
    <xf numFmtId="2" fontId="23" fillId="0" borderId="10" xfId="0" applyNumberFormat="1" applyFont="1" applyBorder="1"/>
    <xf numFmtId="2" fontId="25" fillId="0" borderId="10" xfId="0" applyNumberFormat="1" applyFont="1" applyBorder="1" applyAlignment="1">
      <alignment wrapText="1"/>
    </xf>
    <xf numFmtId="0" fontId="23" fillId="0" borderId="13" xfId="0" applyFont="1" applyBorder="1"/>
    <xf numFmtId="0" fontId="25" fillId="0" borderId="10" xfId="0" applyFont="1" applyBorder="1" applyAlignment="1">
      <alignment wrapText="1"/>
    </xf>
    <xf numFmtId="2" fontId="23" fillId="0" borderId="10" xfId="0" applyNumberFormat="1" applyFont="1" applyBorder="1" applyAlignment="1">
      <alignment horizontal="right"/>
    </xf>
    <xf numFmtId="0" fontId="23" fillId="0" borderId="14" xfId="0" applyFont="1" applyBorder="1"/>
    <xf numFmtId="2" fontId="23" fillId="0" borderId="14" xfId="0" applyNumberFormat="1" applyFont="1" applyBorder="1"/>
    <xf numFmtId="0" fontId="24" fillId="0" borderId="10" xfId="0" applyFont="1" applyBorder="1"/>
    <xf numFmtId="165" fontId="24" fillId="0" borderId="10" xfId="0" applyNumberFormat="1" applyFont="1" applyBorder="1"/>
    <xf numFmtId="2" fontId="24" fillId="0" borderId="10" xfId="0" applyNumberFormat="1" applyFont="1" applyBorder="1"/>
    <xf numFmtId="0" fontId="24" fillId="0" borderId="12" xfId="0" applyFont="1" applyBorder="1"/>
    <xf numFmtId="2" fontId="23" fillId="0" borderId="14" xfId="0" applyNumberFormat="1" applyFont="1" applyBorder="1" applyAlignment="1">
      <alignment horizontal="right"/>
    </xf>
    <xf numFmtId="2" fontId="24" fillId="0" borderId="10" xfId="0" applyNumberFormat="1" applyFont="1" applyBorder="1" applyAlignment="1">
      <alignment horizontal="right"/>
    </xf>
    <xf numFmtId="2" fontId="23" fillId="0" borderId="15" xfId="0" applyNumberFormat="1" applyFont="1" applyBorder="1" applyAlignment="1">
      <alignment horizontal="right"/>
    </xf>
    <xf numFmtId="0" fontId="26" fillId="0" borderId="10" xfId="0" applyFont="1" applyBorder="1" applyAlignment="1">
      <alignment vertical="center" wrapText="1"/>
    </xf>
    <xf numFmtId="0" fontId="25" fillId="0" borderId="0" xfId="0" applyFont="1"/>
    <xf numFmtId="0" fontId="27" fillId="0" borderId="10" xfId="0" applyFont="1" applyBorder="1" applyAlignment="1">
      <alignment vertical="center" wrapText="1"/>
    </xf>
    <xf numFmtId="0" fontId="25" fillId="0" borderId="0" xfId="0" applyFont="1" applyAlignment="1">
      <alignment wrapText="1"/>
    </xf>
    <xf numFmtId="0" fontId="25" fillId="0" borderId="10" xfId="0" applyFont="1" applyBorder="1" applyAlignment="1">
      <alignment horizontal="justify" vertical="center" wrapText="1"/>
    </xf>
    <xf numFmtId="2" fontId="26" fillId="0" borderId="10" xfId="0" applyNumberFormat="1" applyFont="1" applyBorder="1" applyAlignment="1">
      <alignment horizontal="center"/>
    </xf>
    <xf numFmtId="2" fontId="25" fillId="0" borderId="0" xfId="0" applyNumberFormat="1" applyFont="1"/>
    <xf numFmtId="0" fontId="26" fillId="0" borderId="10" xfId="0" applyFont="1" applyBorder="1" applyAlignment="1">
      <alignment horizontal="center" vertical="center" wrapText="1"/>
    </xf>
    <xf numFmtId="2" fontId="26" fillId="0" borderId="10" xfId="0" applyNumberFormat="1" applyFont="1" applyBorder="1" applyAlignment="1">
      <alignment horizontal="center" vertical="center" wrapText="1"/>
    </xf>
    <xf numFmtId="2" fontId="25" fillId="0" borderId="10"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4" fillId="0" borderId="10" xfId="0" applyFont="1" applyBorder="1" applyAlignment="1">
      <alignment horizontal="center" vertical="center"/>
    </xf>
    <xf numFmtId="0" fontId="25" fillId="0" borderId="16" xfId="0" applyFont="1" applyBorder="1" applyAlignment="1">
      <alignment horizontal="center" vertical="center" wrapText="1"/>
    </xf>
    <xf numFmtId="0" fontId="26" fillId="0" borderId="10" xfId="0" applyFont="1" applyBorder="1"/>
    <xf numFmtId="0" fontId="25" fillId="0" borderId="16" xfId="0" applyFont="1" applyBorder="1"/>
    <xf numFmtId="2" fontId="25" fillId="0" borderId="0" xfId="0" applyNumberFormat="1" applyFont="1" applyAlignment="1">
      <alignment horizontal="center"/>
    </xf>
    <xf numFmtId="2" fontId="26" fillId="0" borderId="0" xfId="0" applyNumberFormat="1" applyFont="1" applyAlignment="1">
      <alignment horizontal="center"/>
    </xf>
    <xf numFmtId="0" fontId="25" fillId="0" borderId="10" xfId="0" applyFont="1" applyBorder="1" applyAlignment="1">
      <alignment horizontal="justify" wrapText="1"/>
    </xf>
    <xf numFmtId="0" fontId="25" fillId="0" borderId="13" xfId="0" applyFont="1" applyBorder="1"/>
    <xf numFmtId="2" fontId="26" fillId="0" borderId="13" xfId="0" applyNumberFormat="1" applyFont="1" applyBorder="1" applyAlignment="1">
      <alignment horizontal="center"/>
    </xf>
    <xf numFmtId="2" fontId="26" fillId="0" borderId="17" xfId="0" applyNumberFormat="1" applyFont="1" applyBorder="1" applyAlignment="1">
      <alignment horizontal="center"/>
    </xf>
    <xf numFmtId="2" fontId="25" fillId="0" borderId="0" xfId="0" applyNumberFormat="1" applyFont="1" applyAlignment="1">
      <alignment horizontal="right"/>
    </xf>
    <xf numFmtId="0" fontId="26" fillId="0" borderId="18" xfId="0" applyFont="1" applyBorder="1" applyAlignment="1">
      <alignment vertical="center" wrapText="1"/>
    </xf>
    <xf numFmtId="0" fontId="25" fillId="0" borderId="19" xfId="0" applyFont="1" applyBorder="1" applyAlignment="1">
      <alignment horizontal="justify" vertical="center" wrapText="1"/>
    </xf>
    <xf numFmtId="0" fontId="25" fillId="0" borderId="0" xfId="0" applyFont="1" applyAlignment="1">
      <alignment vertical="center" wrapText="1"/>
    </xf>
    <xf numFmtId="0" fontId="26" fillId="0" borderId="12" xfId="0" applyFont="1" applyBorder="1" applyAlignment="1">
      <alignment vertical="center" wrapText="1"/>
    </xf>
    <xf numFmtId="0" fontId="25" fillId="0" borderId="0" xfId="0" applyFont="1" applyAlignment="1">
      <alignment horizontal="center" vertical="center"/>
    </xf>
    <xf numFmtId="2" fontId="25" fillId="0" borderId="10" xfId="0" applyNumberFormat="1" applyFont="1" applyBorder="1" applyAlignment="1">
      <alignment horizontal="justify" vertical="center" wrapText="1"/>
    </xf>
    <xf numFmtId="0" fontId="25" fillId="0" borderId="10" xfId="0" applyFont="1" applyBorder="1" applyAlignment="1">
      <alignment vertical="center" wrapText="1"/>
    </xf>
    <xf numFmtId="0" fontId="25" fillId="0" borderId="0" xfId="0" applyFont="1" applyAlignment="1">
      <alignment horizontal="center"/>
    </xf>
    <xf numFmtId="165" fontId="24" fillId="0" borderId="0" xfId="0" applyNumberFormat="1" applyFont="1"/>
    <xf numFmtId="2" fontId="24" fillId="0" borderId="15" xfId="0" applyNumberFormat="1" applyFont="1" applyBorder="1" applyAlignment="1">
      <alignment horizontal="right"/>
    </xf>
    <xf numFmtId="2" fontId="28" fillId="0" borderId="10" xfId="0" applyNumberFormat="1" applyFont="1" applyBorder="1" applyAlignment="1">
      <alignment horizontal="center"/>
    </xf>
    <xf numFmtId="2" fontId="26" fillId="0" borderId="10" xfId="0" applyNumberFormat="1" applyFont="1" applyBorder="1"/>
    <xf numFmtId="2" fontId="26" fillId="0" borderId="10" xfId="0" applyNumberFormat="1" applyFont="1" applyBorder="1" applyAlignment="1">
      <alignment wrapText="1"/>
    </xf>
    <xf numFmtId="2" fontId="23" fillId="0" borderId="20" xfId="0" applyNumberFormat="1" applyFont="1" applyBorder="1" applyAlignment="1">
      <alignment horizontal="right"/>
    </xf>
    <xf numFmtId="164" fontId="22" fillId="0" borderId="0" xfId="28" applyFont="1"/>
    <xf numFmtId="0" fontId="22" fillId="0" borderId="0" xfId="0" applyFont="1" applyAlignment="1">
      <alignment vertical="center" wrapText="1"/>
    </xf>
    <xf numFmtId="0" fontId="25" fillId="0" borderId="10" xfId="0" applyFont="1" applyBorder="1" applyAlignment="1">
      <alignment horizontal="left" vertical="center" wrapText="1"/>
    </xf>
    <xf numFmtId="2" fontId="28" fillId="0" borderId="10" xfId="0" applyNumberFormat="1" applyFont="1" applyBorder="1" applyAlignment="1">
      <alignment horizontal="center" vertical="center"/>
    </xf>
    <xf numFmtId="0" fontId="2" fillId="0" borderId="0" xfId="47"/>
    <xf numFmtId="0" fontId="2" fillId="0" borderId="0" xfId="47" applyAlignment="1">
      <alignment vertical="center" wrapText="1"/>
    </xf>
    <xf numFmtId="15" fontId="32" fillId="19" borderId="10" xfId="47" applyNumberFormat="1" applyFont="1" applyFill="1" applyBorder="1" applyAlignment="1">
      <alignment horizontal="center" vertical="center" wrapText="1"/>
    </xf>
    <xf numFmtId="166" fontId="32" fillId="19" borderId="10" xfId="47" applyNumberFormat="1" applyFont="1" applyFill="1" applyBorder="1" applyAlignment="1">
      <alignment horizontal="center" vertical="center" wrapText="1"/>
    </xf>
    <xf numFmtId="167" fontId="32" fillId="19" borderId="10" xfId="47" applyNumberFormat="1" applyFont="1" applyFill="1" applyBorder="1" applyAlignment="1">
      <alignment horizontal="center" vertical="center" wrapText="1"/>
    </xf>
    <xf numFmtId="15" fontId="33" fillId="0" borderId="10" xfId="0" applyNumberFormat="1" applyFont="1" applyBorder="1" applyAlignment="1">
      <alignment horizontal="center"/>
    </xf>
    <xf numFmtId="168" fontId="33" fillId="0" borderId="10" xfId="0" applyNumberFormat="1" applyFont="1" applyBorder="1"/>
    <xf numFmtId="0" fontId="2" fillId="0" borderId="0" xfId="47" applyAlignment="1">
      <alignment horizontal="center"/>
    </xf>
    <xf numFmtId="0" fontId="2" fillId="0" borderId="0" xfId="47" applyAlignment="1">
      <alignment wrapText="1"/>
    </xf>
    <xf numFmtId="15" fontId="34" fillId="0" borderId="10" xfId="47" applyNumberFormat="1" applyFont="1" applyBorder="1" applyAlignment="1">
      <alignment horizontal="center" wrapText="1"/>
    </xf>
    <xf numFmtId="169" fontId="33" fillId="0" borderId="10" xfId="47" applyNumberFormat="1" applyFont="1" applyBorder="1" applyAlignment="1">
      <alignment horizontal="right" wrapText="1"/>
    </xf>
    <xf numFmtId="168" fontId="34" fillId="0" borderId="10" xfId="47" applyNumberFormat="1" applyFont="1" applyBorder="1" applyAlignment="1">
      <alignment wrapText="1"/>
    </xf>
    <xf numFmtId="169" fontId="33" fillId="0" borderId="0" xfId="47" applyNumberFormat="1" applyFont="1"/>
    <xf numFmtId="168" fontId="35" fillId="0" borderId="0" xfId="47" applyNumberFormat="1" applyFont="1"/>
    <xf numFmtId="15" fontId="33" fillId="0" borderId="0" xfId="0" applyNumberFormat="1" applyFont="1" applyAlignment="1">
      <alignment horizontal="center"/>
    </xf>
    <xf numFmtId="168" fontId="33" fillId="0" borderId="0" xfId="0" applyNumberFormat="1" applyFont="1"/>
    <xf numFmtId="0" fontId="34" fillId="0" borderId="10" xfId="47" applyFont="1" applyBorder="1" applyAlignment="1">
      <alignment horizontal="center" wrapText="1"/>
    </xf>
    <xf numFmtId="168" fontId="33" fillId="0" borderId="10" xfId="0" applyNumberFormat="1" applyFont="1" applyBorder="1" applyAlignment="1">
      <alignment horizontal="right"/>
    </xf>
    <xf numFmtId="15" fontId="35" fillId="0" borderId="0" xfId="47" applyNumberFormat="1" applyFont="1" applyAlignment="1">
      <alignment horizontal="center"/>
    </xf>
    <xf numFmtId="15" fontId="2" fillId="0" borderId="0" xfId="47" quotePrefix="1" applyNumberFormat="1" applyAlignment="1">
      <alignment horizontal="center"/>
    </xf>
    <xf numFmtId="15" fontId="35" fillId="0" borderId="0" xfId="47" quotePrefix="1" applyNumberFormat="1" applyFont="1" applyAlignment="1">
      <alignment horizontal="center"/>
    </xf>
    <xf numFmtId="170" fontId="35" fillId="0" borderId="0" xfId="47" applyNumberFormat="1" applyFont="1"/>
    <xf numFmtId="0" fontId="36" fillId="0" borderId="10" xfId="47" applyFont="1" applyBorder="1" applyAlignment="1">
      <alignment horizontal="center" vertical="center"/>
    </xf>
    <xf numFmtId="0" fontId="0" fillId="0" borderId="30" xfId="0" applyBorder="1"/>
    <xf numFmtId="0" fontId="0" fillId="0" borderId="31" xfId="0" applyBorder="1"/>
    <xf numFmtId="0" fontId="0" fillId="0" borderId="32" xfId="0" applyBorder="1"/>
    <xf numFmtId="0" fontId="38" fillId="0" borderId="33" xfId="0" applyFont="1" applyBorder="1"/>
    <xf numFmtId="0" fontId="38" fillId="0" borderId="34" xfId="0" applyFont="1" applyBorder="1"/>
    <xf numFmtId="0" fontId="38" fillId="0" borderId="35" xfId="0" applyFont="1" applyBorder="1"/>
    <xf numFmtId="0" fontId="0" fillId="0" borderId="36" xfId="0" applyBorder="1"/>
    <xf numFmtId="0" fontId="0" fillId="0" borderId="10" xfId="0" applyBorder="1"/>
    <xf numFmtId="10" fontId="0" fillId="0" borderId="37" xfId="46" applyNumberFormat="1" applyFont="1" applyBorder="1" applyAlignment="1">
      <alignment horizontal="center"/>
    </xf>
    <xf numFmtId="0" fontId="0" fillId="0" borderId="38" xfId="0" applyBorder="1"/>
    <xf numFmtId="0" fontId="0" fillId="0" borderId="39" xfId="0" applyBorder="1"/>
    <xf numFmtId="10" fontId="0" fillId="0" borderId="40" xfId="46" applyNumberFormat="1" applyFont="1" applyBorder="1" applyAlignment="1">
      <alignment horizontal="center"/>
    </xf>
    <xf numFmtId="2" fontId="25" fillId="0" borderId="10" xfId="50" applyNumberFormat="1" applyFont="1" applyBorder="1" applyAlignment="1">
      <alignment horizontal="right"/>
    </xf>
    <xf numFmtId="10" fontId="1" fillId="0" borderId="10" xfId="51" applyNumberFormat="1" applyFont="1" applyFill="1" applyBorder="1" applyAlignment="1">
      <alignment horizontal="right" vertical="center"/>
    </xf>
    <xf numFmtId="0" fontId="1" fillId="0" borderId="10" xfId="52" applyBorder="1"/>
    <xf numFmtId="14" fontId="1" fillId="0" borderId="10" xfId="52" applyNumberFormat="1" applyBorder="1"/>
    <xf numFmtId="0" fontId="1" fillId="0" borderId="10" xfId="52" applyBorder="1" applyAlignment="1">
      <alignment horizontal="center" vertical="center"/>
    </xf>
    <xf numFmtId="0" fontId="25" fillId="0" borderId="0" xfId="49" applyFont="1" applyAlignment="1">
      <alignment horizontal="left" vertical="center" wrapText="1"/>
    </xf>
    <xf numFmtId="2" fontId="25" fillId="0" borderId="10" xfId="49" applyNumberFormat="1" applyFont="1" applyBorder="1" applyAlignment="1">
      <alignment horizontal="right"/>
    </xf>
    <xf numFmtId="0" fontId="39" fillId="0" borderId="0" xfId="53" applyFont="1"/>
    <xf numFmtId="4" fontId="39" fillId="0" borderId="0" xfId="49" applyNumberFormat="1" applyFont="1" applyAlignment="1">
      <alignment horizontal="center" vertical="center"/>
    </xf>
    <xf numFmtId="0" fontId="39" fillId="0" borderId="0" xfId="49" applyFont="1"/>
    <xf numFmtId="2" fontId="39" fillId="0" borderId="0" xfId="49" applyNumberFormat="1" applyFont="1" applyAlignment="1">
      <alignment horizontal="center"/>
    </xf>
    <xf numFmtId="0" fontId="40" fillId="0" borderId="0" xfId="54" applyFont="1"/>
    <xf numFmtId="4" fontId="40" fillId="0" borderId="0" xfId="54" applyNumberFormat="1" applyFont="1" applyAlignment="1">
      <alignment horizontal="center"/>
    </xf>
    <xf numFmtId="0" fontId="40" fillId="0" borderId="0" xfId="49" applyFont="1"/>
    <xf numFmtId="4" fontId="39" fillId="0" borderId="0" xfId="54" applyNumberFormat="1" applyFont="1" applyAlignment="1">
      <alignment horizontal="center"/>
    </xf>
    <xf numFmtId="0" fontId="39" fillId="0" borderId="0" xfId="49" applyFont="1" applyAlignment="1">
      <alignment wrapText="1"/>
    </xf>
    <xf numFmtId="2" fontId="40" fillId="0" borderId="0" xfId="54" applyNumberFormat="1" applyFont="1" applyAlignment="1">
      <alignment horizontal="center"/>
    </xf>
    <xf numFmtId="2" fontId="40" fillId="0" borderId="0" xfId="49" applyNumberFormat="1" applyFont="1"/>
    <xf numFmtId="0" fontId="40" fillId="0" borderId="0" xfId="49" applyFont="1" applyAlignment="1">
      <alignment vertical="center"/>
    </xf>
    <xf numFmtId="0" fontId="1" fillId="0" borderId="10" xfId="55" applyBorder="1"/>
    <xf numFmtId="14" fontId="1" fillId="0" borderId="10" xfId="55" applyNumberFormat="1" applyBorder="1"/>
    <xf numFmtId="0" fontId="1" fillId="0" borderId="10" xfId="55" applyBorder="1" applyAlignment="1">
      <alignment horizontal="center" vertical="center"/>
    </xf>
    <xf numFmtId="10" fontId="25" fillId="0" borderId="0" xfId="51" applyNumberFormat="1" applyFont="1" applyBorder="1"/>
    <xf numFmtId="10" fontId="25" fillId="0" borderId="10" xfId="51" applyNumberFormat="1" applyFont="1" applyBorder="1"/>
    <xf numFmtId="2" fontId="25" fillId="0" borderId="10" xfId="0" applyNumberFormat="1" applyFont="1" applyBorder="1" applyAlignment="1">
      <alignment horizontal="right"/>
    </xf>
    <xf numFmtId="2" fontId="25" fillId="0" borderId="0" xfId="53" applyNumberFormat="1" applyFont="1" applyAlignment="1">
      <alignment horizontal="right"/>
    </xf>
    <xf numFmtId="0" fontId="25" fillId="0" borderId="0" xfId="53" applyFont="1"/>
    <xf numFmtId="4" fontId="25" fillId="0" borderId="0" xfId="49" applyNumberFormat="1" applyFont="1" applyAlignment="1">
      <alignment horizontal="center" vertical="center"/>
    </xf>
    <xf numFmtId="0" fontId="25" fillId="0" borderId="0" xfId="49" applyFont="1"/>
    <xf numFmtId="2" fontId="25" fillId="0" borderId="0" xfId="49" applyNumberFormat="1" applyFont="1" applyAlignment="1">
      <alignment horizontal="center"/>
    </xf>
    <xf numFmtId="0" fontId="26" fillId="0" borderId="0" xfId="54" applyFont="1"/>
    <xf numFmtId="4" fontId="26" fillId="0" borderId="0" xfId="49" applyNumberFormat="1" applyFont="1" applyAlignment="1">
      <alignment horizontal="center"/>
    </xf>
    <xf numFmtId="0" fontId="26" fillId="0" borderId="0" xfId="49" applyFont="1"/>
    <xf numFmtId="4" fontId="25" fillId="0" borderId="0" xfId="49" applyNumberFormat="1" applyFont="1" applyAlignment="1">
      <alignment horizontal="center"/>
    </xf>
    <xf numFmtId="0" fontId="25" fillId="0" borderId="0" xfId="49" applyFont="1" applyAlignment="1">
      <alignment wrapText="1"/>
    </xf>
    <xf numFmtId="2" fontId="26" fillId="0" borderId="0" xfId="54" applyNumberFormat="1" applyFont="1" applyAlignment="1">
      <alignment horizontal="center"/>
    </xf>
    <xf numFmtId="2" fontId="25" fillId="0" borderId="0" xfId="53" applyNumberFormat="1" applyFont="1"/>
    <xf numFmtId="2" fontId="26" fillId="0" borderId="0" xfId="49" applyNumberFormat="1" applyFont="1" applyAlignment="1">
      <alignment horizontal="right"/>
    </xf>
    <xf numFmtId="2" fontId="26" fillId="0" borderId="0" xfId="49" applyNumberFormat="1" applyFont="1"/>
    <xf numFmtId="0" fontId="26" fillId="0" borderId="0" xfId="49" applyFont="1" applyAlignment="1">
      <alignment vertical="center"/>
    </xf>
    <xf numFmtId="2" fontId="25" fillId="0" borderId="0" xfId="49" applyNumberFormat="1" applyFont="1" applyAlignment="1">
      <alignment horizontal="right"/>
    </xf>
    <xf numFmtId="2" fontId="25" fillId="0" borderId="0" xfId="49" applyNumberFormat="1" applyFont="1"/>
    <xf numFmtId="4" fontId="41" fillId="0" borderId="32" xfId="0" applyNumberFormat="1" applyFont="1" applyBorder="1" applyAlignment="1">
      <alignment horizontal="right" vertical="center"/>
    </xf>
    <xf numFmtId="3" fontId="41" fillId="0" borderId="32" xfId="0" applyNumberFormat="1" applyFont="1" applyBorder="1" applyAlignment="1">
      <alignment horizontal="right" vertical="center"/>
    </xf>
    <xf numFmtId="0" fontId="41" fillId="0" borderId="32" xfId="0" applyFont="1" applyBorder="1" applyAlignment="1">
      <alignment vertical="center" wrapText="1"/>
    </xf>
    <xf numFmtId="0" fontId="41" fillId="0" borderId="32" xfId="0" applyFont="1" applyBorder="1" applyAlignment="1">
      <alignment vertical="center"/>
    </xf>
    <xf numFmtId="0" fontId="41" fillId="0" borderId="41" xfId="0" applyFont="1" applyBorder="1" applyAlignment="1">
      <alignment vertical="center"/>
    </xf>
    <xf numFmtId="0" fontId="25" fillId="0" borderId="0" xfId="49" applyFont="1" applyAlignment="1">
      <alignment horizontal="left" vertical="top" wrapText="1"/>
    </xf>
    <xf numFmtId="2" fontId="25" fillId="0" borderId="0" xfId="49" applyNumberFormat="1" applyFont="1" applyAlignment="1">
      <alignment horizontal="right" vertical="center"/>
    </xf>
    <xf numFmtId="0" fontId="25" fillId="0" borderId="0" xfId="49" applyFont="1" applyAlignment="1">
      <alignment vertical="center"/>
    </xf>
    <xf numFmtId="4" fontId="25" fillId="0" borderId="10" xfId="49" applyNumberFormat="1" applyFont="1" applyBorder="1" applyAlignment="1">
      <alignment horizontal="right" vertical="center"/>
    </xf>
    <xf numFmtId="0" fontId="25" fillId="0" borderId="10" xfId="49" applyFont="1" applyBorder="1" applyAlignment="1">
      <alignment horizontal="center" vertical="center"/>
    </xf>
    <xf numFmtId="4" fontId="25" fillId="0" borderId="10" xfId="49" applyNumberFormat="1" applyFont="1" applyBorder="1" applyAlignment="1">
      <alignment horizontal="center" vertical="center"/>
    </xf>
    <xf numFmtId="0" fontId="25" fillId="0" borderId="10" xfId="49" applyFont="1" applyBorder="1" applyAlignment="1">
      <alignment vertical="center"/>
    </xf>
    <xf numFmtId="2" fontId="25" fillId="0" borderId="10" xfId="49" applyNumberFormat="1" applyFont="1" applyBorder="1" applyAlignment="1">
      <alignment horizontal="right" vertical="center"/>
    </xf>
    <xf numFmtId="2" fontId="26" fillId="0" borderId="10" xfId="49" applyNumberFormat="1" applyFont="1" applyBorder="1" applyAlignment="1">
      <alignment horizontal="center" vertical="center" wrapText="1"/>
    </xf>
    <xf numFmtId="0" fontId="26" fillId="0" borderId="10" xfId="49" applyFont="1" applyBorder="1" applyAlignment="1">
      <alignment horizontal="center" vertical="center" wrapText="1"/>
    </xf>
    <xf numFmtId="4" fontId="26" fillId="0" borderId="10" xfId="49" applyNumberFormat="1" applyFont="1" applyBorder="1" applyAlignment="1">
      <alignment horizontal="center" vertical="center" wrapText="1"/>
    </xf>
    <xf numFmtId="10" fontId="25" fillId="0" borderId="10" xfId="51" applyNumberFormat="1" applyFont="1" applyBorder="1" applyAlignment="1">
      <alignment wrapText="1"/>
    </xf>
    <xf numFmtId="2" fontId="39" fillId="0" borderId="0" xfId="49" applyNumberFormat="1" applyFont="1"/>
    <xf numFmtId="0" fontId="39" fillId="0" borderId="0" xfId="0" applyFont="1"/>
    <xf numFmtId="0" fontId="39" fillId="0" borderId="0" xfId="0" applyFont="1" applyAlignment="1">
      <alignment horizontal="left" vertical="center"/>
    </xf>
    <xf numFmtId="0" fontId="40" fillId="19" borderId="10" xfId="0" applyFont="1" applyFill="1" applyBorder="1" applyAlignment="1">
      <alignment horizontal="center" vertical="center" wrapText="1"/>
    </xf>
    <xf numFmtId="0" fontId="40" fillId="0" borderId="0" xfId="0" applyFont="1" applyAlignment="1">
      <alignment horizontal="center" vertical="center" wrapText="1"/>
    </xf>
    <xf numFmtId="0" fontId="39" fillId="0" borderId="10" xfId="0" applyFont="1" applyBorder="1" applyAlignment="1">
      <alignment horizontal="center" vertical="center"/>
    </xf>
    <xf numFmtId="0" fontId="39" fillId="0" borderId="10" xfId="0" applyFont="1" applyBorder="1" applyAlignment="1">
      <alignment horizontal="left" vertical="center"/>
    </xf>
    <xf numFmtId="0" fontId="39" fillId="0" borderId="10" xfId="0" applyFont="1" applyBorder="1" applyAlignment="1">
      <alignment horizontal="left"/>
    </xf>
    <xf numFmtId="0" fontId="39" fillId="0" borderId="10" xfId="0" applyFont="1" applyBorder="1"/>
    <xf numFmtId="0" fontId="0" fillId="0" borderId="10" xfId="0" applyBorder="1" applyAlignment="1">
      <alignment horizontal="left" vertical="center"/>
    </xf>
    <xf numFmtId="0" fontId="39" fillId="0" borderId="10" xfId="0" applyFont="1" applyBorder="1" applyAlignment="1">
      <alignment horizontal="left" vertical="center" wrapText="1"/>
    </xf>
    <xf numFmtId="0" fontId="0" fillId="0" borderId="10" xfId="0" applyBorder="1" applyAlignment="1">
      <alignment wrapText="1"/>
    </xf>
    <xf numFmtId="0" fontId="39" fillId="0" borderId="0" xfId="0" applyFont="1" applyAlignment="1">
      <alignment wrapText="1"/>
    </xf>
    <xf numFmtId="0" fontId="39" fillId="0" borderId="0" xfId="0" applyFont="1" applyAlignment="1">
      <alignment horizontal="left"/>
    </xf>
    <xf numFmtId="165" fontId="26" fillId="0" borderId="10" xfId="0" applyNumberFormat="1" applyFont="1" applyBorder="1"/>
    <xf numFmtId="43" fontId="21" fillId="0" borderId="0" xfId="56" applyFont="1" applyFill="1" applyAlignment="1">
      <alignment vertical="center"/>
    </xf>
    <xf numFmtId="0" fontId="26" fillId="0" borderId="0" xfId="54" applyFont="1" applyAlignment="1">
      <alignment vertical="center"/>
    </xf>
    <xf numFmtId="2" fontId="26" fillId="0" borderId="0" xfId="0" applyNumberFormat="1" applyFont="1" applyAlignment="1">
      <alignment horizontal="right" vertical="center"/>
    </xf>
    <xf numFmtId="0" fontId="21" fillId="0" borderId="10" xfId="54" applyFont="1" applyBorder="1" applyAlignment="1">
      <alignment horizontal="center" vertical="center" wrapText="1"/>
    </xf>
    <xf numFmtId="0" fontId="21" fillId="0" borderId="16" xfId="54" applyFont="1" applyBorder="1" applyAlignment="1">
      <alignment horizontal="center" vertical="center" wrapText="1"/>
    </xf>
    <xf numFmtId="4" fontId="21" fillId="0" borderId="10" xfId="56" applyNumberFormat="1" applyFont="1" applyFill="1" applyBorder="1" applyAlignment="1">
      <alignment horizontal="center" vertical="center" wrapText="1"/>
    </xf>
    <xf numFmtId="4" fontId="21" fillId="0" borderId="10" xfId="54" applyNumberFormat="1" applyFont="1" applyBorder="1" applyAlignment="1">
      <alignment horizontal="center" vertical="center" wrapText="1"/>
    </xf>
    <xf numFmtId="171" fontId="0" fillId="0" borderId="10" xfId="0" applyNumberFormat="1" applyBorder="1"/>
    <xf numFmtId="4" fontId="0" fillId="0" borderId="10" xfId="0" applyNumberFormat="1" applyBorder="1"/>
    <xf numFmtId="0" fontId="25" fillId="0" borderId="0" xfId="0" quotePrefix="1" applyFont="1" applyAlignment="1">
      <alignment vertical="center"/>
    </xf>
    <xf numFmtId="0" fontId="25" fillId="0" borderId="0" xfId="0" applyFont="1" applyAlignment="1">
      <alignment vertical="center"/>
    </xf>
    <xf numFmtId="2" fontId="25" fillId="0" borderId="0" xfId="0" applyNumberFormat="1" applyFont="1" applyAlignment="1">
      <alignment horizontal="right" vertical="center"/>
    </xf>
    <xf numFmtId="0" fontId="26" fillId="0" borderId="0" xfId="0" applyFont="1" applyAlignment="1">
      <alignment horizontal="left" vertical="center" wrapText="1"/>
    </xf>
    <xf numFmtId="10" fontId="26" fillId="0" borderId="0" xfId="51" applyNumberFormat="1" applyFont="1" applyFill="1" applyAlignment="1">
      <alignment horizontal="center" vertical="center"/>
    </xf>
    <xf numFmtId="10" fontId="36" fillId="0" borderId="0" xfId="51" applyNumberFormat="1" applyFont="1" applyFill="1" applyAlignment="1">
      <alignment horizontal="center" vertical="center"/>
    </xf>
    <xf numFmtId="0" fontId="21" fillId="0" borderId="10" xfId="54" applyFont="1" applyBorder="1" applyAlignment="1">
      <alignment horizontal="justify" vertical="center" wrapText="1"/>
    </xf>
    <xf numFmtId="4" fontId="21" fillId="0" borderId="10" xfId="56" applyNumberFormat="1" applyFont="1" applyFill="1" applyBorder="1" applyAlignment="1">
      <alignment horizontal="center" vertical="center"/>
    </xf>
    <xf numFmtId="0" fontId="4" fillId="0" borderId="10" xfId="54" applyFont="1" applyBorder="1" applyAlignment="1">
      <alignment horizontal="justify" vertical="center" wrapText="1"/>
    </xf>
    <xf numFmtId="4" fontId="4" fillId="0" borderId="10" xfId="56" applyNumberFormat="1" applyFont="1" applyFill="1" applyBorder="1" applyAlignment="1">
      <alignment horizontal="right" vertical="center"/>
    </xf>
    <xf numFmtId="164" fontId="43" fillId="0" borderId="10" xfId="0" applyNumberFormat="1" applyFont="1" applyBorder="1"/>
    <xf numFmtId="4" fontId="26" fillId="0" borderId="10" xfId="0" applyNumberFormat="1" applyFont="1" applyBorder="1" applyAlignment="1">
      <alignment horizontal="right"/>
    </xf>
    <xf numFmtId="43" fontId="43" fillId="0" borderId="10" xfId="57" applyFont="1" applyFill="1" applyBorder="1"/>
    <xf numFmtId="2" fontId="26" fillId="0" borderId="0" xfId="0" applyNumberFormat="1" applyFont="1" applyAlignment="1">
      <alignment horizontal="right"/>
    </xf>
    <xf numFmtId="0" fontId="21" fillId="0" borderId="10" xfId="0" applyFont="1" applyBorder="1" applyAlignment="1">
      <alignment vertical="center"/>
    </xf>
    <xf numFmtId="43" fontId="26" fillId="0" borderId="10" xfId="56" applyFont="1" applyFill="1" applyBorder="1" applyAlignment="1">
      <alignment horizontal="right"/>
    </xf>
    <xf numFmtId="4" fontId="26" fillId="0" borderId="0" xfId="55" applyNumberFormat="1" applyFont="1"/>
    <xf numFmtId="0" fontId="26" fillId="0" borderId="0" xfId="55" applyFont="1"/>
    <xf numFmtId="2" fontId="26" fillId="0" borderId="0" xfId="55" applyNumberFormat="1" applyFont="1" applyAlignment="1">
      <alignment horizontal="right"/>
    </xf>
    <xf numFmtId="10" fontId="24" fillId="0" borderId="0" xfId="51" applyNumberFormat="1" applyFont="1" applyAlignment="1">
      <alignment horizontal="center"/>
    </xf>
    <xf numFmtId="10" fontId="23" fillId="0" borderId="0" xfId="46" applyNumberFormat="1" applyFont="1"/>
    <xf numFmtId="0" fontId="24" fillId="0" borderId="0" xfId="0" applyFont="1" applyAlignment="1">
      <alignment horizontal="center"/>
    </xf>
    <xf numFmtId="0" fontId="26" fillId="0" borderId="15"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0" xfId="0" applyFont="1" applyAlignment="1">
      <alignment horizontal="center" vertical="center" wrapText="1"/>
    </xf>
    <xf numFmtId="0" fontId="31" fillId="0" borderId="10" xfId="48" applyFont="1" applyBorder="1" applyAlignment="1">
      <alignment horizontal="center"/>
    </xf>
    <xf numFmtId="0" fontId="36" fillId="0" borderId="12" xfId="47" applyFont="1" applyBorder="1" applyAlignment="1">
      <alignment horizontal="center" vertical="center"/>
    </xf>
    <xf numFmtId="0" fontId="36" fillId="0" borderId="11" xfId="47" applyFont="1" applyBorder="1" applyAlignment="1">
      <alignment horizontal="center" vertical="center"/>
    </xf>
    <xf numFmtId="0" fontId="36" fillId="0" borderId="16" xfId="47" applyFont="1" applyBorder="1" applyAlignment="1">
      <alignment horizontal="center" vertical="center"/>
    </xf>
    <xf numFmtId="0" fontId="31" fillId="20" borderId="10" xfId="48" applyFont="1" applyFill="1" applyBorder="1" applyAlignment="1">
      <alignment horizontal="center"/>
    </xf>
    <xf numFmtId="0" fontId="42" fillId="19" borderId="12" xfId="0" applyFont="1" applyFill="1" applyBorder="1" applyAlignment="1">
      <alignment horizontal="center"/>
    </xf>
    <xf numFmtId="0" fontId="42" fillId="19" borderId="11" xfId="0" applyFont="1" applyFill="1" applyBorder="1" applyAlignment="1">
      <alignment horizontal="center"/>
    </xf>
    <xf numFmtId="0" fontId="42" fillId="19" borderId="16" xfId="0" applyFont="1" applyFill="1" applyBorder="1" applyAlignment="1">
      <alignment horizontal="center"/>
    </xf>
    <xf numFmtId="0" fontId="37" fillId="0" borderId="27" xfId="0" applyFont="1" applyBorder="1" applyAlignment="1">
      <alignment horizontal="center"/>
    </xf>
    <xf numFmtId="0" fontId="37" fillId="0" borderId="28" xfId="0" applyFont="1" applyBorder="1" applyAlignment="1">
      <alignment horizontal="center"/>
    </xf>
    <xf numFmtId="0" fontId="37" fillId="0" borderId="29" xfId="0" applyFont="1" applyBorder="1" applyAlignment="1">
      <alignment horizontal="center"/>
    </xf>
    <xf numFmtId="0" fontId="24" fillId="18" borderId="10" xfId="0" applyFont="1" applyFill="1" applyBorder="1" applyAlignment="1">
      <alignment horizontal="center"/>
    </xf>
    <xf numFmtId="2" fontId="25" fillId="0" borderId="10" xfId="0" applyNumberFormat="1" applyFont="1" applyBorder="1" applyAlignment="1">
      <alignment horizontal="center" vertical="top" wrapText="1"/>
    </xf>
    <xf numFmtId="0" fontId="22" fillId="0" borderId="10" xfId="0" applyFont="1" applyBorder="1" applyAlignment="1">
      <alignment horizontal="center"/>
    </xf>
    <xf numFmtId="0" fontId="25" fillId="0" borderId="10" xfId="0" applyFont="1" applyBorder="1"/>
    <xf numFmtId="2" fontId="25" fillId="0" borderId="10" xfId="41" applyNumberFormat="1" applyFont="1" applyBorder="1" applyAlignment="1">
      <alignment horizontal="center" vertical="top" wrapText="1"/>
    </xf>
    <xf numFmtId="9" fontId="22" fillId="0" borderId="10" xfId="41" applyFont="1" applyBorder="1" applyAlignment="1">
      <alignment horizontal="center"/>
    </xf>
    <xf numFmtId="2" fontId="29" fillId="0" borderId="10" xfId="0" applyNumberFormat="1" applyFont="1" applyBorder="1" applyAlignment="1">
      <alignment horizontal="center" vertical="center" wrapText="1"/>
    </xf>
    <xf numFmtId="0" fontId="25" fillId="0" borderId="10" xfId="0" applyFont="1" applyBorder="1" applyAlignment="1">
      <alignment horizontal="center"/>
    </xf>
    <xf numFmtId="0" fontId="26" fillId="0" borderId="10" xfId="0" applyFont="1" applyBorder="1" applyAlignment="1">
      <alignment horizontal="left" vertical="top" wrapText="1"/>
    </xf>
    <xf numFmtId="2" fontId="26" fillId="0" borderId="10" xfId="0" applyNumberFormat="1" applyFont="1" applyBorder="1" applyAlignment="1">
      <alignment horizontal="center" vertical="top" wrapText="1"/>
    </xf>
    <xf numFmtId="2" fontId="25" fillId="0" borderId="10" xfId="28" applyNumberFormat="1" applyFont="1" applyBorder="1" applyAlignment="1">
      <alignment horizontal="center" vertical="top" wrapText="1"/>
    </xf>
    <xf numFmtId="164" fontId="22" fillId="0" borderId="10" xfId="28" applyFont="1" applyBorder="1" applyAlignment="1">
      <alignment horizontal="center"/>
    </xf>
    <xf numFmtId="0" fontId="25" fillId="0" borderId="10" xfId="49" applyFont="1" applyBorder="1" applyAlignment="1">
      <alignment horizontal="left" vertical="center" wrapText="1"/>
    </xf>
    <xf numFmtId="2" fontId="25" fillId="0" borderId="10" xfId="0" applyNumberFormat="1" applyFont="1" applyBorder="1" applyAlignment="1">
      <alignment horizontal="center" vertical="top"/>
    </xf>
    <xf numFmtId="0" fontId="26" fillId="0" borderId="10" xfId="0" applyFont="1" applyBorder="1" applyAlignment="1">
      <alignment horizontal="center" vertical="center" wrapText="1"/>
    </xf>
    <xf numFmtId="2" fontId="26" fillId="0" borderId="10" xfId="0" applyNumberFormat="1" applyFont="1" applyBorder="1" applyAlignment="1">
      <alignment horizontal="center" vertical="center" wrapText="1"/>
    </xf>
    <xf numFmtId="0" fontId="25" fillId="0" borderId="10" xfId="49" applyFont="1" applyBorder="1" applyAlignment="1">
      <alignment horizontal="left" vertical="center"/>
    </xf>
    <xf numFmtId="0" fontId="25" fillId="0" borderId="10" xfId="0" applyFont="1" applyBorder="1" applyAlignment="1">
      <alignment horizontal="justify" vertical="center" wrapText="1"/>
    </xf>
    <xf numFmtId="0" fontId="40" fillId="18" borderId="10" xfId="49" applyFont="1" applyFill="1" applyBorder="1" applyAlignment="1">
      <alignment horizontal="center"/>
    </xf>
    <xf numFmtId="0" fontId="40" fillId="18" borderId="10" xfId="0" applyFont="1" applyFill="1" applyBorder="1" applyAlignment="1">
      <alignment horizontal="center"/>
    </xf>
    <xf numFmtId="2" fontId="26" fillId="0" borderId="15" xfId="0" applyNumberFormat="1" applyFont="1" applyBorder="1" applyAlignment="1">
      <alignment horizontal="center" vertical="center" wrapText="1"/>
    </xf>
    <xf numFmtId="2" fontId="26" fillId="0" borderId="20" xfId="0" applyNumberFormat="1" applyFont="1" applyBorder="1" applyAlignment="1">
      <alignment horizontal="center" vertical="center" wrapText="1"/>
    </xf>
    <xf numFmtId="2" fontId="26" fillId="0" borderId="14" xfId="0" applyNumberFormat="1" applyFont="1" applyBorder="1" applyAlignment="1">
      <alignment horizontal="center" vertical="center" wrapText="1"/>
    </xf>
    <xf numFmtId="0" fontId="25" fillId="0" borderId="12" xfId="0" applyFont="1" applyBorder="1" applyAlignment="1">
      <alignment horizontal="justify" vertical="center" wrapText="1"/>
    </xf>
    <xf numFmtId="0" fontId="25" fillId="0" borderId="11" xfId="0" applyFont="1" applyBorder="1" applyAlignment="1">
      <alignment horizontal="justify" vertical="center" wrapText="1"/>
    </xf>
    <xf numFmtId="0" fontId="25" fillId="0" borderId="16" xfId="0" applyFont="1" applyBorder="1" applyAlignment="1">
      <alignment horizontal="justify" vertical="center" wrapText="1"/>
    </xf>
    <xf numFmtId="0" fontId="26" fillId="0" borderId="12"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16" xfId="0" applyFont="1" applyBorder="1" applyAlignment="1">
      <alignment horizontal="center" vertical="center" wrapText="1"/>
    </xf>
    <xf numFmtId="0" fontId="26" fillId="18" borderId="10" xfId="49" applyFont="1" applyFill="1" applyBorder="1" applyAlignment="1">
      <alignment horizontal="center"/>
    </xf>
    <xf numFmtId="0" fontId="25" fillId="0" borderId="10" xfId="49" applyFont="1" applyBorder="1" applyAlignment="1">
      <alignment horizontal="left" vertical="top" wrapText="1"/>
    </xf>
    <xf numFmtId="0" fontId="41" fillId="0" borderId="42" xfId="0" applyFont="1" applyBorder="1" applyAlignment="1">
      <alignment vertical="center"/>
    </xf>
    <xf numFmtId="0" fontId="41" fillId="0" borderId="41" xfId="0" applyFont="1" applyBorder="1" applyAlignment="1">
      <alignment vertical="center"/>
    </xf>
    <xf numFmtId="0" fontId="41" fillId="0" borderId="42" xfId="0" applyFont="1" applyBorder="1" applyAlignment="1">
      <alignment vertical="center" wrapText="1"/>
    </xf>
    <xf numFmtId="0" fontId="41" fillId="0" borderId="41" xfId="0" applyFont="1" applyBorder="1" applyAlignment="1">
      <alignment vertical="center" wrapText="1"/>
    </xf>
    <xf numFmtId="0" fontId="41" fillId="0" borderId="42" xfId="0" applyFont="1" applyBorder="1" applyAlignment="1">
      <alignment horizontal="center" vertical="center" wrapText="1"/>
    </xf>
    <xf numFmtId="0" fontId="41" fillId="0" borderId="41" xfId="0" applyFont="1" applyBorder="1" applyAlignment="1">
      <alignment horizontal="center" vertical="center" wrapText="1"/>
    </xf>
    <xf numFmtId="2" fontId="25" fillId="0" borderId="10" xfId="0" applyNumberFormat="1" applyFont="1" applyBorder="1" applyAlignment="1">
      <alignment horizontal="center"/>
    </xf>
    <xf numFmtId="2" fontId="25" fillId="0" borderId="21" xfId="0" applyNumberFormat="1" applyFont="1" applyBorder="1" applyAlignment="1">
      <alignment horizontal="center" vertical="top"/>
    </xf>
    <xf numFmtId="2" fontId="25" fillId="0" borderId="22" xfId="0" applyNumberFormat="1" applyFont="1" applyBorder="1" applyAlignment="1">
      <alignment horizontal="center" vertical="top"/>
    </xf>
    <xf numFmtId="2" fontId="25" fillId="0" borderId="23" xfId="0" applyNumberFormat="1" applyFont="1" applyBorder="1" applyAlignment="1">
      <alignment horizontal="center" vertical="top"/>
    </xf>
    <xf numFmtId="0" fontId="25" fillId="0" borderId="24" xfId="0" applyFont="1" applyBorder="1" applyAlignment="1">
      <alignment horizontal="center"/>
    </xf>
    <xf numFmtId="0" fontId="25" fillId="0" borderId="25" xfId="0" applyFont="1" applyBorder="1" applyAlignment="1">
      <alignment horizontal="center"/>
    </xf>
    <xf numFmtId="0" fontId="25" fillId="0" borderId="26" xfId="0" applyFont="1" applyBorder="1" applyAlignment="1">
      <alignment horizontal="center"/>
    </xf>
    <xf numFmtId="0" fontId="25" fillId="0" borderId="12" xfId="49" applyFont="1" applyBorder="1" applyAlignment="1">
      <alignment horizontal="left" vertical="center" wrapText="1"/>
    </xf>
    <xf numFmtId="0" fontId="25" fillId="0" borderId="11" xfId="49" applyFont="1" applyBorder="1" applyAlignment="1">
      <alignment horizontal="left" vertical="center" wrapText="1"/>
    </xf>
    <xf numFmtId="0" fontId="25" fillId="0" borderId="16" xfId="49" applyFont="1" applyBorder="1" applyAlignment="1">
      <alignment horizontal="left" vertical="center" wrapText="1"/>
    </xf>
    <xf numFmtId="0" fontId="25" fillId="0" borderId="12" xfId="49" applyFont="1" applyBorder="1" applyAlignment="1">
      <alignment horizontal="left" vertical="center"/>
    </xf>
    <xf numFmtId="0" fontId="25" fillId="0" borderId="11" xfId="49" applyFont="1" applyBorder="1" applyAlignment="1">
      <alignment horizontal="left" vertical="center"/>
    </xf>
    <xf numFmtId="0" fontId="25" fillId="0" borderId="16" xfId="49" applyFont="1" applyBorder="1" applyAlignment="1">
      <alignment horizontal="left" vertical="center"/>
    </xf>
    <xf numFmtId="0" fontId="24" fillId="18" borderId="12" xfId="0" applyFont="1" applyFill="1" applyBorder="1" applyAlignment="1">
      <alignment horizontal="center"/>
    </xf>
    <xf numFmtId="0" fontId="24" fillId="18" borderId="11" xfId="0" applyFont="1" applyFill="1" applyBorder="1" applyAlignment="1">
      <alignment horizontal="center"/>
    </xf>
    <xf numFmtId="0" fontId="24" fillId="18" borderId="16"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6" xr:uid="{822E7058-9551-4ED6-8BFC-74FF06B86B3F}"/>
    <cellStyle name="Comma 3" xfId="57" xr:uid="{50155456-04AC-40D6-8F7C-874C5984E776}"/>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7" xr:uid="{C5E105D1-25C6-455F-8ED2-D7738E9FFB6E}"/>
    <cellStyle name="Normal 2 2" xfId="48" xr:uid="{49CC1A2B-FA0C-4249-A648-D1B16876B295}"/>
    <cellStyle name="Normal 2 3" xfId="49" xr:uid="{B9314F6A-7D1E-46E6-898E-E01CB6FCCA5F}"/>
    <cellStyle name="Normal 2 3 2" xfId="53" xr:uid="{9B6B4B54-8004-4D1C-99E5-B4E2A44E1E78}"/>
    <cellStyle name="Normal 2 4" xfId="52" xr:uid="{C2BA29FC-B9A7-42C2-B5B1-2731CF0072B3}"/>
    <cellStyle name="Normal 3" xfId="54" xr:uid="{661EB196-20E9-4D8C-BD79-6C12F534448A}"/>
    <cellStyle name="Normal 4" xfId="50" xr:uid="{A51092E7-DF2F-45CD-A879-F0005B83A1FF}"/>
    <cellStyle name="Normal 5" xfId="55" xr:uid="{667E15BE-179D-47E9-8FE3-52523BE0B1CD}"/>
    <cellStyle name="Normal 6" xfId="45" xr:uid="{6987D493-E5AE-4480-BBCD-142B097022EC}"/>
    <cellStyle name="Note" xfId="39" builtinId="10" customBuiltin="1"/>
    <cellStyle name="Output" xfId="40" builtinId="21" customBuiltin="1"/>
    <cellStyle name="Percent" xfId="46" builtinId="5"/>
    <cellStyle name="Percent 2" xfId="51" xr:uid="{60ECF62E-A40A-49FC-A537-1844ABB46963}"/>
    <cellStyle name="Percent 6" xfId="41" xr:uid="{F334C514-A9AF-4AA9-BBDF-30B09824FCE6}"/>
    <cellStyle name="Title" xfId="42" builtinId="15" customBuiltin="1"/>
    <cellStyle name="Total" xfId="43" builtinId="25" customBuiltin="1"/>
    <cellStyle name="Warning Text" xfId="44" builtinId="11" customBuiltin="1"/>
  </cellStyles>
  <dxfs count="4">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1.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6.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4.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7</xdr:row>
      <xdr:rowOff>76200</xdr:rowOff>
    </xdr:to>
    <xdr:pic>
      <xdr:nvPicPr>
        <xdr:cNvPr id="2" name="Picture 8">
          <a:extLst>
            <a:ext uri="{FF2B5EF4-FFF2-40B4-BE49-F238E27FC236}">
              <a16:creationId xmlns:a16="http://schemas.microsoft.com/office/drawing/2014/main" id="{438BB129-4A17-4FDB-8B9F-FAD76E05A5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25450"/>
          <a:ext cx="1990725"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95249</xdr:rowOff>
    </xdr:from>
    <xdr:to>
      <xdr:col>3</xdr:col>
      <xdr:colOff>0</xdr:colOff>
      <xdr:row>7</xdr:row>
      <xdr:rowOff>89534</xdr:rowOff>
    </xdr:to>
    <xdr:pic>
      <xdr:nvPicPr>
        <xdr:cNvPr id="3" name="Picture 10">
          <a:extLst>
            <a:ext uri="{FF2B5EF4-FFF2-40B4-BE49-F238E27FC236}">
              <a16:creationId xmlns:a16="http://schemas.microsoft.com/office/drawing/2014/main" id="{14C0D67E-7C28-4772-B48A-CB61F77FCA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419099"/>
          <a:ext cx="1971675" cy="9658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4</xdr:col>
      <xdr:colOff>0</xdr:colOff>
      <xdr:row>7</xdr:row>
      <xdr:rowOff>76200</xdr:rowOff>
    </xdr:to>
    <xdr:pic>
      <xdr:nvPicPr>
        <xdr:cNvPr id="2" name="Picture 6">
          <a:extLst>
            <a:ext uri="{FF2B5EF4-FFF2-40B4-BE49-F238E27FC236}">
              <a16:creationId xmlns:a16="http://schemas.microsoft.com/office/drawing/2014/main" id="{432A4208-90D4-425A-9856-A264501286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1225" y="400050"/>
          <a:ext cx="19653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7</xdr:row>
      <xdr:rowOff>104962</xdr:rowOff>
    </xdr:to>
    <xdr:pic>
      <xdr:nvPicPr>
        <xdr:cNvPr id="3" name="Picture 8">
          <a:extLst>
            <a:ext uri="{FF2B5EF4-FFF2-40B4-BE49-F238E27FC236}">
              <a16:creationId xmlns:a16="http://schemas.microsoft.com/office/drawing/2014/main" id="{A773A662-FB2C-41DE-9EA4-50D01E4F2D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1000"/>
          <a:ext cx="2009775" cy="10193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82550</xdr:rowOff>
    </xdr:from>
    <xdr:to>
      <xdr:col>4</xdr:col>
      <xdr:colOff>0</xdr:colOff>
      <xdr:row>6</xdr:row>
      <xdr:rowOff>310373</xdr:rowOff>
    </xdr:to>
    <xdr:pic>
      <xdr:nvPicPr>
        <xdr:cNvPr id="2" name="Picture 3">
          <a:extLst>
            <a:ext uri="{FF2B5EF4-FFF2-40B4-BE49-F238E27FC236}">
              <a16:creationId xmlns:a16="http://schemas.microsoft.com/office/drawing/2014/main" id="{58274C35-F084-454E-9349-ED783F47A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0900" y="406400"/>
          <a:ext cx="2035175" cy="11803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82551</xdr:rowOff>
    </xdr:from>
    <xdr:to>
      <xdr:col>3</xdr:col>
      <xdr:colOff>0</xdr:colOff>
      <xdr:row>6</xdr:row>
      <xdr:rowOff>304801</xdr:rowOff>
    </xdr:to>
    <xdr:pic>
      <xdr:nvPicPr>
        <xdr:cNvPr id="3" name="Picture 6">
          <a:extLst>
            <a:ext uri="{FF2B5EF4-FFF2-40B4-BE49-F238E27FC236}">
              <a16:creationId xmlns:a16="http://schemas.microsoft.com/office/drawing/2014/main" id="{F52A75BA-781E-4C99-AA07-F521DF0C90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18275" y="406401"/>
          <a:ext cx="1939925" cy="1174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171450</xdr:rowOff>
    </xdr:to>
    <xdr:pic>
      <xdr:nvPicPr>
        <xdr:cNvPr id="2" name="Picture 1">
          <a:extLst>
            <a:ext uri="{FF2B5EF4-FFF2-40B4-BE49-F238E27FC236}">
              <a16:creationId xmlns:a16="http://schemas.microsoft.com/office/drawing/2014/main" id="{C8BCE98E-E55F-4393-BE16-2384A30704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1375" y="419100"/>
          <a:ext cx="20478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159480</xdr:rowOff>
    </xdr:to>
    <xdr:pic>
      <xdr:nvPicPr>
        <xdr:cNvPr id="3" name="Picture 2">
          <a:extLst>
            <a:ext uri="{FF2B5EF4-FFF2-40B4-BE49-F238E27FC236}">
              <a16:creationId xmlns:a16="http://schemas.microsoft.com/office/drawing/2014/main" id="{9FB96EC8-A18C-4856-B1A6-77623526CD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7350"/>
          <a:ext cx="2009775" cy="1067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158750</xdr:rowOff>
    </xdr:to>
    <xdr:pic>
      <xdr:nvPicPr>
        <xdr:cNvPr id="2" name="Picture 1">
          <a:extLst>
            <a:ext uri="{FF2B5EF4-FFF2-40B4-BE49-F238E27FC236}">
              <a16:creationId xmlns:a16="http://schemas.microsoft.com/office/drawing/2014/main" id="{811331DA-D0E8-4FD9-8633-62FAFCEB7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44500"/>
          <a:ext cx="19462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6</xdr:row>
      <xdr:rowOff>189966</xdr:rowOff>
    </xdr:to>
    <xdr:pic>
      <xdr:nvPicPr>
        <xdr:cNvPr id="3" name="Picture 2">
          <a:extLst>
            <a:ext uri="{FF2B5EF4-FFF2-40B4-BE49-F238E27FC236}">
              <a16:creationId xmlns:a16="http://schemas.microsoft.com/office/drawing/2014/main" id="{9C27A1DC-53C5-460B-A9C0-A29F42E0BC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9700" y="419100"/>
          <a:ext cx="1958975" cy="1066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6</xdr:row>
      <xdr:rowOff>323850</xdr:rowOff>
    </xdr:to>
    <xdr:pic>
      <xdr:nvPicPr>
        <xdr:cNvPr id="2" name="Picture 5">
          <a:extLst>
            <a:ext uri="{FF2B5EF4-FFF2-40B4-BE49-F238E27FC236}">
              <a16:creationId xmlns:a16="http://schemas.microsoft.com/office/drawing/2014/main" id="{9983D71E-EC31-423E-B41C-3BEF8B49A2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349250"/>
          <a:ext cx="1990725" cy="1060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44450</xdr:rowOff>
    </xdr:from>
    <xdr:to>
      <xdr:col>3</xdr:col>
      <xdr:colOff>0</xdr:colOff>
      <xdr:row>6</xdr:row>
      <xdr:rowOff>351057</xdr:rowOff>
    </xdr:to>
    <xdr:pic>
      <xdr:nvPicPr>
        <xdr:cNvPr id="3" name="Picture 6">
          <a:extLst>
            <a:ext uri="{FF2B5EF4-FFF2-40B4-BE49-F238E27FC236}">
              <a16:creationId xmlns:a16="http://schemas.microsoft.com/office/drawing/2014/main" id="{ACCD6465-0909-41A5-8F05-E14667BC3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368300"/>
          <a:ext cx="1990725" cy="1068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6</xdr:row>
      <xdr:rowOff>53975</xdr:rowOff>
    </xdr:to>
    <xdr:pic>
      <xdr:nvPicPr>
        <xdr:cNvPr id="2" name="Picture 1">
          <a:extLst>
            <a:ext uri="{FF2B5EF4-FFF2-40B4-BE49-F238E27FC236}">
              <a16:creationId xmlns:a16="http://schemas.microsoft.com/office/drawing/2014/main" id="{31F75D0C-354B-46FF-91C4-4176641894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7725" y="368300"/>
          <a:ext cx="20288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73182</xdr:rowOff>
    </xdr:to>
    <xdr:pic>
      <xdr:nvPicPr>
        <xdr:cNvPr id="3" name="Picture 2">
          <a:extLst>
            <a:ext uri="{FF2B5EF4-FFF2-40B4-BE49-F238E27FC236}">
              <a16:creationId xmlns:a16="http://schemas.microsoft.com/office/drawing/2014/main" id="{EF1D7C4F-C81C-4EAC-8042-8E358436ED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0" y="349250"/>
          <a:ext cx="1908175" cy="857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3175</xdr:colOff>
      <xdr:row>5</xdr:row>
      <xdr:rowOff>266701</xdr:rowOff>
    </xdr:to>
    <xdr:pic>
      <xdr:nvPicPr>
        <xdr:cNvPr id="2" name="Picture 1">
          <a:extLst>
            <a:ext uri="{FF2B5EF4-FFF2-40B4-BE49-F238E27FC236}">
              <a16:creationId xmlns:a16="http://schemas.microsoft.com/office/drawing/2014/main" id="{7178B8CA-B221-466D-A2E5-1E4FA8728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406401"/>
          <a:ext cx="201295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5</xdr:row>
      <xdr:rowOff>262515</xdr:rowOff>
    </xdr:to>
    <xdr:pic>
      <xdr:nvPicPr>
        <xdr:cNvPr id="3" name="Picture 2">
          <a:extLst>
            <a:ext uri="{FF2B5EF4-FFF2-40B4-BE49-F238E27FC236}">
              <a16:creationId xmlns:a16="http://schemas.microsoft.com/office/drawing/2014/main" id="{B971A2ED-39DD-4262-88F8-32B43790F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400050"/>
          <a:ext cx="2012950" cy="948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3</xdr:col>
      <xdr:colOff>3175</xdr:colOff>
      <xdr:row>5</xdr:row>
      <xdr:rowOff>506162</xdr:rowOff>
    </xdr:to>
    <xdr:pic>
      <xdr:nvPicPr>
        <xdr:cNvPr id="2" name="Picture 2">
          <a:extLst>
            <a:ext uri="{FF2B5EF4-FFF2-40B4-BE49-F238E27FC236}">
              <a16:creationId xmlns:a16="http://schemas.microsoft.com/office/drawing/2014/main" id="{0D29DF12-BA85-4C93-BB50-802F14B34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86525" y="381000"/>
          <a:ext cx="1974850" cy="121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2</xdr:row>
      <xdr:rowOff>63501</xdr:rowOff>
    </xdr:from>
    <xdr:to>
      <xdr:col>4</xdr:col>
      <xdr:colOff>0</xdr:colOff>
      <xdr:row>5</xdr:row>
      <xdr:rowOff>504825</xdr:rowOff>
    </xdr:to>
    <xdr:pic>
      <xdr:nvPicPr>
        <xdr:cNvPr id="3" name="Picture 2">
          <a:extLst>
            <a:ext uri="{FF2B5EF4-FFF2-40B4-BE49-F238E27FC236}">
              <a16:creationId xmlns:a16="http://schemas.microsoft.com/office/drawing/2014/main" id="{A1EE06B0-1115-4DC7-8D7C-12673A893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47100" y="387351"/>
          <a:ext cx="1958975" cy="1203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4</xdr:col>
      <xdr:colOff>0</xdr:colOff>
      <xdr:row>7</xdr:row>
      <xdr:rowOff>0</xdr:rowOff>
    </xdr:to>
    <xdr:pic>
      <xdr:nvPicPr>
        <xdr:cNvPr id="2" name="Picture 1">
          <a:extLst>
            <a:ext uri="{FF2B5EF4-FFF2-40B4-BE49-F238E27FC236}">
              <a16:creationId xmlns:a16="http://schemas.microsoft.com/office/drawing/2014/main" id="{C7D83569-F1C3-4A21-9F6A-D4193ABCE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381001"/>
          <a:ext cx="1990725"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57151</xdr:rowOff>
    </xdr:from>
    <xdr:to>
      <xdr:col>3</xdr:col>
      <xdr:colOff>3175</xdr:colOff>
      <xdr:row>7</xdr:row>
      <xdr:rowOff>0</xdr:rowOff>
    </xdr:to>
    <xdr:pic>
      <xdr:nvPicPr>
        <xdr:cNvPr id="3" name="Picture 2">
          <a:extLst>
            <a:ext uri="{FF2B5EF4-FFF2-40B4-BE49-F238E27FC236}">
              <a16:creationId xmlns:a16="http://schemas.microsoft.com/office/drawing/2014/main" id="{01BE2F48-8A08-464F-8956-7EE66B1922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9375" y="381001"/>
          <a:ext cx="203200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6</xdr:row>
      <xdr:rowOff>142875</xdr:rowOff>
    </xdr:to>
    <xdr:pic>
      <xdr:nvPicPr>
        <xdr:cNvPr id="2" name="Picture 3">
          <a:extLst>
            <a:ext uri="{FF2B5EF4-FFF2-40B4-BE49-F238E27FC236}">
              <a16:creationId xmlns:a16="http://schemas.microsoft.com/office/drawing/2014/main" id="{9B1C1812-C52D-4515-9785-CF00DBADF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7900" y="349250"/>
          <a:ext cx="1908175" cy="879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6</xdr:row>
      <xdr:rowOff>142875</xdr:rowOff>
    </xdr:to>
    <xdr:pic>
      <xdr:nvPicPr>
        <xdr:cNvPr id="3" name="Picture 4">
          <a:extLst>
            <a:ext uri="{FF2B5EF4-FFF2-40B4-BE49-F238E27FC236}">
              <a16:creationId xmlns:a16="http://schemas.microsoft.com/office/drawing/2014/main" id="{F12CFA20-860B-4E63-A680-491F3D8325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0975" y="349250"/>
          <a:ext cx="1930400" cy="879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6350</xdr:rowOff>
    </xdr:from>
    <xdr:to>
      <xdr:col>3</xdr:col>
      <xdr:colOff>2044700</xdr:colOff>
      <xdr:row>6</xdr:row>
      <xdr:rowOff>276225</xdr:rowOff>
    </xdr:to>
    <xdr:pic>
      <xdr:nvPicPr>
        <xdr:cNvPr id="2" name="Picture 3">
          <a:extLst>
            <a:ext uri="{FF2B5EF4-FFF2-40B4-BE49-F238E27FC236}">
              <a16:creationId xmlns:a16="http://schemas.microsoft.com/office/drawing/2014/main" id="{2614802E-40C7-4282-9041-9F69DA543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330200"/>
          <a:ext cx="1968500" cy="1222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25401</xdr:rowOff>
    </xdr:from>
    <xdr:to>
      <xdr:col>3</xdr:col>
      <xdr:colOff>3175</xdr:colOff>
      <xdr:row>6</xdr:row>
      <xdr:rowOff>290750</xdr:rowOff>
    </xdr:to>
    <xdr:pic>
      <xdr:nvPicPr>
        <xdr:cNvPr id="3" name="Picture 4">
          <a:extLst>
            <a:ext uri="{FF2B5EF4-FFF2-40B4-BE49-F238E27FC236}">
              <a16:creationId xmlns:a16="http://schemas.microsoft.com/office/drawing/2014/main" id="{4DB29A57-74E5-493E-BD09-E62898CF6A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9375" y="349251"/>
          <a:ext cx="2032000" cy="121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6</xdr:row>
      <xdr:rowOff>142875</xdr:rowOff>
    </xdr:to>
    <xdr:pic>
      <xdr:nvPicPr>
        <xdr:cNvPr id="2" name="Picture 3">
          <a:extLst>
            <a:ext uri="{FF2B5EF4-FFF2-40B4-BE49-F238E27FC236}">
              <a16:creationId xmlns:a16="http://schemas.microsoft.com/office/drawing/2014/main" id="{B62D658E-4CA2-490D-89F4-E0D4325DD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8050" y="381000"/>
          <a:ext cx="19780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38098</xdr:rowOff>
    </xdr:from>
    <xdr:to>
      <xdr:col>3</xdr:col>
      <xdr:colOff>0</xdr:colOff>
      <xdr:row>6</xdr:row>
      <xdr:rowOff>140507</xdr:rowOff>
    </xdr:to>
    <xdr:pic>
      <xdr:nvPicPr>
        <xdr:cNvPr id="3" name="Picture 4">
          <a:extLst>
            <a:ext uri="{FF2B5EF4-FFF2-40B4-BE49-F238E27FC236}">
              <a16:creationId xmlns:a16="http://schemas.microsoft.com/office/drawing/2014/main" id="{FA334813-5B3E-4EB9-807C-8DA0DE9F64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11925" y="361948"/>
          <a:ext cx="1946275" cy="864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92075</xdr:rowOff>
    </xdr:to>
    <xdr:pic>
      <xdr:nvPicPr>
        <xdr:cNvPr id="2" name="Picture 3">
          <a:extLst>
            <a:ext uri="{FF2B5EF4-FFF2-40B4-BE49-F238E27FC236}">
              <a16:creationId xmlns:a16="http://schemas.microsoft.com/office/drawing/2014/main" id="{4CE12549-A0A7-4F70-9D85-53DC837A7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8375" y="387350"/>
          <a:ext cx="19113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98670</xdr:rowOff>
    </xdr:to>
    <xdr:pic>
      <xdr:nvPicPr>
        <xdr:cNvPr id="3" name="Picture 4">
          <a:extLst>
            <a:ext uri="{FF2B5EF4-FFF2-40B4-BE49-F238E27FC236}">
              <a16:creationId xmlns:a16="http://schemas.microsoft.com/office/drawing/2014/main" id="{53178D4C-F1AB-4385-87E5-04FC86390A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42900"/>
          <a:ext cx="2012950" cy="889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139700</xdr:rowOff>
    </xdr:from>
    <xdr:to>
      <xdr:col>4</xdr:col>
      <xdr:colOff>0</xdr:colOff>
      <xdr:row>7</xdr:row>
      <xdr:rowOff>3175</xdr:rowOff>
    </xdr:to>
    <xdr:pic>
      <xdr:nvPicPr>
        <xdr:cNvPr id="2" name="Picture 1">
          <a:extLst>
            <a:ext uri="{FF2B5EF4-FFF2-40B4-BE49-F238E27FC236}">
              <a16:creationId xmlns:a16="http://schemas.microsoft.com/office/drawing/2014/main" id="{42C0796D-D25D-4F03-B7D7-FC5AE94353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7575" y="463550"/>
          <a:ext cx="1958975"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6</xdr:row>
      <xdr:rowOff>377744</xdr:rowOff>
    </xdr:to>
    <xdr:pic>
      <xdr:nvPicPr>
        <xdr:cNvPr id="3" name="Picture 2">
          <a:extLst>
            <a:ext uri="{FF2B5EF4-FFF2-40B4-BE49-F238E27FC236}">
              <a16:creationId xmlns:a16="http://schemas.microsoft.com/office/drawing/2014/main" id="{7054265A-B2E1-4812-8C78-BD59FA0E4D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419100"/>
          <a:ext cx="1971675" cy="1006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8</xdr:row>
      <xdr:rowOff>323850</xdr:rowOff>
    </xdr:to>
    <xdr:pic>
      <xdr:nvPicPr>
        <xdr:cNvPr id="2" name="Picture 5">
          <a:extLst>
            <a:ext uri="{FF2B5EF4-FFF2-40B4-BE49-F238E27FC236}">
              <a16:creationId xmlns:a16="http://schemas.microsoft.com/office/drawing/2014/main" id="{EABCB150-CB43-4CCA-8DEC-8DC0101D5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349250"/>
          <a:ext cx="1958975" cy="163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8</xdr:row>
      <xdr:rowOff>285749</xdr:rowOff>
    </xdr:to>
    <xdr:pic>
      <xdr:nvPicPr>
        <xdr:cNvPr id="3" name="Picture 6">
          <a:extLst>
            <a:ext uri="{FF2B5EF4-FFF2-40B4-BE49-F238E27FC236}">
              <a16:creationId xmlns:a16="http://schemas.microsoft.com/office/drawing/2014/main" id="{89D5BA5B-8AE9-471F-A8C3-759AC0472A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7325" y="368300"/>
          <a:ext cx="1920875" cy="157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6</xdr:row>
      <xdr:rowOff>98425</xdr:rowOff>
    </xdr:to>
    <xdr:pic>
      <xdr:nvPicPr>
        <xdr:cNvPr id="2" name="Picture 3">
          <a:extLst>
            <a:ext uri="{FF2B5EF4-FFF2-40B4-BE49-F238E27FC236}">
              <a16:creationId xmlns:a16="http://schemas.microsoft.com/office/drawing/2014/main" id="{344BBC9D-712D-4795-B72F-3B2839001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387350"/>
          <a:ext cx="1990725"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38101</xdr:rowOff>
    </xdr:from>
    <xdr:to>
      <xdr:col>3</xdr:col>
      <xdr:colOff>0</xdr:colOff>
      <xdr:row>6</xdr:row>
      <xdr:rowOff>130176</xdr:rowOff>
    </xdr:to>
    <xdr:pic>
      <xdr:nvPicPr>
        <xdr:cNvPr id="3" name="Picture 4">
          <a:extLst>
            <a:ext uri="{FF2B5EF4-FFF2-40B4-BE49-F238E27FC236}">
              <a16:creationId xmlns:a16="http://schemas.microsoft.com/office/drawing/2014/main" id="{C807B44F-73B9-422A-843B-D8B1852260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61951"/>
          <a:ext cx="1997075" cy="90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6</xdr:row>
      <xdr:rowOff>323850</xdr:rowOff>
    </xdr:to>
    <xdr:pic>
      <xdr:nvPicPr>
        <xdr:cNvPr id="2" name="Picture 1">
          <a:extLst>
            <a:ext uri="{FF2B5EF4-FFF2-40B4-BE49-F238E27FC236}">
              <a16:creationId xmlns:a16="http://schemas.microsoft.com/office/drawing/2014/main" id="{15BCD113-0751-4744-99D2-110822D33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400050"/>
          <a:ext cx="1936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6</xdr:row>
      <xdr:rowOff>311150</xdr:rowOff>
    </xdr:to>
    <xdr:pic>
      <xdr:nvPicPr>
        <xdr:cNvPr id="3" name="Picture 2">
          <a:extLst>
            <a:ext uri="{FF2B5EF4-FFF2-40B4-BE49-F238E27FC236}">
              <a16:creationId xmlns:a16="http://schemas.microsoft.com/office/drawing/2014/main" id="{B1D25160-AE8F-461A-BCFC-31CEB29A64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3025" y="387350"/>
          <a:ext cx="20383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2044700</xdr:colOff>
      <xdr:row>6</xdr:row>
      <xdr:rowOff>117347</xdr:rowOff>
    </xdr:to>
    <xdr:pic>
      <xdr:nvPicPr>
        <xdr:cNvPr id="2" name="Picture 1">
          <a:extLst>
            <a:ext uri="{FF2B5EF4-FFF2-40B4-BE49-F238E27FC236}">
              <a16:creationId xmlns:a16="http://schemas.microsoft.com/office/drawing/2014/main" id="{362CCA04-1413-4119-B315-B31C29D6D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6475" y="330200"/>
          <a:ext cx="1866900" cy="920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25399</xdr:rowOff>
    </xdr:from>
    <xdr:to>
      <xdr:col>3</xdr:col>
      <xdr:colOff>0</xdr:colOff>
      <xdr:row>6</xdr:row>
      <xdr:rowOff>104775</xdr:rowOff>
    </xdr:to>
    <xdr:pic>
      <xdr:nvPicPr>
        <xdr:cNvPr id="3" name="Picture 2">
          <a:extLst>
            <a:ext uri="{FF2B5EF4-FFF2-40B4-BE49-F238E27FC236}">
              <a16:creationId xmlns:a16="http://schemas.microsoft.com/office/drawing/2014/main" id="{736C62C2-1C43-46AB-B81F-8561E4F5C0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2250" y="349249"/>
          <a:ext cx="1876425" cy="889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4</xdr:col>
      <xdr:colOff>0</xdr:colOff>
      <xdr:row>6</xdr:row>
      <xdr:rowOff>117475</xdr:rowOff>
    </xdr:to>
    <xdr:pic>
      <xdr:nvPicPr>
        <xdr:cNvPr id="2" name="Picture 3">
          <a:extLst>
            <a:ext uri="{FF2B5EF4-FFF2-40B4-BE49-F238E27FC236}">
              <a16:creationId xmlns:a16="http://schemas.microsoft.com/office/drawing/2014/main" id="{65FBBED5-36F5-49FA-9F1F-C6E06F570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06400"/>
          <a:ext cx="1946275"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6</xdr:row>
      <xdr:rowOff>123825</xdr:rowOff>
    </xdr:to>
    <xdr:pic>
      <xdr:nvPicPr>
        <xdr:cNvPr id="3" name="Picture 4">
          <a:extLst>
            <a:ext uri="{FF2B5EF4-FFF2-40B4-BE49-F238E27FC236}">
              <a16:creationId xmlns:a16="http://schemas.microsoft.com/office/drawing/2014/main" id="{289A68F6-C46C-4C7C-8B40-1270529FCA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8750" y="368300"/>
          <a:ext cx="193992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7</xdr:row>
      <xdr:rowOff>0</xdr:rowOff>
    </xdr:to>
    <xdr:pic>
      <xdr:nvPicPr>
        <xdr:cNvPr id="2" name="Picture 1">
          <a:extLst>
            <a:ext uri="{FF2B5EF4-FFF2-40B4-BE49-F238E27FC236}">
              <a16:creationId xmlns:a16="http://schemas.microsoft.com/office/drawing/2014/main" id="{49FB8E95-682D-4583-BED0-6FD0CFD87D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7425" y="425450"/>
          <a:ext cx="189230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380774</xdr:rowOff>
    </xdr:to>
    <xdr:pic>
      <xdr:nvPicPr>
        <xdr:cNvPr id="3" name="Picture 2">
          <a:extLst>
            <a:ext uri="{FF2B5EF4-FFF2-40B4-BE49-F238E27FC236}">
              <a16:creationId xmlns:a16="http://schemas.microsoft.com/office/drawing/2014/main" id="{C707BA7D-7C61-4FDE-B47B-B4DD75A012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419100"/>
          <a:ext cx="2016125" cy="1028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2044700</xdr:colOff>
      <xdr:row>6</xdr:row>
      <xdr:rowOff>104775</xdr:rowOff>
    </xdr:to>
    <xdr:pic>
      <xdr:nvPicPr>
        <xdr:cNvPr id="2" name="Picture 1">
          <a:extLst>
            <a:ext uri="{FF2B5EF4-FFF2-40B4-BE49-F238E27FC236}">
              <a16:creationId xmlns:a16="http://schemas.microsoft.com/office/drawing/2014/main" id="{628BA385-C2CC-491D-8313-A059D3EFA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431800"/>
          <a:ext cx="187325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3</xdr:col>
      <xdr:colOff>3175</xdr:colOff>
      <xdr:row>6</xdr:row>
      <xdr:rowOff>73824</xdr:rowOff>
    </xdr:to>
    <xdr:pic>
      <xdr:nvPicPr>
        <xdr:cNvPr id="3" name="Picture 2">
          <a:extLst>
            <a:ext uri="{FF2B5EF4-FFF2-40B4-BE49-F238E27FC236}">
              <a16:creationId xmlns:a16="http://schemas.microsoft.com/office/drawing/2014/main" id="{9F88041B-287D-4F83-B6BD-6D372D8533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431799"/>
          <a:ext cx="2000250" cy="77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4</xdr:col>
      <xdr:colOff>0</xdr:colOff>
      <xdr:row>6</xdr:row>
      <xdr:rowOff>60325</xdr:rowOff>
    </xdr:to>
    <xdr:pic>
      <xdr:nvPicPr>
        <xdr:cNvPr id="2" name="Picture 3">
          <a:extLst>
            <a:ext uri="{FF2B5EF4-FFF2-40B4-BE49-F238E27FC236}">
              <a16:creationId xmlns:a16="http://schemas.microsoft.com/office/drawing/2014/main" id="{85F7C4B9-7A70-4311-A468-3019AB30E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68300"/>
          <a:ext cx="1895475"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54829</xdr:rowOff>
    </xdr:to>
    <xdr:pic>
      <xdr:nvPicPr>
        <xdr:cNvPr id="3" name="Picture 4">
          <a:extLst>
            <a:ext uri="{FF2B5EF4-FFF2-40B4-BE49-F238E27FC236}">
              <a16:creationId xmlns:a16="http://schemas.microsoft.com/office/drawing/2014/main" id="{2DCFC62B-5287-4D52-B6D7-D912120F50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49249"/>
          <a:ext cx="2016125" cy="839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73025</xdr:rowOff>
    </xdr:to>
    <xdr:pic>
      <xdr:nvPicPr>
        <xdr:cNvPr id="2" name="Picture 3">
          <a:extLst>
            <a:ext uri="{FF2B5EF4-FFF2-40B4-BE49-F238E27FC236}">
              <a16:creationId xmlns:a16="http://schemas.microsoft.com/office/drawing/2014/main" id="{A34E9665-7FF2-4036-8385-CDCDC8768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419100"/>
          <a:ext cx="2047875"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74108</xdr:rowOff>
    </xdr:to>
    <xdr:pic>
      <xdr:nvPicPr>
        <xdr:cNvPr id="3" name="Picture 4">
          <a:extLst>
            <a:ext uri="{FF2B5EF4-FFF2-40B4-BE49-F238E27FC236}">
              <a16:creationId xmlns:a16="http://schemas.microsoft.com/office/drawing/2014/main" id="{51860D47-AFEF-43E0-8517-8B825A637C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49250"/>
          <a:ext cx="2022475" cy="858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123825</xdr:rowOff>
    </xdr:to>
    <xdr:pic>
      <xdr:nvPicPr>
        <xdr:cNvPr id="2" name="Picture 3">
          <a:extLst>
            <a:ext uri="{FF2B5EF4-FFF2-40B4-BE49-F238E27FC236}">
              <a16:creationId xmlns:a16="http://schemas.microsoft.com/office/drawing/2014/main" id="{AC5A3E4C-3842-4BAF-BFD9-F9DD011A0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381000"/>
          <a:ext cx="20097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6</xdr:row>
      <xdr:rowOff>69569</xdr:rowOff>
    </xdr:to>
    <xdr:pic>
      <xdr:nvPicPr>
        <xdr:cNvPr id="3" name="Picture 4">
          <a:extLst>
            <a:ext uri="{FF2B5EF4-FFF2-40B4-BE49-F238E27FC236}">
              <a16:creationId xmlns:a16="http://schemas.microsoft.com/office/drawing/2014/main" id="{062625AF-9A23-41BB-8713-0CC6E99BFE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13500" y="368300"/>
          <a:ext cx="2035175" cy="8347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9</xdr:row>
      <xdr:rowOff>19050</xdr:rowOff>
    </xdr:to>
    <xdr:pic>
      <xdr:nvPicPr>
        <xdr:cNvPr id="2" name="Picture 5">
          <a:extLst>
            <a:ext uri="{FF2B5EF4-FFF2-40B4-BE49-F238E27FC236}">
              <a16:creationId xmlns:a16="http://schemas.microsoft.com/office/drawing/2014/main" id="{3AE8B186-66B2-4B9A-8529-BF6259D7B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349250"/>
          <a:ext cx="1958975"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44449</xdr:rowOff>
    </xdr:from>
    <xdr:to>
      <xdr:col>3</xdr:col>
      <xdr:colOff>0</xdr:colOff>
      <xdr:row>8</xdr:row>
      <xdr:rowOff>352424</xdr:rowOff>
    </xdr:to>
    <xdr:pic>
      <xdr:nvPicPr>
        <xdr:cNvPr id="3" name="Picture 6">
          <a:extLst>
            <a:ext uri="{FF2B5EF4-FFF2-40B4-BE49-F238E27FC236}">
              <a16:creationId xmlns:a16="http://schemas.microsoft.com/office/drawing/2014/main" id="{408B084A-9892-4E95-9BF9-F15C679BBD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7325" y="368299"/>
          <a:ext cx="1920875" cy="164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142875</xdr:rowOff>
    </xdr:to>
    <xdr:pic>
      <xdr:nvPicPr>
        <xdr:cNvPr id="2" name="Picture 1">
          <a:extLst>
            <a:ext uri="{FF2B5EF4-FFF2-40B4-BE49-F238E27FC236}">
              <a16:creationId xmlns:a16="http://schemas.microsoft.com/office/drawing/2014/main" id="{6C430310-D095-416B-A3B3-CC96079E7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406400"/>
          <a:ext cx="1958975" cy="822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142875</xdr:rowOff>
    </xdr:to>
    <xdr:pic>
      <xdr:nvPicPr>
        <xdr:cNvPr id="3" name="Picture 2">
          <a:extLst>
            <a:ext uri="{FF2B5EF4-FFF2-40B4-BE49-F238E27FC236}">
              <a16:creationId xmlns:a16="http://schemas.microsoft.com/office/drawing/2014/main" id="{9B65F6F7-97D7-41CC-B40F-F2D3AE94D2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6525" y="406400"/>
          <a:ext cx="1971675" cy="822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107950</xdr:rowOff>
    </xdr:to>
    <xdr:pic>
      <xdr:nvPicPr>
        <xdr:cNvPr id="2" name="Picture 1">
          <a:extLst>
            <a:ext uri="{FF2B5EF4-FFF2-40B4-BE49-F238E27FC236}">
              <a16:creationId xmlns:a16="http://schemas.microsoft.com/office/drawing/2014/main" id="{1C71802C-571C-4F2F-9538-A302A19555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68300"/>
          <a:ext cx="1974850" cy="87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6</xdr:row>
      <xdr:rowOff>105530</xdr:rowOff>
    </xdr:to>
    <xdr:pic>
      <xdr:nvPicPr>
        <xdr:cNvPr id="3" name="Picture 2">
          <a:extLst>
            <a:ext uri="{FF2B5EF4-FFF2-40B4-BE49-F238E27FC236}">
              <a16:creationId xmlns:a16="http://schemas.microsoft.com/office/drawing/2014/main" id="{7174EBEC-2F8C-4753-8DDB-34C045E1C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0999"/>
          <a:ext cx="2009775" cy="858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57152</xdr:rowOff>
    </xdr:from>
    <xdr:to>
      <xdr:col>3</xdr:col>
      <xdr:colOff>2044700</xdr:colOff>
      <xdr:row>6</xdr:row>
      <xdr:rowOff>352426</xdr:rowOff>
    </xdr:to>
    <xdr:pic>
      <xdr:nvPicPr>
        <xdr:cNvPr id="2" name="Picture 1">
          <a:extLst>
            <a:ext uri="{FF2B5EF4-FFF2-40B4-BE49-F238E27FC236}">
              <a16:creationId xmlns:a16="http://schemas.microsoft.com/office/drawing/2014/main" id="{D4421D08-E33A-463A-9651-FCCDBD8C4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381002"/>
          <a:ext cx="1955800" cy="1057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82552</xdr:rowOff>
    </xdr:from>
    <xdr:to>
      <xdr:col>2</xdr:col>
      <xdr:colOff>2044700</xdr:colOff>
      <xdr:row>6</xdr:row>
      <xdr:rowOff>354942</xdr:rowOff>
    </xdr:to>
    <xdr:pic>
      <xdr:nvPicPr>
        <xdr:cNvPr id="3" name="Picture 2">
          <a:extLst>
            <a:ext uri="{FF2B5EF4-FFF2-40B4-BE49-F238E27FC236}">
              <a16:creationId xmlns:a16="http://schemas.microsoft.com/office/drawing/2014/main" id="{E332DCF6-5ED8-4849-9342-6EBD52F895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99225" y="406402"/>
          <a:ext cx="1955800" cy="1034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57150</xdr:colOff>
      <xdr:row>2</xdr:row>
      <xdr:rowOff>82552</xdr:rowOff>
    </xdr:from>
    <xdr:to>
      <xdr:col>3</xdr:col>
      <xdr:colOff>1974850</xdr:colOff>
      <xdr:row>6</xdr:row>
      <xdr:rowOff>352426</xdr:rowOff>
    </xdr:to>
    <xdr:pic>
      <xdr:nvPicPr>
        <xdr:cNvPr id="2" name="Picture 1">
          <a:extLst>
            <a:ext uri="{FF2B5EF4-FFF2-40B4-BE49-F238E27FC236}">
              <a16:creationId xmlns:a16="http://schemas.microsoft.com/office/drawing/2014/main" id="{88488E52-D423-4BAA-8283-57B077029D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406402"/>
          <a:ext cx="1917700" cy="1031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38100</xdr:rowOff>
    </xdr:from>
    <xdr:to>
      <xdr:col>3</xdr:col>
      <xdr:colOff>3175</xdr:colOff>
      <xdr:row>6</xdr:row>
      <xdr:rowOff>319867</xdr:rowOff>
    </xdr:to>
    <xdr:pic>
      <xdr:nvPicPr>
        <xdr:cNvPr id="3" name="Picture 2">
          <a:extLst>
            <a:ext uri="{FF2B5EF4-FFF2-40B4-BE49-F238E27FC236}">
              <a16:creationId xmlns:a16="http://schemas.microsoft.com/office/drawing/2014/main" id="{DCF1FCF7-F30C-433D-9DA7-BD8CA6B6A9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0175" y="361950"/>
          <a:ext cx="1981200" cy="1043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4</xdr:col>
      <xdr:colOff>0</xdr:colOff>
      <xdr:row>6</xdr:row>
      <xdr:rowOff>92075</xdr:rowOff>
    </xdr:to>
    <xdr:pic>
      <xdr:nvPicPr>
        <xdr:cNvPr id="2" name="Picture 1">
          <a:extLst>
            <a:ext uri="{FF2B5EF4-FFF2-40B4-BE49-F238E27FC236}">
              <a16:creationId xmlns:a16="http://schemas.microsoft.com/office/drawing/2014/main" id="{16960673-6EEB-4AB1-A312-AF3384BEEE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1225" y="419100"/>
          <a:ext cx="1965325"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101289</xdr:rowOff>
    </xdr:to>
    <xdr:pic>
      <xdr:nvPicPr>
        <xdr:cNvPr id="3" name="Picture 2">
          <a:extLst>
            <a:ext uri="{FF2B5EF4-FFF2-40B4-BE49-F238E27FC236}">
              <a16:creationId xmlns:a16="http://schemas.microsoft.com/office/drawing/2014/main" id="{40A5DF59-2075-414F-A9AE-D40B69E673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7350"/>
          <a:ext cx="2009775" cy="847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127001</xdr:rowOff>
    </xdr:from>
    <xdr:to>
      <xdr:col>4</xdr:col>
      <xdr:colOff>0</xdr:colOff>
      <xdr:row>6</xdr:row>
      <xdr:rowOff>304800</xdr:rowOff>
    </xdr:to>
    <xdr:pic>
      <xdr:nvPicPr>
        <xdr:cNvPr id="2" name="Picture 1">
          <a:extLst>
            <a:ext uri="{FF2B5EF4-FFF2-40B4-BE49-F238E27FC236}">
              <a16:creationId xmlns:a16="http://schemas.microsoft.com/office/drawing/2014/main" id="{6EBC4601-9919-4A96-83F3-A8012D935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450851"/>
          <a:ext cx="1971675" cy="939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76202</xdr:rowOff>
    </xdr:from>
    <xdr:to>
      <xdr:col>3</xdr:col>
      <xdr:colOff>3175</xdr:colOff>
      <xdr:row>6</xdr:row>
      <xdr:rowOff>274269</xdr:rowOff>
    </xdr:to>
    <xdr:pic>
      <xdr:nvPicPr>
        <xdr:cNvPr id="3" name="Picture 2">
          <a:extLst>
            <a:ext uri="{FF2B5EF4-FFF2-40B4-BE49-F238E27FC236}">
              <a16:creationId xmlns:a16="http://schemas.microsoft.com/office/drawing/2014/main" id="{C82F2457-60A1-4A38-9D49-F33819B66F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400052"/>
          <a:ext cx="1993900" cy="96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95251</xdr:rowOff>
    </xdr:from>
    <xdr:to>
      <xdr:col>4</xdr:col>
      <xdr:colOff>3175</xdr:colOff>
      <xdr:row>6</xdr:row>
      <xdr:rowOff>342900</xdr:rowOff>
    </xdr:to>
    <xdr:pic>
      <xdr:nvPicPr>
        <xdr:cNvPr id="2" name="Picture 1">
          <a:extLst>
            <a:ext uri="{FF2B5EF4-FFF2-40B4-BE49-F238E27FC236}">
              <a16:creationId xmlns:a16="http://schemas.microsoft.com/office/drawing/2014/main" id="{808C9270-6713-4AF6-89D8-ED2F035B6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419101"/>
          <a:ext cx="199390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57152</xdr:rowOff>
    </xdr:from>
    <xdr:to>
      <xdr:col>2</xdr:col>
      <xdr:colOff>2044700</xdr:colOff>
      <xdr:row>6</xdr:row>
      <xdr:rowOff>320946</xdr:rowOff>
    </xdr:to>
    <xdr:pic>
      <xdr:nvPicPr>
        <xdr:cNvPr id="3" name="Picture 2">
          <a:extLst>
            <a:ext uri="{FF2B5EF4-FFF2-40B4-BE49-F238E27FC236}">
              <a16:creationId xmlns:a16="http://schemas.microsoft.com/office/drawing/2014/main" id="{BDA91579-9ECC-4658-B0EB-1F0C585549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2075" y="381002"/>
          <a:ext cx="2012950" cy="10257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57152</xdr:rowOff>
    </xdr:from>
    <xdr:to>
      <xdr:col>4</xdr:col>
      <xdr:colOff>0</xdr:colOff>
      <xdr:row>6</xdr:row>
      <xdr:rowOff>314326</xdr:rowOff>
    </xdr:to>
    <xdr:pic>
      <xdr:nvPicPr>
        <xdr:cNvPr id="2" name="Picture 1">
          <a:extLst>
            <a:ext uri="{FF2B5EF4-FFF2-40B4-BE49-F238E27FC236}">
              <a16:creationId xmlns:a16="http://schemas.microsoft.com/office/drawing/2014/main" id="{C12F2AE0-180D-44B7-914D-BDA70DE598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9950" y="381002"/>
          <a:ext cx="201612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57152</xdr:rowOff>
    </xdr:from>
    <xdr:to>
      <xdr:col>2</xdr:col>
      <xdr:colOff>2044700</xdr:colOff>
      <xdr:row>6</xdr:row>
      <xdr:rowOff>314326</xdr:rowOff>
    </xdr:to>
    <xdr:pic>
      <xdr:nvPicPr>
        <xdr:cNvPr id="3" name="Picture 2">
          <a:extLst>
            <a:ext uri="{FF2B5EF4-FFF2-40B4-BE49-F238E27FC236}">
              <a16:creationId xmlns:a16="http://schemas.microsoft.com/office/drawing/2014/main" id="{E4835A8F-6A73-45DE-8324-C565143741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10325" y="381002"/>
          <a:ext cx="2044700"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0</xdr:rowOff>
    </xdr:from>
    <xdr:to>
      <xdr:col>3</xdr:col>
      <xdr:colOff>2019300</xdr:colOff>
      <xdr:row>6</xdr:row>
      <xdr:rowOff>333375</xdr:rowOff>
    </xdr:to>
    <xdr:pic>
      <xdr:nvPicPr>
        <xdr:cNvPr id="2" name="Picture 1">
          <a:extLst>
            <a:ext uri="{FF2B5EF4-FFF2-40B4-BE49-F238E27FC236}">
              <a16:creationId xmlns:a16="http://schemas.microsoft.com/office/drawing/2014/main" id="{C2873CB3-CE48-4E7D-9F15-7F6673EDC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7900" y="323850"/>
          <a:ext cx="18796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38102</xdr:rowOff>
    </xdr:from>
    <xdr:to>
      <xdr:col>3</xdr:col>
      <xdr:colOff>3175</xdr:colOff>
      <xdr:row>6</xdr:row>
      <xdr:rowOff>358788</xdr:rowOff>
    </xdr:to>
    <xdr:pic>
      <xdr:nvPicPr>
        <xdr:cNvPr id="3" name="Picture 2">
          <a:extLst>
            <a:ext uri="{FF2B5EF4-FFF2-40B4-BE49-F238E27FC236}">
              <a16:creationId xmlns:a16="http://schemas.microsoft.com/office/drawing/2014/main" id="{ED1E6E7B-28B2-469A-97E3-D822F63E3B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361952"/>
          <a:ext cx="1993900" cy="10826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76201</xdr:rowOff>
    </xdr:from>
    <xdr:to>
      <xdr:col>4</xdr:col>
      <xdr:colOff>3175</xdr:colOff>
      <xdr:row>6</xdr:row>
      <xdr:rowOff>342900</xdr:rowOff>
    </xdr:to>
    <xdr:pic>
      <xdr:nvPicPr>
        <xdr:cNvPr id="2" name="Picture 1">
          <a:extLst>
            <a:ext uri="{FF2B5EF4-FFF2-40B4-BE49-F238E27FC236}">
              <a16:creationId xmlns:a16="http://schemas.microsoft.com/office/drawing/2014/main" id="{C667EB48-CCD5-4322-A14D-158CAADBA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9950" y="400051"/>
          <a:ext cx="201930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38101</xdr:rowOff>
    </xdr:from>
    <xdr:to>
      <xdr:col>3</xdr:col>
      <xdr:colOff>3175</xdr:colOff>
      <xdr:row>6</xdr:row>
      <xdr:rowOff>313940</xdr:rowOff>
    </xdr:to>
    <xdr:pic>
      <xdr:nvPicPr>
        <xdr:cNvPr id="3" name="Picture 2">
          <a:extLst>
            <a:ext uri="{FF2B5EF4-FFF2-40B4-BE49-F238E27FC236}">
              <a16:creationId xmlns:a16="http://schemas.microsoft.com/office/drawing/2014/main" id="{52FB6DD5-E9B4-4101-84BC-78193D97A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2075" y="361951"/>
          <a:ext cx="2019300" cy="10378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152400</xdr:rowOff>
    </xdr:to>
    <xdr:pic>
      <xdr:nvPicPr>
        <xdr:cNvPr id="2" name="Picture 1">
          <a:extLst>
            <a:ext uri="{FF2B5EF4-FFF2-40B4-BE49-F238E27FC236}">
              <a16:creationId xmlns:a16="http://schemas.microsoft.com/office/drawing/2014/main" id="{A1E03BDA-93D8-400E-81A7-6EC4DF66B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200" y="406401"/>
          <a:ext cx="2044700" cy="831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146050</xdr:rowOff>
    </xdr:to>
    <xdr:pic>
      <xdr:nvPicPr>
        <xdr:cNvPr id="3" name="Picture 2">
          <a:extLst>
            <a:ext uri="{FF2B5EF4-FFF2-40B4-BE49-F238E27FC236}">
              <a16:creationId xmlns:a16="http://schemas.microsoft.com/office/drawing/2014/main" id="{DADF6CA2-0D4E-40E5-B1E1-1DF3A61EC1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3025" y="400051"/>
          <a:ext cx="2012950" cy="831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76201</xdr:rowOff>
    </xdr:from>
    <xdr:to>
      <xdr:col>3</xdr:col>
      <xdr:colOff>2038350</xdr:colOff>
      <xdr:row>6</xdr:row>
      <xdr:rowOff>323850</xdr:rowOff>
    </xdr:to>
    <xdr:pic>
      <xdr:nvPicPr>
        <xdr:cNvPr id="2" name="Picture 5">
          <a:extLst>
            <a:ext uri="{FF2B5EF4-FFF2-40B4-BE49-F238E27FC236}">
              <a16:creationId xmlns:a16="http://schemas.microsoft.com/office/drawing/2014/main" id="{72C0D7C1-4C88-46BD-9E21-236119C11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400051"/>
          <a:ext cx="201930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76201</xdr:rowOff>
    </xdr:from>
    <xdr:to>
      <xdr:col>3</xdr:col>
      <xdr:colOff>3175</xdr:colOff>
      <xdr:row>6</xdr:row>
      <xdr:rowOff>320953</xdr:rowOff>
    </xdr:to>
    <xdr:pic>
      <xdr:nvPicPr>
        <xdr:cNvPr id="3" name="Picture 6">
          <a:extLst>
            <a:ext uri="{FF2B5EF4-FFF2-40B4-BE49-F238E27FC236}">
              <a16:creationId xmlns:a16="http://schemas.microsoft.com/office/drawing/2014/main" id="{6F60BEA8-5FB9-45EC-8F16-827E8FC17D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9375" y="400051"/>
          <a:ext cx="2032000" cy="1006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82552</xdr:rowOff>
    </xdr:from>
    <xdr:to>
      <xdr:col>4</xdr:col>
      <xdr:colOff>0</xdr:colOff>
      <xdr:row>6</xdr:row>
      <xdr:rowOff>352426</xdr:rowOff>
    </xdr:to>
    <xdr:pic>
      <xdr:nvPicPr>
        <xdr:cNvPr id="2" name="Picture 1">
          <a:extLst>
            <a:ext uri="{FF2B5EF4-FFF2-40B4-BE49-F238E27FC236}">
              <a16:creationId xmlns:a16="http://schemas.microsoft.com/office/drawing/2014/main" id="{1469F305-F57E-4CB0-BD22-F1F6EB3427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0750" y="406402"/>
          <a:ext cx="1965325" cy="1031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82552</xdr:rowOff>
    </xdr:from>
    <xdr:to>
      <xdr:col>3</xdr:col>
      <xdr:colOff>3175</xdr:colOff>
      <xdr:row>6</xdr:row>
      <xdr:rowOff>367028</xdr:rowOff>
    </xdr:to>
    <xdr:pic>
      <xdr:nvPicPr>
        <xdr:cNvPr id="3" name="Picture 2">
          <a:extLst>
            <a:ext uri="{FF2B5EF4-FFF2-40B4-BE49-F238E27FC236}">
              <a16:creationId xmlns:a16="http://schemas.microsoft.com/office/drawing/2014/main" id="{B2884FB3-A84E-487E-833D-A455E9A9C1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406402"/>
          <a:ext cx="2012950" cy="1046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69850</xdr:rowOff>
    </xdr:from>
    <xdr:to>
      <xdr:col>3</xdr:col>
      <xdr:colOff>1968500</xdr:colOff>
      <xdr:row>6</xdr:row>
      <xdr:rowOff>371475</xdr:rowOff>
    </xdr:to>
    <xdr:pic>
      <xdr:nvPicPr>
        <xdr:cNvPr id="2" name="Picture 1">
          <a:extLst>
            <a:ext uri="{FF2B5EF4-FFF2-40B4-BE49-F238E27FC236}">
              <a16:creationId xmlns:a16="http://schemas.microsoft.com/office/drawing/2014/main" id="{BB57EE64-BFA4-42EB-A53E-8D37F79BDC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7900" y="393700"/>
          <a:ext cx="1828800" cy="106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25400</xdr:rowOff>
    </xdr:from>
    <xdr:to>
      <xdr:col>2</xdr:col>
      <xdr:colOff>1974850</xdr:colOff>
      <xdr:row>6</xdr:row>
      <xdr:rowOff>344992</xdr:rowOff>
    </xdr:to>
    <xdr:pic>
      <xdr:nvPicPr>
        <xdr:cNvPr id="3" name="Picture 2">
          <a:extLst>
            <a:ext uri="{FF2B5EF4-FFF2-40B4-BE49-F238E27FC236}">
              <a16:creationId xmlns:a16="http://schemas.microsoft.com/office/drawing/2014/main" id="{8AD33A22-3F49-4002-BC26-86AA5D2F12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18275" y="349250"/>
          <a:ext cx="1866900" cy="1081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50800</xdr:colOff>
      <xdr:row>2</xdr:row>
      <xdr:rowOff>76200</xdr:rowOff>
    </xdr:from>
    <xdr:to>
      <xdr:col>3</xdr:col>
      <xdr:colOff>2025650</xdr:colOff>
      <xdr:row>6</xdr:row>
      <xdr:rowOff>244475</xdr:rowOff>
    </xdr:to>
    <xdr:pic>
      <xdr:nvPicPr>
        <xdr:cNvPr id="2" name="Picture 1">
          <a:extLst>
            <a:ext uri="{FF2B5EF4-FFF2-40B4-BE49-F238E27FC236}">
              <a16:creationId xmlns:a16="http://schemas.microsoft.com/office/drawing/2014/main" id="{CB44B38C-AC2D-4AFA-8F0A-607B85F91F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9475" y="400050"/>
          <a:ext cx="197485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57151</xdr:rowOff>
    </xdr:from>
    <xdr:to>
      <xdr:col>3</xdr:col>
      <xdr:colOff>0</xdr:colOff>
      <xdr:row>6</xdr:row>
      <xdr:rowOff>235387</xdr:rowOff>
    </xdr:to>
    <xdr:pic>
      <xdr:nvPicPr>
        <xdr:cNvPr id="3" name="Picture 2">
          <a:extLst>
            <a:ext uri="{FF2B5EF4-FFF2-40B4-BE49-F238E27FC236}">
              <a16:creationId xmlns:a16="http://schemas.microsoft.com/office/drawing/2014/main" id="{2966DDEE-5E2C-4841-858D-D09618F11A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1001"/>
          <a:ext cx="2009775" cy="7973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3</xdr:col>
      <xdr:colOff>2019300</xdr:colOff>
      <xdr:row>6</xdr:row>
      <xdr:rowOff>342900</xdr:rowOff>
    </xdr:to>
    <xdr:pic>
      <xdr:nvPicPr>
        <xdr:cNvPr id="2" name="Picture 1">
          <a:extLst>
            <a:ext uri="{FF2B5EF4-FFF2-40B4-BE49-F238E27FC236}">
              <a16:creationId xmlns:a16="http://schemas.microsoft.com/office/drawing/2014/main" id="{7CB008AC-A618-4CA6-8449-AB4B0C929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9800" y="406401"/>
          <a:ext cx="1917700"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25401</xdr:rowOff>
    </xdr:from>
    <xdr:to>
      <xdr:col>3</xdr:col>
      <xdr:colOff>3175</xdr:colOff>
      <xdr:row>6</xdr:row>
      <xdr:rowOff>318046</xdr:rowOff>
    </xdr:to>
    <xdr:pic>
      <xdr:nvPicPr>
        <xdr:cNvPr id="3" name="Picture 2">
          <a:extLst>
            <a:ext uri="{FF2B5EF4-FFF2-40B4-BE49-F238E27FC236}">
              <a16:creationId xmlns:a16="http://schemas.microsoft.com/office/drawing/2014/main" id="{1CCBC2A3-D301-46CE-9899-E780C854A6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2075" y="349251"/>
          <a:ext cx="2019300" cy="10546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3</xdr:col>
      <xdr:colOff>1943100</xdr:colOff>
      <xdr:row>6</xdr:row>
      <xdr:rowOff>307975</xdr:rowOff>
    </xdr:to>
    <xdr:pic>
      <xdr:nvPicPr>
        <xdr:cNvPr id="2" name="Picture 1">
          <a:extLst>
            <a:ext uri="{FF2B5EF4-FFF2-40B4-BE49-F238E27FC236}">
              <a16:creationId xmlns:a16="http://schemas.microsoft.com/office/drawing/2014/main" id="{754B67F3-ACB2-4835-A1A1-1886F0771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8525" y="381000"/>
          <a:ext cx="1873250" cy="86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6</xdr:row>
      <xdr:rowOff>305166</xdr:rowOff>
    </xdr:to>
    <xdr:pic>
      <xdr:nvPicPr>
        <xdr:cNvPr id="3" name="Picture 2">
          <a:extLst>
            <a:ext uri="{FF2B5EF4-FFF2-40B4-BE49-F238E27FC236}">
              <a16:creationId xmlns:a16="http://schemas.microsoft.com/office/drawing/2014/main" id="{62509D2A-1C2F-4E49-9EA4-2CBD564D1B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61950"/>
          <a:ext cx="1993900" cy="8861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6</xdr:row>
      <xdr:rowOff>0</xdr:rowOff>
    </xdr:to>
    <xdr:pic>
      <xdr:nvPicPr>
        <xdr:cNvPr id="2" name="Picture 1">
          <a:extLst>
            <a:ext uri="{FF2B5EF4-FFF2-40B4-BE49-F238E27FC236}">
              <a16:creationId xmlns:a16="http://schemas.microsoft.com/office/drawing/2014/main" id="{533A3BD8-E2EB-472D-9038-7F69677D1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425451"/>
          <a:ext cx="1990725" cy="1041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367569</xdr:rowOff>
    </xdr:to>
    <xdr:pic>
      <xdr:nvPicPr>
        <xdr:cNvPr id="3" name="Picture 2">
          <a:extLst>
            <a:ext uri="{FF2B5EF4-FFF2-40B4-BE49-F238E27FC236}">
              <a16:creationId xmlns:a16="http://schemas.microsoft.com/office/drawing/2014/main" id="{9C9B9E44-1FC7-482F-B0EC-9189A92814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0175" y="400050"/>
          <a:ext cx="1981200" cy="10533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69850</xdr:colOff>
      <xdr:row>2</xdr:row>
      <xdr:rowOff>44450</xdr:rowOff>
    </xdr:from>
    <xdr:to>
      <xdr:col>4</xdr:col>
      <xdr:colOff>0</xdr:colOff>
      <xdr:row>6</xdr:row>
      <xdr:rowOff>485775</xdr:rowOff>
    </xdr:to>
    <xdr:pic>
      <xdr:nvPicPr>
        <xdr:cNvPr id="2" name="Picture 1">
          <a:extLst>
            <a:ext uri="{FF2B5EF4-FFF2-40B4-BE49-F238E27FC236}">
              <a16:creationId xmlns:a16="http://schemas.microsoft.com/office/drawing/2014/main" id="{EF9441CD-038E-4101-B135-A16B4A222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8050" y="368300"/>
          <a:ext cx="1978025" cy="120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19051</xdr:rowOff>
    </xdr:from>
    <xdr:to>
      <xdr:col>3</xdr:col>
      <xdr:colOff>0</xdr:colOff>
      <xdr:row>6</xdr:row>
      <xdr:rowOff>466725</xdr:rowOff>
    </xdr:to>
    <xdr:pic>
      <xdr:nvPicPr>
        <xdr:cNvPr id="3" name="Picture 2">
          <a:extLst>
            <a:ext uri="{FF2B5EF4-FFF2-40B4-BE49-F238E27FC236}">
              <a16:creationId xmlns:a16="http://schemas.microsoft.com/office/drawing/2014/main" id="{B84356D9-B102-4427-AC75-5B3E0F3B9B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9225" y="342901"/>
          <a:ext cx="1958975"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120650</xdr:colOff>
      <xdr:row>2</xdr:row>
      <xdr:rowOff>101599</xdr:rowOff>
    </xdr:from>
    <xdr:to>
      <xdr:col>4</xdr:col>
      <xdr:colOff>0</xdr:colOff>
      <xdr:row>8</xdr:row>
      <xdr:rowOff>352424</xdr:rowOff>
    </xdr:to>
    <xdr:pic>
      <xdr:nvPicPr>
        <xdr:cNvPr id="2" name="Picture 1">
          <a:extLst>
            <a:ext uri="{FF2B5EF4-FFF2-40B4-BE49-F238E27FC236}">
              <a16:creationId xmlns:a16="http://schemas.microsoft.com/office/drawing/2014/main" id="{BBA4E7DD-0D66-4080-AE32-D2FA4A69B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8850" y="425449"/>
          <a:ext cx="1927225" cy="158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8</xdr:row>
      <xdr:rowOff>342899</xdr:rowOff>
    </xdr:to>
    <xdr:pic>
      <xdr:nvPicPr>
        <xdr:cNvPr id="3" name="Picture 2">
          <a:extLst>
            <a:ext uri="{FF2B5EF4-FFF2-40B4-BE49-F238E27FC236}">
              <a16:creationId xmlns:a16="http://schemas.microsoft.com/office/drawing/2014/main" id="{3CF8B04B-2496-4C9A-B030-6D2F3DE2A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18275" y="406400"/>
          <a:ext cx="1939925" cy="1593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107950</xdr:colOff>
      <xdr:row>2</xdr:row>
      <xdr:rowOff>25401</xdr:rowOff>
    </xdr:from>
    <xdr:to>
      <xdr:col>3</xdr:col>
      <xdr:colOff>2012950</xdr:colOff>
      <xdr:row>8</xdr:row>
      <xdr:rowOff>352425</xdr:rowOff>
    </xdr:to>
    <xdr:pic>
      <xdr:nvPicPr>
        <xdr:cNvPr id="2" name="Picture 1">
          <a:extLst>
            <a:ext uri="{FF2B5EF4-FFF2-40B4-BE49-F238E27FC236}">
              <a16:creationId xmlns:a16="http://schemas.microsoft.com/office/drawing/2014/main" id="{525D8FAC-4E8E-4BCA-B947-A5D7AF8F5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6150" y="349251"/>
          <a:ext cx="1905000" cy="1660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38100</xdr:rowOff>
    </xdr:from>
    <xdr:to>
      <xdr:col>3</xdr:col>
      <xdr:colOff>0</xdr:colOff>
      <xdr:row>8</xdr:row>
      <xdr:rowOff>361950</xdr:rowOff>
    </xdr:to>
    <xdr:pic>
      <xdr:nvPicPr>
        <xdr:cNvPr id="3" name="Picture 2">
          <a:extLst>
            <a:ext uri="{FF2B5EF4-FFF2-40B4-BE49-F238E27FC236}">
              <a16:creationId xmlns:a16="http://schemas.microsoft.com/office/drawing/2014/main" id="{DCB3926E-E7A5-447E-9F66-4C7EB88B2C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0975" y="361950"/>
          <a:ext cx="19272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57150</xdr:colOff>
      <xdr:row>2</xdr:row>
      <xdr:rowOff>25399</xdr:rowOff>
    </xdr:from>
    <xdr:to>
      <xdr:col>4</xdr:col>
      <xdr:colOff>0</xdr:colOff>
      <xdr:row>8</xdr:row>
      <xdr:rowOff>295274</xdr:rowOff>
    </xdr:to>
    <xdr:pic>
      <xdr:nvPicPr>
        <xdr:cNvPr id="2" name="Picture 1">
          <a:extLst>
            <a:ext uri="{FF2B5EF4-FFF2-40B4-BE49-F238E27FC236}">
              <a16:creationId xmlns:a16="http://schemas.microsoft.com/office/drawing/2014/main" id="{5137AA42-5481-40BA-867F-A5040ADBC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349249"/>
          <a:ext cx="1990725" cy="160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19050</xdr:rowOff>
    </xdr:from>
    <xdr:to>
      <xdr:col>3</xdr:col>
      <xdr:colOff>3175</xdr:colOff>
      <xdr:row>8</xdr:row>
      <xdr:rowOff>247650</xdr:rowOff>
    </xdr:to>
    <xdr:pic>
      <xdr:nvPicPr>
        <xdr:cNvPr id="3" name="Picture 2">
          <a:extLst>
            <a:ext uri="{FF2B5EF4-FFF2-40B4-BE49-F238E27FC236}">
              <a16:creationId xmlns:a16="http://schemas.microsoft.com/office/drawing/2014/main" id="{F3035413-D5AE-46A7-AAF2-B805517077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3825" y="342900"/>
          <a:ext cx="198755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50800</xdr:colOff>
      <xdr:row>2</xdr:row>
      <xdr:rowOff>63501</xdr:rowOff>
    </xdr:from>
    <xdr:to>
      <xdr:col>4</xdr:col>
      <xdr:colOff>0</xdr:colOff>
      <xdr:row>8</xdr:row>
      <xdr:rowOff>314325</xdr:rowOff>
    </xdr:to>
    <xdr:pic>
      <xdr:nvPicPr>
        <xdr:cNvPr id="2" name="Picture 1">
          <a:extLst>
            <a:ext uri="{FF2B5EF4-FFF2-40B4-BE49-F238E27FC236}">
              <a16:creationId xmlns:a16="http://schemas.microsoft.com/office/drawing/2014/main" id="{02E84E0D-1DD8-4D02-BB63-6196163213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09000" y="387351"/>
          <a:ext cx="1997075" cy="1584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3</xdr:col>
      <xdr:colOff>3175</xdr:colOff>
      <xdr:row>8</xdr:row>
      <xdr:rowOff>304800</xdr:rowOff>
    </xdr:to>
    <xdr:pic>
      <xdr:nvPicPr>
        <xdr:cNvPr id="3" name="Picture 2">
          <a:extLst>
            <a:ext uri="{FF2B5EF4-FFF2-40B4-BE49-F238E27FC236}">
              <a16:creationId xmlns:a16="http://schemas.microsoft.com/office/drawing/2014/main" id="{4BFD7A3F-FAA4-4EC3-A592-5169943EECA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11925" y="381000"/>
          <a:ext cx="19494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0</xdr:colOff>
      <xdr:row>6</xdr:row>
      <xdr:rowOff>342900</xdr:rowOff>
    </xdr:to>
    <xdr:pic>
      <xdr:nvPicPr>
        <xdr:cNvPr id="2" name="Picture 1">
          <a:extLst>
            <a:ext uri="{FF2B5EF4-FFF2-40B4-BE49-F238E27FC236}">
              <a16:creationId xmlns:a16="http://schemas.microsoft.com/office/drawing/2014/main" id="{C91DD806-73CA-4A59-99C3-2E9DB41E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406401"/>
          <a:ext cx="2009775"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25401</xdr:rowOff>
    </xdr:from>
    <xdr:to>
      <xdr:col>2</xdr:col>
      <xdr:colOff>2044700</xdr:colOff>
      <xdr:row>6</xdr:row>
      <xdr:rowOff>325247</xdr:rowOff>
    </xdr:to>
    <xdr:pic>
      <xdr:nvPicPr>
        <xdr:cNvPr id="3" name="Picture 2">
          <a:extLst>
            <a:ext uri="{FF2B5EF4-FFF2-40B4-BE49-F238E27FC236}">
              <a16:creationId xmlns:a16="http://schemas.microsoft.com/office/drawing/2014/main" id="{0F3E3397-47E5-4BD3-84DB-FC47840667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1125" y="349251"/>
          <a:ext cx="1993900" cy="10618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63499</xdr:rowOff>
    </xdr:from>
    <xdr:to>
      <xdr:col>3</xdr:col>
      <xdr:colOff>0</xdr:colOff>
      <xdr:row>7</xdr:row>
      <xdr:rowOff>74632</xdr:rowOff>
    </xdr:to>
    <xdr:pic>
      <xdr:nvPicPr>
        <xdr:cNvPr id="2" name="Picture 2">
          <a:extLst>
            <a:ext uri="{FF2B5EF4-FFF2-40B4-BE49-F238E27FC236}">
              <a16:creationId xmlns:a16="http://schemas.microsoft.com/office/drawing/2014/main" id="{9D0A0F1B-6873-476B-B507-FCDB6DC44A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9375" y="387349"/>
          <a:ext cx="2028825" cy="13446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xdr:row>
      <xdr:rowOff>95250</xdr:rowOff>
    </xdr:from>
    <xdr:to>
      <xdr:col>3</xdr:col>
      <xdr:colOff>2044700</xdr:colOff>
      <xdr:row>7</xdr:row>
      <xdr:rowOff>95250</xdr:rowOff>
    </xdr:to>
    <xdr:pic>
      <xdr:nvPicPr>
        <xdr:cNvPr id="3" name="Picture 2">
          <a:extLst>
            <a:ext uri="{FF2B5EF4-FFF2-40B4-BE49-F238E27FC236}">
              <a16:creationId xmlns:a16="http://schemas.microsoft.com/office/drawing/2014/main" id="{68DFFF10-D750-4522-9FCC-A03E588DA5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7250" y="419100"/>
          <a:ext cx="202565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6</xdr:row>
      <xdr:rowOff>361950</xdr:rowOff>
    </xdr:to>
    <xdr:pic>
      <xdr:nvPicPr>
        <xdr:cNvPr id="2" name="Picture 3">
          <a:extLst>
            <a:ext uri="{FF2B5EF4-FFF2-40B4-BE49-F238E27FC236}">
              <a16:creationId xmlns:a16="http://schemas.microsoft.com/office/drawing/2014/main" id="{8316DC19-7AD4-46EC-B93D-4FF9FB305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349250"/>
          <a:ext cx="1958975" cy="1098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19052</xdr:rowOff>
    </xdr:from>
    <xdr:to>
      <xdr:col>3</xdr:col>
      <xdr:colOff>3175</xdr:colOff>
      <xdr:row>6</xdr:row>
      <xdr:rowOff>357091</xdr:rowOff>
    </xdr:to>
    <xdr:pic>
      <xdr:nvPicPr>
        <xdr:cNvPr id="3" name="Picture 6">
          <a:extLst>
            <a:ext uri="{FF2B5EF4-FFF2-40B4-BE49-F238E27FC236}">
              <a16:creationId xmlns:a16="http://schemas.microsoft.com/office/drawing/2014/main" id="{97BF728F-0BB8-44ED-A8AE-C26B9819C6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0175" y="342902"/>
          <a:ext cx="1981200" cy="110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38101</xdr:rowOff>
    </xdr:from>
    <xdr:to>
      <xdr:col>3</xdr:col>
      <xdr:colOff>0</xdr:colOff>
      <xdr:row>6</xdr:row>
      <xdr:rowOff>351590</xdr:rowOff>
    </xdr:to>
    <xdr:pic>
      <xdr:nvPicPr>
        <xdr:cNvPr id="2" name="Picture 2">
          <a:extLst>
            <a:ext uri="{FF2B5EF4-FFF2-40B4-BE49-F238E27FC236}">
              <a16:creationId xmlns:a16="http://schemas.microsoft.com/office/drawing/2014/main" id="{7C137DCF-F372-469C-92A0-A579A2F88F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42075" y="361951"/>
          <a:ext cx="2016125" cy="1075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6352</xdr:rowOff>
    </xdr:from>
    <xdr:to>
      <xdr:col>4</xdr:col>
      <xdr:colOff>0</xdr:colOff>
      <xdr:row>6</xdr:row>
      <xdr:rowOff>314326</xdr:rowOff>
    </xdr:to>
    <xdr:pic>
      <xdr:nvPicPr>
        <xdr:cNvPr id="3" name="Picture 2">
          <a:extLst>
            <a:ext uri="{FF2B5EF4-FFF2-40B4-BE49-F238E27FC236}">
              <a16:creationId xmlns:a16="http://schemas.microsoft.com/office/drawing/2014/main" id="{54B26882-6596-4BAD-AFA5-ABDA5B23D2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15350" y="330202"/>
          <a:ext cx="1990725" cy="1069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152400</xdr:rowOff>
    </xdr:to>
    <xdr:pic>
      <xdr:nvPicPr>
        <xdr:cNvPr id="2" name="Picture 2">
          <a:extLst>
            <a:ext uri="{FF2B5EF4-FFF2-40B4-BE49-F238E27FC236}">
              <a16:creationId xmlns:a16="http://schemas.microsoft.com/office/drawing/2014/main" id="{5669CA74-195E-40FE-A7EE-D3EB42C3C1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393700"/>
          <a:ext cx="196215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63500</xdr:rowOff>
    </xdr:from>
    <xdr:to>
      <xdr:col>3</xdr:col>
      <xdr:colOff>0</xdr:colOff>
      <xdr:row>7</xdr:row>
      <xdr:rowOff>127000</xdr:rowOff>
    </xdr:to>
    <xdr:pic>
      <xdr:nvPicPr>
        <xdr:cNvPr id="3" name="Picture 2">
          <a:extLst>
            <a:ext uri="{FF2B5EF4-FFF2-40B4-BE49-F238E27FC236}">
              <a16:creationId xmlns:a16="http://schemas.microsoft.com/office/drawing/2014/main" id="{E710C5B6-ADB6-46F3-ACC3-5DFFBB4337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0" y="387350"/>
          <a:ext cx="1927225"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C47F0C40-84E9-42B6-A003-82B4D6965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1700" y="37226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41276</xdr:colOff>
      <xdr:row>2</xdr:row>
      <xdr:rowOff>85726</xdr:rowOff>
    </xdr:from>
    <xdr:ext cx="1930400" cy="1333499"/>
    <xdr:pic>
      <xdr:nvPicPr>
        <xdr:cNvPr id="3" name="Picture 2">
          <a:extLst>
            <a:ext uri="{FF2B5EF4-FFF2-40B4-BE49-F238E27FC236}">
              <a16:creationId xmlns:a16="http://schemas.microsoft.com/office/drawing/2014/main" id="{71BAAAB8-1A4A-4798-8254-8C023785B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1" y="409576"/>
          <a:ext cx="1930400"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6.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1CAF1E8A-5825-4867-950B-E8303C8F81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8626"/>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38100</xdr:colOff>
      <xdr:row>2</xdr:row>
      <xdr:rowOff>66676</xdr:rowOff>
    </xdr:from>
    <xdr:ext cx="2012950" cy="1395207"/>
    <xdr:pic>
      <xdr:nvPicPr>
        <xdr:cNvPr id="3" name="Picture 2">
          <a:extLst>
            <a:ext uri="{FF2B5EF4-FFF2-40B4-BE49-F238E27FC236}">
              <a16:creationId xmlns:a16="http://schemas.microsoft.com/office/drawing/2014/main" id="{0021CC30-4F38-41A5-B40C-C77EB9DD63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419101"/>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2</xdr:col>
      <xdr:colOff>76200</xdr:colOff>
      <xdr:row>2</xdr:row>
      <xdr:rowOff>57151</xdr:rowOff>
    </xdr:from>
    <xdr:ext cx="1962150" cy="1563244"/>
    <xdr:pic>
      <xdr:nvPicPr>
        <xdr:cNvPr id="2" name="Picture 4">
          <a:extLst>
            <a:ext uri="{FF2B5EF4-FFF2-40B4-BE49-F238E27FC236}">
              <a16:creationId xmlns:a16="http://schemas.microsoft.com/office/drawing/2014/main" id="{08943A9D-DF37-4452-B6AE-6319FAC5E2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 y="409576"/>
          <a:ext cx="1962150" cy="1563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123825</xdr:colOff>
      <xdr:row>2</xdr:row>
      <xdr:rowOff>19051</xdr:rowOff>
    </xdr:from>
    <xdr:ext cx="1838325" cy="1676399"/>
    <xdr:pic>
      <xdr:nvPicPr>
        <xdr:cNvPr id="3" name="Picture 3">
          <a:extLst>
            <a:ext uri="{FF2B5EF4-FFF2-40B4-BE49-F238E27FC236}">
              <a16:creationId xmlns:a16="http://schemas.microsoft.com/office/drawing/2014/main" id="{84369DA6-C9BB-40C5-A6C7-8EB643A70C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1550" y="371476"/>
          <a:ext cx="1838325"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twoCellAnchor editAs="oneCell">
    <xdr:from>
      <xdr:col>2</xdr:col>
      <xdr:colOff>19051</xdr:colOff>
      <xdr:row>2</xdr:row>
      <xdr:rowOff>19052</xdr:rowOff>
    </xdr:from>
    <xdr:to>
      <xdr:col>3</xdr:col>
      <xdr:colOff>3176</xdr:colOff>
      <xdr:row>6</xdr:row>
      <xdr:rowOff>9526</xdr:rowOff>
    </xdr:to>
    <xdr:pic>
      <xdr:nvPicPr>
        <xdr:cNvPr id="2" name="Picture 1">
          <a:extLst>
            <a:ext uri="{FF2B5EF4-FFF2-40B4-BE49-F238E27FC236}">
              <a16:creationId xmlns:a16="http://schemas.microsoft.com/office/drawing/2014/main" id="{BF86961D-2A7B-4A62-8ACF-C87EE33F4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38901" y="342902"/>
          <a:ext cx="2032000" cy="1323974"/>
        </a:xfrm>
        <a:prstGeom prst="rect">
          <a:avLst/>
        </a:prstGeom>
      </xdr:spPr>
    </xdr:pic>
    <xdr:clientData/>
  </xdr:twoCellAnchor>
  <xdr:oneCellAnchor>
    <xdr:from>
      <xdr:col>3</xdr:col>
      <xdr:colOff>19050</xdr:colOff>
      <xdr:row>2</xdr:row>
      <xdr:rowOff>25400</xdr:rowOff>
    </xdr:from>
    <xdr:ext cx="1962150" cy="1279526"/>
    <xdr:pic>
      <xdr:nvPicPr>
        <xdr:cNvPr id="3" name="Picture 2">
          <a:extLst>
            <a:ext uri="{FF2B5EF4-FFF2-40B4-BE49-F238E27FC236}">
              <a16:creationId xmlns:a16="http://schemas.microsoft.com/office/drawing/2014/main" id="{DB972137-F3B9-40E7-B4AD-1388A8AD91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86775" y="349250"/>
          <a:ext cx="1962150" cy="1279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9.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9A5F18EF-4CE2-468B-9B34-5AD07B056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9052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E0690E91-3209-4AA4-B1C3-8DB66AC3D0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800" y="40640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447799"/>
    <xdr:pic>
      <xdr:nvPicPr>
        <xdr:cNvPr id="2" name="Picture 2">
          <a:extLst>
            <a:ext uri="{FF2B5EF4-FFF2-40B4-BE49-F238E27FC236}">
              <a16:creationId xmlns:a16="http://schemas.microsoft.com/office/drawing/2014/main" id="{1989E089-8973-4BAA-BC28-9E343CB99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323851"/>
          <a:ext cx="1847850" cy="144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28574</xdr:rowOff>
    </xdr:from>
    <xdr:ext cx="1981200" cy="1450185"/>
    <xdr:pic>
      <xdr:nvPicPr>
        <xdr:cNvPr id="3" name="Picture 2">
          <a:extLst>
            <a:ext uri="{FF2B5EF4-FFF2-40B4-BE49-F238E27FC236}">
              <a16:creationId xmlns:a16="http://schemas.microsoft.com/office/drawing/2014/main" id="{416F1C1E-9148-4A06-8A4B-06063587B7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52424"/>
          <a:ext cx="1981200" cy="1450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2</xdr:col>
      <xdr:colOff>95250</xdr:colOff>
      <xdr:row>2</xdr:row>
      <xdr:rowOff>28574</xdr:rowOff>
    </xdr:from>
    <xdr:ext cx="1895475" cy="1044575"/>
    <xdr:pic>
      <xdr:nvPicPr>
        <xdr:cNvPr id="2" name="Picture 6">
          <a:extLst>
            <a:ext uri="{FF2B5EF4-FFF2-40B4-BE49-F238E27FC236}">
              <a16:creationId xmlns:a16="http://schemas.microsoft.com/office/drawing/2014/main" id="{E7891599-26E5-4309-B463-0C2B9FEA2E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15100" y="352424"/>
          <a:ext cx="1895475" cy="104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101600</xdr:colOff>
      <xdr:row>2</xdr:row>
      <xdr:rowOff>76200</xdr:rowOff>
    </xdr:from>
    <xdr:ext cx="1943100" cy="958850"/>
    <xdr:pic>
      <xdr:nvPicPr>
        <xdr:cNvPr id="3" name="Picture 2">
          <a:extLst>
            <a:ext uri="{FF2B5EF4-FFF2-40B4-BE49-F238E27FC236}">
              <a16:creationId xmlns:a16="http://schemas.microsoft.com/office/drawing/2014/main" id="{33C8E665-6746-4624-8E23-3B79E7682D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69325" y="4000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3</xdr:col>
      <xdr:colOff>76200</xdr:colOff>
      <xdr:row>2</xdr:row>
      <xdr:rowOff>38100</xdr:rowOff>
    </xdr:from>
    <xdr:ext cx="1943100" cy="958850"/>
    <xdr:pic>
      <xdr:nvPicPr>
        <xdr:cNvPr id="2" name="Picture 2">
          <a:extLst>
            <a:ext uri="{FF2B5EF4-FFF2-40B4-BE49-F238E27FC236}">
              <a16:creationId xmlns:a16="http://schemas.microsoft.com/office/drawing/2014/main" id="{171895C7-DFAE-4B68-9FF4-F2119EA455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3619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38100</xdr:rowOff>
    </xdr:from>
    <xdr:ext cx="1895475" cy="958850"/>
    <xdr:pic>
      <xdr:nvPicPr>
        <xdr:cNvPr id="3" name="Picture 6">
          <a:extLst>
            <a:ext uri="{FF2B5EF4-FFF2-40B4-BE49-F238E27FC236}">
              <a16:creationId xmlns:a16="http://schemas.microsoft.com/office/drawing/2014/main" id="{41335444-3ACD-4CB9-9EB4-BDEF4DB67B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4150" y="361950"/>
          <a:ext cx="189547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1642D457-6941-4EE8-9989-1E96F7A471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34607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38100</xdr:colOff>
      <xdr:row>2</xdr:row>
      <xdr:rowOff>47625</xdr:rowOff>
    </xdr:from>
    <xdr:to>
      <xdr:col>2</xdr:col>
      <xdr:colOff>1993900</xdr:colOff>
      <xdr:row>7</xdr:row>
      <xdr:rowOff>104775</xdr:rowOff>
    </xdr:to>
    <xdr:pic>
      <xdr:nvPicPr>
        <xdr:cNvPr id="4" name="Picture 3">
          <a:extLst>
            <a:ext uri="{FF2B5EF4-FFF2-40B4-BE49-F238E27FC236}">
              <a16:creationId xmlns:a16="http://schemas.microsoft.com/office/drawing/2014/main" id="{54F68E42-ACEC-4814-8F06-BE19BFDBB9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71475"/>
          <a:ext cx="195580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5BA0C62F-576F-4547-885B-B87F335AD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0005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AECF6CE4-BCAC-465E-AB07-6494E7545B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3350" y="40005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5.xml><?xml version="1.0" encoding="utf-8"?>
<xdr:wsDr xmlns:xdr="http://schemas.openxmlformats.org/drawingml/2006/spreadsheetDrawing" xmlns:a="http://schemas.openxmlformats.org/drawingml/2006/main">
  <xdr:twoCellAnchor editAs="oneCell">
    <xdr:from>
      <xdr:col>3</xdr:col>
      <xdr:colOff>107950</xdr:colOff>
      <xdr:row>2</xdr:row>
      <xdr:rowOff>120651</xdr:rowOff>
    </xdr:from>
    <xdr:to>
      <xdr:col>3</xdr:col>
      <xdr:colOff>2022475</xdr:colOff>
      <xdr:row>5</xdr:row>
      <xdr:rowOff>333375</xdr:rowOff>
    </xdr:to>
    <xdr:pic>
      <xdr:nvPicPr>
        <xdr:cNvPr id="2" name="Picture 1">
          <a:extLst>
            <a:ext uri="{FF2B5EF4-FFF2-40B4-BE49-F238E27FC236}">
              <a16:creationId xmlns:a16="http://schemas.microsoft.com/office/drawing/2014/main" id="{23E6E3A1-FDC7-4655-B811-51DFFA7097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5675" y="444501"/>
          <a:ext cx="1914525" cy="1165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114301</xdr:rowOff>
    </xdr:from>
    <xdr:to>
      <xdr:col>2</xdr:col>
      <xdr:colOff>2044700</xdr:colOff>
      <xdr:row>5</xdr:row>
      <xdr:rowOff>361951</xdr:rowOff>
    </xdr:to>
    <xdr:pic>
      <xdr:nvPicPr>
        <xdr:cNvPr id="3" name="Picture 2">
          <a:extLst>
            <a:ext uri="{FF2B5EF4-FFF2-40B4-BE49-F238E27FC236}">
              <a16:creationId xmlns:a16="http://schemas.microsoft.com/office/drawing/2014/main" id="{63EF1C55-9398-4ECD-828A-DDA06B4F77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8750" y="438151"/>
          <a:ext cx="195580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53975</xdr:colOff>
      <xdr:row>2</xdr:row>
      <xdr:rowOff>95251</xdr:rowOff>
    </xdr:from>
    <xdr:to>
      <xdr:col>2</xdr:col>
      <xdr:colOff>2006600</xdr:colOff>
      <xdr:row>6</xdr:row>
      <xdr:rowOff>51535</xdr:rowOff>
    </xdr:to>
    <xdr:pic>
      <xdr:nvPicPr>
        <xdr:cNvPr id="2" name="Picture 2">
          <a:extLst>
            <a:ext uri="{FF2B5EF4-FFF2-40B4-BE49-F238E27FC236}">
              <a16:creationId xmlns:a16="http://schemas.microsoft.com/office/drawing/2014/main" id="{7157822A-B677-4FDB-A1AE-3DDA2A8EBD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3825" y="419101"/>
          <a:ext cx="1952625" cy="12897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22225</xdr:colOff>
      <xdr:row>2</xdr:row>
      <xdr:rowOff>60325</xdr:rowOff>
    </xdr:from>
    <xdr:to>
      <xdr:col>3</xdr:col>
      <xdr:colOff>2019300</xdr:colOff>
      <xdr:row>6</xdr:row>
      <xdr:rowOff>66675</xdr:rowOff>
    </xdr:to>
    <xdr:pic>
      <xdr:nvPicPr>
        <xdr:cNvPr id="3" name="Picture 2">
          <a:extLst>
            <a:ext uri="{FF2B5EF4-FFF2-40B4-BE49-F238E27FC236}">
              <a16:creationId xmlns:a16="http://schemas.microsoft.com/office/drawing/2014/main" id="{AF71828B-19ED-4CC3-9993-DA88008B0D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89950" y="384175"/>
          <a:ext cx="1997075" cy="1339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46A93A81-E080-4EEC-BE37-D5B16E9A8098}"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68">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168" xr16:uid="{BA0D403E-2655-44A5-ADAA-E7B32945062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166" xr16:uid="{F7F8112A-D642-4692-AB22-C1CE7F4588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_EQ" connectionId="1162" xr16:uid="{76BD3F6F-1A4F-4E86-9DF3-D9322E9C81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NAV" headers="0" connectionId="1164" xr16:uid="{828F669B-F065-47BD-BF4B-3C34BB68E5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NAV" headers="0" connectionId="1161" xr16:uid="{A9C4A305-EF7B-47A3-A0AA-B5CB1E76A4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159" xr16:uid="{E27DB754-F736-4B55-BDA6-D6EDDF3285D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_EQ" connectionId="1154" xr16:uid="{A7C99A50-6ED1-436F-87DD-FD4219E2F2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NAV" headers="0" connectionId="1156" xr16:uid="{52536994-1C1E-45DA-893F-37687B90D6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1151" xr16:uid="{56C806BD-8144-4DCE-9A0D-311BA31AD8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1153" xr16:uid="{52B0CBB5-62DC-4E40-BA3B-7177874641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_EQ" connectionId="1146" xr16:uid="{AB5160AD-67E3-44F6-B707-1B0F4A41B02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NAV" headers="0" connectionId="1149" xr16:uid="{E0732E74-C566-43B7-BFC5-C072B208C8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1142" xr16:uid="{1BA94BCF-C909-460F-A867-AAF92515FA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NAV" headers="0" connectionId="1145" xr16:uid="{50263782-DE07-4B27-A699-33A05E1DB17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_FU_Related" connectionId="1143" xr16:uid="{449B0B3B-A2A0-47D2-BB4B-CF09E742EFC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138" xr16:uid="{E7B534CD-91BC-40D9-956C-66F585088E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141" xr16:uid="{EDE2FE82-F36D-4125-A43C-90CD89D95A9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NAV" headers="0" connectionId="1137" xr16:uid="{4669ED6D-8122-4E3C-8A4C-F78C0C67CC0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136" xr16:uid="{6A867EB5-99AF-4889-B664-1B5A968F6F2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135" xr16:uid="{E35DB559-AB46-41FF-ADBB-C15A4142A67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GOV_SEC" connectionId="1133" xr16:uid="{6CC70CCF-D3CE-4BD9-AA49-25E3E02EE5B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EQ" connectionId="1132" xr16:uid="{257F6A49-E074-4202-9E8D-383DF5F5DB6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129" xr16:uid="{EB303B19-9BE5-46B4-8CEC-B2FE6A6132B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NAV" headers="0" connectionId="1131" xr16:uid="{0083A438-3538-46A1-9529-EA964426C2E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1125" xr16:uid="{685B0F6F-DED9-4762-8502-976C4A40825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1127" xr16:uid="{1475A594-19D3-49A8-8EA2-BBD6CAD2E7C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122" xr16:uid="{5304801A-5B44-4BBB-94D8-EF9A4FE22A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124" xr16:uid="{55BFFF2F-40AF-480B-9BAF-8892E337B4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117" xr16:uid="{3DD8E8F3-870E-4E0F-B5A7-D488CCC665E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NAV" headers="0" connectionId="1121" xr16:uid="{229DD7C4-9571-4041-9F2B-3BDAC1AD92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1114" xr16:uid="{9198C2FB-BA76-4CFC-A64C-AE87535E732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1116" xr16:uid="{BD35E842-ACFC-41C5-983A-5CDEA31A32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111" xr16:uid="{A9D43F30-4628-4E56-AAE8-309BFEA2E03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113" xr16:uid="{FCA1EE3C-196B-4103-BEE5-0E5C137844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_EQ" connectionId="1107" xr16:uid="{6C19414B-5EBA-4C4D-9903-8BEE917D1F5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NAV" headers="0" connectionId="1109" xr16:uid="{E42B6EFA-112A-4AB5-A366-D718207A78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_EQ" connectionId="1104" xr16:uid="{5E1A51B2-5659-479F-915C-7D78CA693CE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NAV" headers="0" connectionId="1106" xr16:uid="{9A623CF2-149D-41BF-8013-053D3AABE81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_EQ" connectionId="1101" xr16:uid="{88FA2AD8-2F87-4380-A89E-40A7F6E62AD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NAV" headers="0" connectionId="1103" xr16:uid="{116C6285-F5F1-48F8-97CD-E3DA986E87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_EQ" connectionId="1098" xr16:uid="{9DA95BE6-316F-41FD-8C22-121D827DAC4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NAV" headers="0" connectionId="1100" xr16:uid="{57AEC485-0169-401D-9DEA-B47B8070B9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_EQ" connectionId="1095" xr16:uid="{0C0645AA-8962-481D-89A7-621CA7F2AD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NAV" headers="0" connectionId="1097" xr16:uid="{89E08468-6381-48C5-B318-6D9437E74C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_EQ" connectionId="1090" xr16:uid="{406F32BE-8A32-499A-A9E2-AAF52D3093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NAV" headers="0" connectionId="1092" xr16:uid="{1DE4498C-D496-41DC-B481-9FF885F926A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087" xr16:uid="{F3EB13E1-BEE8-4D65-AE96-5988DC8A369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NAV" headers="0" connectionId="1089" xr16:uid="{877208E9-19A7-4ACE-81B2-6FA524A0147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_EQ" connectionId="1083" xr16:uid="{EDEEB4A2-AE43-44A4-8D1F-9B0FB38B6F4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NAV" headers="0" connectionId="1086" xr16:uid="{FCA028A1-4286-4846-9D19-2AFDEBFBE67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_EQ" connectionId="1080" xr16:uid="{96E95507-E9C2-48B7-BC31-DB1BC52B073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NAV" headers="0" connectionId="1082" xr16:uid="{2B85F528-C2E3-4ED3-9CA0-03816152AE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_EQ" connectionId="1076" xr16:uid="{BAC09280-4A32-49BE-92D2-5CFE009E21F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NAV" headers="0" connectionId="1079" xr16:uid="{52998D42-95F6-48E3-9EF6-484128CAC3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_FU_Related" connectionId="1077" xr16:uid="{239F9D9F-45AF-4ACC-B125-41842993784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_EQ" connectionId="1072" xr16:uid="{0AF44E82-03C5-4025-9996-20CCA0DF89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NAV" headers="0" connectionId="1074" xr16:uid="{BFEAFEE2-5744-459A-8EBD-75E77FEDA2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_EQ" connectionId="1069" xr16:uid="{4583BAF0-FEA3-4A08-9B8F-5AD1941C005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NAV" headers="0" connectionId="1071" xr16:uid="{0C8F1BF7-9A5A-4D3F-8A43-11D08B03872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_EQ" connectionId="1065" xr16:uid="{792F9C08-7696-4BC4-BB1A-9A90E0CF9B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NAV" headers="0" connectionId="1068" xr16:uid="{5187C833-0A95-4DC0-821F-6B1ADC6DAE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GOV_SEC" connectionId="1060" xr16:uid="{A215D4A5-3A6A-4DE1-A43C-F576755234C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062" xr16:uid="{19902A51-2743-44FF-88FD-F180A74E980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059" xr16:uid="{999FBE98-8ECD-4A49-A2E3-41440A6CD8D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_Securitied_Debt" headers="0" connectionId="1063" xr16:uid="{51300D22-CAFF-4D4E-B875-C056E9DDDF3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NAV" headers="0" connectionId="1064" xr16:uid="{D743FA54-D4C7-4DEC-B167-C97BB347B4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EQ" connectionId="1057" xr16:uid="{53552C3A-B19F-400C-9D77-AE3EB7B2414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058" xr16:uid="{C56614EC-FE48-42F9-A0E6-4E6FBE354F3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_EQ" connectionId="1054" xr16:uid="{1ED57AE1-B0F1-48A0-B4B2-E4F0DF6561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NAV" headers="0" connectionId="1056" xr16:uid="{5330AF7C-D6CA-4803-9211-7DDF02990C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TOFE_EQ" connectionId="1049" xr16:uid="{608D5A27-1552-432E-9EAC-6AE4FCB65A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NAV" headers="0" connectionId="1052" xr16:uid="{9EBDC668-6BB2-4F27-A28B-42FD1DCB1A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TOFE_EQ_Related" headers="0" connectionId="1050" xr16:uid="{FF5D4602-57F3-4AD9-9542-31611DFDFEE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OF_EQ" connectionId="1046" xr16:uid="{649C952C-CC1A-46AC-B3AD-0F269AFACC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OFNAV" headers="0" connectionId="1048" xr16:uid="{C7494F90-0B96-4DDD-99B4-2E6B65B63E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SF_EQ" connectionId="1041" xr16:uid="{C7B77136-ABBC-46C0-97CE-3829576B052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NAV" headers="0" connectionId="1045" xr16:uid="{D48FF632-6FE0-4852-90E2-3F0B33074F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SF_EQ_FU_Related" connectionId="1043" xr16:uid="{E02A56AF-EEC6-4606-B460-C45DFC9955C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PHF_EQ" connectionId="1039" xr16:uid="{A01CB49F-E3B7-4336-AFCF-33FB45D070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PHFNAV" headers="0" connectionId="1040" xr16:uid="{712A3FDB-F924-41B1-9F7B-D22E50777F8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IF_EQ" connectionId="1035" xr16:uid="{C949B211-F016-486B-B080-6B397498DF1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IFNAV" headers="0" connectionId="1038" xr16:uid="{88F1A57E-3F0D-4F65-A630-C2FCB81285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CF_EQ" connectionId="1031" xr16:uid="{B61C0ACA-520C-41AB-AFC1-802DD9C021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ICFNAV" headers="0" connectionId="1033" xr16:uid="{E4CBB57B-FE47-4B99-9659-3017AF8F10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_EQ" connectionId="1028" xr16:uid="{012CE72C-B338-4FA5-A3A4-59B17879AF4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NAV" headers="0" connectionId="1030" xr16:uid="{D6AAF28F-330C-41F6-B7FE-7A3EF8D02A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_EQ" connectionId="1024" xr16:uid="{2A4815AC-9E51-4A21-A0E5-15C491AC3D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FEFNAV" headers="0" connectionId="1027" xr16:uid="{5F8317F0-F839-4976-BDE9-77B38E5FDD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_EQ" connectionId="1020" xr16:uid="{2B0179A4-FF59-4153-924E-8D90BD711CE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NAV" headers="0" connectionId="1023" xr16:uid="{CA9118E8-F019-4FDF-A862-051FE32D3A8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_FU_Related" connectionId="1021" xr16:uid="{6500E2CB-223D-4019-A13E-7CC16257AB6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_EQ" connectionId="1017" xr16:uid="{125C4A51-E6D1-46ED-8CE0-289C92ECD6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NAV" headers="0" connectionId="1019" xr16:uid="{163FE59C-7B2E-47EA-ADF0-5232E2C4EC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TSF96_EQ" connectionId="1013" xr16:uid="{FA3470F8-0E81-4328-9DB7-09EF1BDB24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TSF96NAV" headers="0" connectionId="1015" xr16:uid="{C986955A-5AA3-4E74-82A8-A54AC0AE10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DIVYFNAV" headers="0" connectionId="1012" xr16:uid="{3E63743D-85CC-4E63-9410-C5A78EBCF1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009" xr16:uid="{9C857E26-25AB-454E-B9FF-D50C1470EE7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DIVYF_EQ_FU_Related" connectionId="1008" xr16:uid="{9657FDF6-650F-4542-838E-53627E98F4B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VYF_EQ" connectionId="1007" xr16:uid="{8D4504D0-6753-40D9-9208-A8BD0B5D63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F_EQ" connectionId="1003" xr16:uid="{E7C5F37F-BC03-4ED0-AFC9-EBC727AE08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FNAV" headers="0" connectionId="1006" xr16:uid="{3510D81D-AA9B-47DA-AAAD-AB6E2BFC28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YCF_EQ" connectionId="999" xr16:uid="{36E8ED80-2785-4106-B3C6-C496429CD9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YCFNAV" headers="0" connectionId="1002" xr16:uid="{658DE884-7D95-44AE-B7EC-87D4790088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YCF_EQ_FU_Related" connectionId="1000" xr16:uid="{AAD062AA-5FB6-47A1-B7E0-195A961B483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_EQ" connectionId="995" xr16:uid="{447A57FD-ED53-4FE2-AFE5-F0AB6F92D7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CFNAV" headers="0" connectionId="998" xr16:uid="{E0F961DA-B8E7-4EEC-A174-FC5F605C4F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996" xr16:uid="{9C5533B3-A11D-405E-BB2C-223D0440A35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_EQ" connectionId="991" xr16:uid="{E48AAE61-30AE-486E-9868-7AD6010B250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NAV" headers="0" connectionId="993" xr16:uid="{681B513D-F4AF-4203-87BF-36557BFBAB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SBGIF_EQ" connectionId="988" xr16:uid="{819AAFE1-A97F-41C1-97F5-0313DBAA5DB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SBGIFNAV" headers="0" connectionId="990" xr16:uid="{77FB51AE-A08C-4EBC-B48C-0B22431BF1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SEQIF_EQ" connectionId="984" xr16:uid="{BC2B2DA3-D5DE-4712-8F8C-BA90F73A5AD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SEQIFNAV" headers="0" connectionId="987" xr16:uid="{F5ECBC96-8B40-49DD-BD7B-A9D4983358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MCIF_EQ" connectionId="979" xr16:uid="{4480104A-28A8-46DD-9670-AE9AC5BF361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MCIFNAV" headers="0" connectionId="983" xr16:uid="{581207B2-6CBD-46B7-B315-7F89FE97A3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FSF_EQ" connectionId="976" xr16:uid="{88A50EBF-16D5-492B-8A32-ECBD90DC76C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FSFNAV" headers="0" connectionId="978" xr16:uid="{78B91FB7-5817-40AA-ADC4-B30B69AE60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EQ_FU_Related" connectionId="967" xr16:uid="{7B417E64-66CA-4968-A319-3C1EF38D6E4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_EQ_Related" headers="0" connectionId="966" xr16:uid="{58D6A957-4F55-4D50-9ECD-BB3C98FA401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MM" headers="0" connectionId="973" xr16:uid="{1F074189-73A1-48F4-8A1A-A3E606AF8B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972" xr16:uid="{27373D1A-402B-4442-BA17-FCC9616270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971" xr16:uid="{AD63F5DC-AA64-48A2-AF65-8395AF32105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968" xr16:uid="{04B0CE4F-05AF-44E4-82B4-B83A1335AE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NAV" headers="0" connectionId="974" xr16:uid="{16BC7FC7-B005-4A82-B03C-CCB5121F9B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EQ" connectionId="965" xr16:uid="{1E0D16E5-B61A-4401-8360-BC529C71022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GOV_SEC" connectionId="970" xr16:uid="{C5F631DC-57FD-4561-B6B9-46E53322CEF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_EQ_Related" headers="0" connectionId="959" xr16:uid="{82943AE3-1619-48E2-B11F-5955BA5BAC64}"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AF_MM" headers="0" connectionId="963" xr16:uid="{97DD22A0-24D9-475A-A253-867ACECCE4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AF_EQ" connectionId="958" xr16:uid="{97DFDE52-639B-4499-886E-6D26B72D01C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AFNAV" headers="0" connectionId="964" xr16:uid="{8682AA40-CC46-4C17-9030-07AC8029C0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AF_Debt_Related" connectionId="961" xr16:uid="{80A9B989-76D6-4035-BEA6-89056CBD0A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960" xr16:uid="{3B223FB4-E1D7-4C8D-B3F7-3F762472726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EGF_GOV_SEC" connectionId="948" xr16:uid="{8F693434-C682-49DE-ADFD-2DD7A97A8D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50" xr16:uid="{10C9F081-10EA-42CB-873B-85D760226D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947" xr16:uid="{1E58D88B-45AE-4B02-99AA-5861204828D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952" xr16:uid="{12C2886A-7F75-4717-AE15-E083A545E6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EGFNAV" headers="0" connectionId="956" xr16:uid="{0B33C2A8-6093-4C4B-A681-87C864564B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EGF_EQ" connectionId="944" xr16:uid="{86E41755-8641-4188-BE09-56261A0171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_EQ_Related" headers="0" connectionId="945" xr16:uid="{556703FB-40D9-4415-9C60-8A0815422F58}"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RSTFNAV" headers="0" connectionId="957" xr16:uid="{6E0EC277-5E40-4796-AB35-99F51AE51F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RSTF_GOV_SEC" connectionId="949" xr16:uid="{74FFB5AB-B589-4DDB-9B7D-3A1957D0E6B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951" xr16:uid="{63463875-E6AE-45AD-A74D-F3E62D5595D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RSTF_MM" headers="0" connectionId="953" xr16:uid="{5E482336-8C34-4FD9-AEFE-3322C91F75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RSTF_Aif_cat" headers="0" connectionId="954" xr16:uid="{0F33844D-328B-4901-A273-5807766CBEC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USTF_GOV_SEC" connectionId="937" xr16:uid="{DF0AAC03-EFBA-41DB-9701-7E447609BFA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USTF_Aif_cat" headers="0" connectionId="942" xr16:uid="{F1C3E87B-15D8-4ABF-89E5-781D5F922D6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USTF_Securitied_Debt" headers="0" connectionId="940" xr16:uid="{62C6E71F-3FB5-40AD-8D2B-30BA16360B9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USTF_MM" headers="0" connectionId="941" xr16:uid="{7B8DB336-386C-44C7-A952-57FECF3E334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USTFNAV" headers="0" connectionId="943" xr16:uid="{31E6E651-2E56-454D-A911-B13C81E7B67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939" xr16:uid="{2920AF96-59F4-496D-A2D4-2B3E8EC5C38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FNAV" headers="0" connectionId="936" xr16:uid="{FC0C6570-E7B0-4345-9E93-3D6A5F7E6D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F_Aif_cat" headers="0" connectionId="935" xr16:uid="{645285F3-2086-42C4-8218-79DFA1DF10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F_GOV_SEC" connectionId="930" xr16:uid="{A8C08F84-2783-4CDE-8664-AD61BB483A2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F_Debt_Related" headers="0" connectionId="931" xr16:uid="{FB838705-FCA6-4716-BE0A-CF112A5D7D6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F_MM" headers="0" connectionId="934" xr16:uid="{6A101C08-CC5C-4505-B720-DBC21B054C7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932" xr16:uid="{ED2CE75E-4324-4078-A203-056FDDD3C6C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STBF_MM" headers="0" connectionId="926" xr16:uid="{9D0A8384-401B-4B9A-8A8B-43056699EE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STBF_Aif_cat" headers="0" connectionId="927" xr16:uid="{4308AFC6-293A-40A8-B7F8-2DB30F2ADCB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STBFNAV" headers="0" connectionId="928" xr16:uid="{AE165CC9-9958-42E3-B18F-86AC4DA2B6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911" xr16:uid="{CBCC6F87-54C3-44C1-8F41-D0F43BE0F41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GOV_SEC" connectionId="895" xr16:uid="{7B39FA50-DEFC-4FFE-B046-CEDCB29D913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EQ_FU_Related" connectionId="879" xr16:uid="{07CD128E-F619-4DA3-AFC0-F6F8D60ED91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896" xr16:uid="{C2A4B4A9-47EA-4765-BFC3-6EE45EA171D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881" xr16:uid="{6473BC0C-C26A-48C9-8AD5-19509CB76C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RSFCNAV" headers="0" connectionId="874" xr16:uid="{A12A6E56-7A63-4FED-901E-7EED81A314C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RSFC_EQ" connectionId="793" xr16:uid="{DC95F224-22DE-47FF-BB6D-A39B662EA28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RSFC_GOV_SEC" connectionId="813" xr16:uid="{3EEA43BB-C40B-4408-801A-C3F76ACA1A5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826" xr16:uid="{593347B4-4DDB-4800-ADDA-54F7D971299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841" xr16:uid="{921C942B-83F3-4800-94B1-E53E88BCD23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OF_MM" connectionId="785" xr16:uid="{4A953F83-6C2B-4643-8F7F-0FE9FF68A721}"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OFNAV" headers="0" connectionId="791" xr16:uid="{77351509-E2C0-4BEB-9EA2-092724B031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NSIFDEC27NAV" headers="0" connectionId="703" xr16:uid="{D833BCE2-DB8D-4FD9-B3F7-EBFEB51ED1C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NSIFDEC27_GOV_SEC" connectionId="647" xr16:uid="{91F860E6-E783-41D7-8B02-1B9164DF14E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661" xr16:uid="{9C77B728-0D36-41FB-B8EA-926BC6C235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NGIF1229_GOV_SEC" connectionId="565" xr16:uid="{0955C11D-18FA-4949-91AC-114DAEEBBCE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GIF1229NAV" headers="0" connectionId="608" xr16:uid="{0F73F122-FEDC-4E30-B137-A90E6F9237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GIF1226_GOV_SEC" connectionId="500" xr16:uid="{5D0AE399-F4FE-4930-B220-395D703264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GIF1226NAV" headers="0" connectionId="522" xr16:uid="{CE574088-8D55-4AA3-A2E0-509B75F692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LFNAV" headers="0" connectionId="473" xr16:uid="{0D7A7C7C-14E5-4312-AB6D-C5024716760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LF_GOV_SEC" connectionId="416" xr16:uid="{F4827CC5-8688-4B9F-A95D-76CBDCD0AD8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LF_MM" headers="0" connectionId="458" xr16:uid="{EF980D87-B282-4689-A2D9-78E01A5751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LF_Aif_cat" headers="0" connectionId="460" xr16:uid="{A998D88B-4F44-4FDB-9105-80F482CC4FD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GSFR_GOV_SEC" connectionId="273" xr16:uid="{FEB5497B-0330-41C0-8C2F-334FEC250B0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GSFRNAV" headers="0" connectionId="347" xr16:uid="{2B4245AB-3780-46B3-BFC3-ACC63868F41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FRFNAV" headers="0" connectionId="97" xr16:uid="{DE987766-82A3-4947-BB21-4F7FCDFF6A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FRF_GOV_SEC" connectionId="1787" xr16:uid="{CA36A253-BDFB-4021-BB55-686EB6C7260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814" xr16:uid="{C1436F0D-1B8A-4D35-985A-822E0929A10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892" xr16:uid="{82D7DAC5-D8B2-4173-BE60-CE03288C4B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FRF_Aif_cat" headers="0" connectionId="1935" xr16:uid="{C2F05BC5-F665-4158-BCF2-5439CCE91AB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CORPBFNAV" headers="0" connectionId="1683" xr16:uid="{E699B7FB-ED6E-4D24-A326-77B09F8814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CORPBF_GOV_SEC" connectionId="1253" xr16:uid="{D867D230-3B9A-40C3-8042-4B3BFCADAF2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302" xr16:uid="{91A5AC9A-3C9A-47C5-B0BE-65DB21E5222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328" xr16:uid="{EA78F387-E158-4F5A-850D-4A406A7865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CORPBF_Aif_cat" headers="0" connectionId="1571" xr16:uid="{84D97987-3231-476B-9F2D-6CCC3FC7379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69.xml"/><Relationship Id="rId3" Type="http://schemas.openxmlformats.org/officeDocument/2006/relationships/queryTable" Target="../queryTables/queryTable64.xml"/><Relationship Id="rId7" Type="http://schemas.openxmlformats.org/officeDocument/2006/relationships/queryTable" Target="../queryTables/queryTable68.xml"/><Relationship Id="rId2" Type="http://schemas.openxmlformats.org/officeDocument/2006/relationships/queryTable" Target="../queryTables/queryTable63.xml"/><Relationship Id="rId1" Type="http://schemas.openxmlformats.org/officeDocument/2006/relationships/drawing" Target="../drawings/drawing29.xml"/><Relationship Id="rId6" Type="http://schemas.openxmlformats.org/officeDocument/2006/relationships/queryTable" Target="../queryTables/queryTable67.xml"/><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31.xml"/><Relationship Id="rId4" Type="http://schemas.openxmlformats.org/officeDocument/2006/relationships/queryTable" Target="../queryTables/queryTable74.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3.xml"/><Relationship Id="rId4" Type="http://schemas.openxmlformats.org/officeDocument/2006/relationships/queryTable" Target="../queryTables/queryTable7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9.xml"/><Relationship Id="rId4" Type="http://schemas.openxmlformats.org/officeDocument/2006/relationships/queryTable" Target="../queryTables/queryTable92.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42.xml"/><Relationship Id="rId5" Type="http://schemas.openxmlformats.org/officeDocument/2006/relationships/queryTable" Target="../queryTables/queryTable100.xml"/><Relationship Id="rId4" Type="http://schemas.openxmlformats.org/officeDocument/2006/relationships/queryTable" Target="../queryTables/queryTable99.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44.xml"/><Relationship Id="rId4" Type="http://schemas.openxmlformats.org/officeDocument/2006/relationships/queryTable" Target="../queryTables/queryTable10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45.xml"/><Relationship Id="rId4" Type="http://schemas.openxmlformats.org/officeDocument/2006/relationships/queryTable" Target="../queryTables/queryTable108.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125.xml"/><Relationship Id="rId3" Type="http://schemas.openxmlformats.org/officeDocument/2006/relationships/queryTable" Target="../queryTables/queryTable120.xml"/><Relationship Id="rId7" Type="http://schemas.openxmlformats.org/officeDocument/2006/relationships/queryTable" Target="../queryTables/queryTable124.xml"/><Relationship Id="rId2" Type="http://schemas.openxmlformats.org/officeDocument/2006/relationships/queryTable" Target="../queryTables/queryTable119.xml"/><Relationship Id="rId1" Type="http://schemas.openxmlformats.org/officeDocument/2006/relationships/drawing" Target="../drawings/drawing51.xml"/><Relationship Id="rId6" Type="http://schemas.openxmlformats.org/officeDocument/2006/relationships/queryTable" Target="../queryTables/queryTable123.xml"/><Relationship Id="rId5" Type="http://schemas.openxmlformats.org/officeDocument/2006/relationships/queryTable" Target="../queryTables/queryTable122.xml"/><Relationship Id="rId10" Type="http://schemas.openxmlformats.org/officeDocument/2006/relationships/queryTable" Target="../queryTables/queryTable127.xml"/><Relationship Id="rId4" Type="http://schemas.openxmlformats.org/officeDocument/2006/relationships/queryTable" Target="../queryTables/queryTable121.xml"/><Relationship Id="rId9" Type="http://schemas.openxmlformats.org/officeDocument/2006/relationships/queryTable" Target="../queryTables/queryTable126.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29.xml"/><Relationship Id="rId7" Type="http://schemas.openxmlformats.org/officeDocument/2006/relationships/queryTable" Target="../queryTables/queryTable133.xml"/><Relationship Id="rId2" Type="http://schemas.openxmlformats.org/officeDocument/2006/relationships/queryTable" Target="../queryTables/queryTable128.xml"/><Relationship Id="rId1" Type="http://schemas.openxmlformats.org/officeDocument/2006/relationships/drawing" Target="../drawings/drawing52.xml"/><Relationship Id="rId6" Type="http://schemas.openxmlformats.org/officeDocument/2006/relationships/queryTable" Target="../queryTables/queryTable132.xml"/><Relationship Id="rId5" Type="http://schemas.openxmlformats.org/officeDocument/2006/relationships/queryTable" Target="../queryTables/queryTable131.xml"/><Relationship Id="rId4" Type="http://schemas.openxmlformats.org/officeDocument/2006/relationships/queryTable" Target="../queryTables/queryTable130.xml"/></Relationships>
</file>

<file path=xl/worksheets/_rels/sheet57.xml.rels><?xml version="1.0" encoding="UTF-8" standalone="yes"?>
<Relationships xmlns="http://schemas.openxmlformats.org/package/2006/relationships"><Relationship Id="rId8" Type="http://schemas.openxmlformats.org/officeDocument/2006/relationships/queryTable" Target="../queryTables/queryTable140.xml"/><Relationship Id="rId3" Type="http://schemas.openxmlformats.org/officeDocument/2006/relationships/queryTable" Target="../queryTables/queryTable135.xml"/><Relationship Id="rId7" Type="http://schemas.openxmlformats.org/officeDocument/2006/relationships/queryTable" Target="../queryTables/queryTable139.xml"/><Relationship Id="rId2" Type="http://schemas.openxmlformats.org/officeDocument/2006/relationships/queryTable" Target="../queryTables/queryTable134.xml"/><Relationship Id="rId1" Type="http://schemas.openxmlformats.org/officeDocument/2006/relationships/drawing" Target="../drawings/drawing53.xml"/><Relationship Id="rId6" Type="http://schemas.openxmlformats.org/officeDocument/2006/relationships/queryTable" Target="../queryTables/queryTable138.xml"/><Relationship Id="rId5" Type="http://schemas.openxmlformats.org/officeDocument/2006/relationships/queryTable" Target="../queryTables/queryTable137.xml"/><Relationship Id="rId4" Type="http://schemas.openxmlformats.org/officeDocument/2006/relationships/queryTable" Target="../queryTables/queryTable136.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54.xml"/><Relationship Id="rId6" Type="http://schemas.openxmlformats.org/officeDocument/2006/relationships/queryTable" Target="../queryTables/queryTable145.xml"/><Relationship Id="rId5" Type="http://schemas.openxmlformats.org/officeDocument/2006/relationships/queryTable" Target="../queryTables/queryTable144.xml"/><Relationship Id="rId4" Type="http://schemas.openxmlformats.org/officeDocument/2006/relationships/queryTable" Target="../queryTables/queryTable143.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47.xml"/><Relationship Id="rId7" Type="http://schemas.openxmlformats.org/officeDocument/2006/relationships/queryTable" Target="../queryTables/queryTable151.xml"/><Relationship Id="rId2" Type="http://schemas.openxmlformats.org/officeDocument/2006/relationships/queryTable" Target="../queryTables/queryTable146.xml"/><Relationship Id="rId1" Type="http://schemas.openxmlformats.org/officeDocument/2006/relationships/drawing" Target="../drawings/drawing55.xml"/><Relationship Id="rId6" Type="http://schemas.openxmlformats.org/officeDocument/2006/relationships/queryTable" Target="../queryTables/queryTable150.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3.xml"/><Relationship Id="rId7" Type="http://schemas.openxmlformats.org/officeDocument/2006/relationships/queryTable" Target="../queryTables/queryTable157.xml"/><Relationship Id="rId2" Type="http://schemas.openxmlformats.org/officeDocument/2006/relationships/queryTable" Target="../queryTables/queryTable152.xml"/><Relationship Id="rId1" Type="http://schemas.openxmlformats.org/officeDocument/2006/relationships/drawing" Target="../drawings/drawing56.xml"/><Relationship Id="rId6" Type="http://schemas.openxmlformats.org/officeDocument/2006/relationships/queryTable" Target="../queryTables/queryTable156.xml"/><Relationship Id="rId5" Type="http://schemas.openxmlformats.org/officeDocument/2006/relationships/queryTable" Target="../queryTables/queryTable155.xml"/><Relationship Id="rId4" Type="http://schemas.openxmlformats.org/officeDocument/2006/relationships/queryTable" Target="../queryTables/queryTable154.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164.xml"/><Relationship Id="rId3" Type="http://schemas.openxmlformats.org/officeDocument/2006/relationships/queryTable" Target="../queryTables/queryTable159.xml"/><Relationship Id="rId7" Type="http://schemas.openxmlformats.org/officeDocument/2006/relationships/queryTable" Target="../queryTables/queryTable163.xml"/><Relationship Id="rId2" Type="http://schemas.openxmlformats.org/officeDocument/2006/relationships/queryTable" Target="../queryTables/queryTable158.xml"/><Relationship Id="rId1" Type="http://schemas.openxmlformats.org/officeDocument/2006/relationships/drawing" Target="../drawings/drawing57.xml"/><Relationship Id="rId6" Type="http://schemas.openxmlformats.org/officeDocument/2006/relationships/queryTable" Target="../queryTables/queryTable162.xml"/><Relationship Id="rId5" Type="http://schemas.openxmlformats.org/officeDocument/2006/relationships/queryTable" Target="../queryTables/queryTable161.xml"/><Relationship Id="rId4" Type="http://schemas.openxmlformats.org/officeDocument/2006/relationships/queryTable" Target="../queryTables/queryTable160.xml"/><Relationship Id="rId9" Type="http://schemas.openxmlformats.org/officeDocument/2006/relationships/queryTable" Target="../queryTables/queryTable165.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7.xml"/><Relationship Id="rId2" Type="http://schemas.openxmlformats.org/officeDocument/2006/relationships/queryTable" Target="../queryTables/queryTable166.xml"/><Relationship Id="rId1" Type="http://schemas.openxmlformats.org/officeDocument/2006/relationships/drawing" Target="../drawings/drawing58.xml"/><Relationship Id="rId6" Type="http://schemas.openxmlformats.org/officeDocument/2006/relationships/queryTable" Target="../queryTables/queryTable170.xml"/><Relationship Id="rId5" Type="http://schemas.openxmlformats.org/officeDocument/2006/relationships/queryTable" Target="../queryTables/queryTable169.xml"/><Relationship Id="rId4" Type="http://schemas.openxmlformats.org/officeDocument/2006/relationships/queryTable" Target="../queryTables/queryTable168.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5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60.xml"/><Relationship Id="rId4" Type="http://schemas.openxmlformats.org/officeDocument/2006/relationships/queryTable" Target="../queryTables/queryTable175.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79.xml"/><Relationship Id="rId2" Type="http://schemas.openxmlformats.org/officeDocument/2006/relationships/queryTable" Target="../queryTables/queryTable178.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1.xml"/><Relationship Id="rId2" Type="http://schemas.openxmlformats.org/officeDocument/2006/relationships/queryTable" Target="../queryTables/queryTable180.xml"/><Relationship Id="rId1" Type="http://schemas.openxmlformats.org/officeDocument/2006/relationships/drawing" Target="../drawings/drawing63.xml"/><Relationship Id="rId5" Type="http://schemas.openxmlformats.org/officeDocument/2006/relationships/queryTable" Target="../queryTables/queryTable183.xml"/><Relationship Id="rId4" Type="http://schemas.openxmlformats.org/officeDocument/2006/relationships/queryTable" Target="../queryTables/queryTable182.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5.xml"/><Relationship Id="rId2" Type="http://schemas.openxmlformats.org/officeDocument/2006/relationships/queryTable" Target="../queryTables/queryTable184.xml"/><Relationship Id="rId1" Type="http://schemas.openxmlformats.org/officeDocument/2006/relationships/drawing" Target="../drawings/drawing64.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87.xml"/><Relationship Id="rId2" Type="http://schemas.openxmlformats.org/officeDocument/2006/relationships/queryTable" Target="../queryTables/queryTable186.xml"/><Relationship Id="rId1" Type="http://schemas.openxmlformats.org/officeDocument/2006/relationships/drawing" Target="../drawings/drawing65.xml"/><Relationship Id="rId6" Type="http://schemas.openxmlformats.org/officeDocument/2006/relationships/queryTable" Target="../queryTables/queryTable190.xml"/><Relationship Id="rId5" Type="http://schemas.openxmlformats.org/officeDocument/2006/relationships/queryTable" Target="../queryTables/queryTable189.xml"/><Relationship Id="rId4" Type="http://schemas.openxmlformats.org/officeDocument/2006/relationships/queryTable" Target="../queryTables/queryTable188.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2.xml"/><Relationship Id="rId2" Type="http://schemas.openxmlformats.org/officeDocument/2006/relationships/queryTable" Target="../queryTables/queryTable191.xml"/><Relationship Id="rId1" Type="http://schemas.openxmlformats.org/officeDocument/2006/relationships/drawing" Target="../drawings/drawing66.xml"/><Relationship Id="rId6" Type="http://schemas.openxmlformats.org/officeDocument/2006/relationships/queryTable" Target="../queryTables/queryTable195.xml"/><Relationship Id="rId5" Type="http://schemas.openxmlformats.org/officeDocument/2006/relationships/queryTable" Target="../queryTables/queryTable194.xml"/><Relationship Id="rId4" Type="http://schemas.openxmlformats.org/officeDocument/2006/relationships/queryTable" Target="../queryTables/queryTable19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7EBE-0D65-438C-9A83-223744A5D6EF}">
  <dimension ref="A1:C77"/>
  <sheetViews>
    <sheetView tabSelected="1" workbookViewId="0">
      <selection sqref="A1:C1"/>
    </sheetView>
  </sheetViews>
  <sheetFormatPr defaultColWidth="9.140625" defaultRowHeight="12.75"/>
  <cols>
    <col min="1" max="1" width="16.7109375" style="2" bestFit="1" customWidth="1"/>
    <col min="2" max="2" width="14.5703125" style="2" bestFit="1" customWidth="1"/>
    <col min="3" max="3" width="106.7109375" style="2" bestFit="1" customWidth="1"/>
    <col min="4" max="16384" width="9.140625" style="2"/>
  </cols>
  <sheetData>
    <row r="1" spans="1:3">
      <c r="A1" s="210" t="s">
        <v>0</v>
      </c>
      <c r="B1" s="210"/>
      <c r="C1" s="210"/>
    </row>
    <row r="2" spans="1:3">
      <c r="A2" s="6" t="s">
        <v>97</v>
      </c>
      <c r="B2" s="6" t="s">
        <v>98</v>
      </c>
      <c r="C2" s="6" t="s">
        <v>99</v>
      </c>
    </row>
    <row r="3" spans="1:3">
      <c r="A3" s="3" t="s">
        <v>3451</v>
      </c>
      <c r="B3" s="3" t="s">
        <v>3452</v>
      </c>
      <c r="C3" s="3" t="s">
        <v>1093</v>
      </c>
    </row>
    <row r="4" spans="1:3">
      <c r="A4" s="3" t="s">
        <v>3451</v>
      </c>
      <c r="B4" s="3" t="s">
        <v>3453</v>
      </c>
      <c r="C4" s="3" t="s">
        <v>1226</v>
      </c>
    </row>
    <row r="5" spans="1:3">
      <c r="A5" s="3" t="s">
        <v>3451</v>
      </c>
      <c r="B5" s="3" t="s">
        <v>3454</v>
      </c>
      <c r="C5" s="3" t="s">
        <v>1994</v>
      </c>
    </row>
    <row r="6" spans="1:3">
      <c r="A6" s="3" t="s">
        <v>3451</v>
      </c>
      <c r="B6" s="3" t="s">
        <v>3455</v>
      </c>
      <c r="C6" s="3" t="s">
        <v>2113</v>
      </c>
    </row>
    <row r="7" spans="1:3">
      <c r="A7" s="3" t="s">
        <v>3451</v>
      </c>
      <c r="B7" s="3" t="s">
        <v>3456</v>
      </c>
      <c r="C7" s="3" t="s">
        <v>2140</v>
      </c>
    </row>
    <row r="8" spans="1:3">
      <c r="A8" s="3" t="s">
        <v>3451</v>
      </c>
      <c r="B8" s="3" t="s">
        <v>3457</v>
      </c>
      <c r="C8" s="3" t="s">
        <v>2264</v>
      </c>
    </row>
    <row r="9" spans="1:3">
      <c r="A9" s="3" t="s">
        <v>3451</v>
      </c>
      <c r="B9" s="3" t="s">
        <v>3458</v>
      </c>
      <c r="C9" s="3" t="s">
        <v>2288</v>
      </c>
    </row>
    <row r="10" spans="1:3">
      <c r="A10" s="3" t="s">
        <v>3451</v>
      </c>
      <c r="B10" s="3" t="s">
        <v>3459</v>
      </c>
      <c r="C10" s="3" t="s">
        <v>2309</v>
      </c>
    </row>
    <row r="11" spans="1:3">
      <c r="A11" s="3" t="s">
        <v>3451</v>
      </c>
      <c r="B11" s="3" t="s">
        <v>3460</v>
      </c>
      <c r="C11" s="3" t="s">
        <v>2317</v>
      </c>
    </row>
    <row r="12" spans="1:3">
      <c r="A12" s="3" t="s">
        <v>3451</v>
      </c>
      <c r="B12" s="3" t="s">
        <v>3461</v>
      </c>
      <c r="C12" s="3" t="s">
        <v>2349</v>
      </c>
    </row>
    <row r="13" spans="1:3">
      <c r="A13" s="3" t="s">
        <v>876</v>
      </c>
      <c r="B13" s="3" t="s">
        <v>877</v>
      </c>
      <c r="C13" s="3" t="s">
        <v>3509</v>
      </c>
    </row>
    <row r="14" spans="1:3">
      <c r="A14" s="3" t="s">
        <v>3451</v>
      </c>
      <c r="B14" s="3" t="s">
        <v>3462</v>
      </c>
      <c r="C14" s="3" t="s">
        <v>2394</v>
      </c>
    </row>
    <row r="15" spans="1:3">
      <c r="A15" s="3" t="s">
        <v>3451</v>
      </c>
      <c r="B15" s="3" t="s">
        <v>3463</v>
      </c>
      <c r="C15" s="3" t="s">
        <v>2451</v>
      </c>
    </row>
    <row r="16" spans="1:3">
      <c r="A16" s="3" t="s">
        <v>3451</v>
      </c>
      <c r="B16" s="3" t="s">
        <v>3464</v>
      </c>
      <c r="C16" s="3" t="s">
        <v>2479</v>
      </c>
    </row>
    <row r="17" spans="1:3">
      <c r="A17" s="3" t="s">
        <v>3451</v>
      </c>
      <c r="B17" s="3" t="s">
        <v>3465</v>
      </c>
      <c r="C17" s="3" t="s">
        <v>2511</v>
      </c>
    </row>
    <row r="18" spans="1:3">
      <c r="A18" s="3" t="s">
        <v>3451</v>
      </c>
      <c r="B18" s="3" t="s">
        <v>3466</v>
      </c>
      <c r="C18" s="3" t="s">
        <v>2549</v>
      </c>
    </row>
    <row r="19" spans="1:3">
      <c r="A19" s="3" t="s">
        <v>876</v>
      </c>
      <c r="B19" s="3" t="s">
        <v>878</v>
      </c>
      <c r="C19" s="3" t="s">
        <v>306</v>
      </c>
    </row>
    <row r="20" spans="1:3">
      <c r="A20" s="3" t="s">
        <v>3451</v>
      </c>
      <c r="B20" s="3" t="s">
        <v>3467</v>
      </c>
      <c r="C20" s="3" t="s">
        <v>2582</v>
      </c>
    </row>
    <row r="21" spans="1:3">
      <c r="A21" s="3" t="s">
        <v>876</v>
      </c>
      <c r="B21" s="3" t="s">
        <v>879</v>
      </c>
      <c r="C21" s="3" t="s">
        <v>336</v>
      </c>
    </row>
    <row r="22" spans="1:3">
      <c r="B22" s="2" t="s">
        <v>3502</v>
      </c>
      <c r="C22" s="2" t="s">
        <v>3425</v>
      </c>
    </row>
    <row r="23" spans="1:3">
      <c r="A23" s="3" t="s">
        <v>3451</v>
      </c>
      <c r="B23" s="3" t="s">
        <v>3468</v>
      </c>
      <c r="C23" s="3" t="s">
        <v>2828</v>
      </c>
    </row>
    <row r="24" spans="1:3">
      <c r="A24" s="3" t="s">
        <v>3451</v>
      </c>
      <c r="B24" s="3" t="s">
        <v>3469</v>
      </c>
      <c r="C24" s="3" t="s">
        <v>2594</v>
      </c>
    </row>
    <row r="25" spans="1:3">
      <c r="B25" s="2" t="s">
        <v>3503</v>
      </c>
      <c r="C25" s="2" t="s">
        <v>3412</v>
      </c>
    </row>
    <row r="26" spans="1:3">
      <c r="A26" s="3" t="s">
        <v>3451</v>
      </c>
      <c r="B26" s="3" t="s">
        <v>3470</v>
      </c>
      <c r="C26" s="3" t="s">
        <v>2619</v>
      </c>
    </row>
    <row r="27" spans="1:3">
      <c r="A27" s="3" t="s">
        <v>3451</v>
      </c>
      <c r="B27" s="3" t="s">
        <v>3471</v>
      </c>
      <c r="C27" s="3" t="s">
        <v>2637</v>
      </c>
    </row>
    <row r="28" spans="1:3">
      <c r="A28" s="3" t="s">
        <v>3451</v>
      </c>
      <c r="B28" s="3" t="s">
        <v>3472</v>
      </c>
      <c r="C28" s="3" t="s">
        <v>2669</v>
      </c>
    </row>
    <row r="29" spans="1:3">
      <c r="A29" s="3" t="s">
        <v>3451</v>
      </c>
      <c r="B29" s="3" t="s">
        <v>3473</v>
      </c>
      <c r="C29" s="3" t="s">
        <v>2699</v>
      </c>
    </row>
    <row r="30" spans="1:3">
      <c r="A30" s="3" t="s">
        <v>3451</v>
      </c>
      <c r="B30" s="3" t="s">
        <v>3474</v>
      </c>
      <c r="C30" s="3" t="s">
        <v>2756</v>
      </c>
    </row>
    <row r="31" spans="1:3">
      <c r="A31" s="3" t="s">
        <v>3451</v>
      </c>
      <c r="B31" s="3" t="s">
        <v>3475</v>
      </c>
      <c r="C31" s="3" t="s">
        <v>2785</v>
      </c>
    </row>
    <row r="32" spans="1:3">
      <c r="A32" s="3" t="s">
        <v>889</v>
      </c>
      <c r="B32" s="3" t="s">
        <v>890</v>
      </c>
      <c r="C32" s="3" t="s">
        <v>838</v>
      </c>
    </row>
    <row r="33" spans="1:3">
      <c r="A33" s="3" t="s">
        <v>3451</v>
      </c>
      <c r="B33" s="3" t="s">
        <v>3476</v>
      </c>
      <c r="C33" s="3" t="s">
        <v>2800</v>
      </c>
    </row>
    <row r="34" spans="1:3">
      <c r="A34" s="3" t="s">
        <v>876</v>
      </c>
      <c r="B34" s="3" t="s">
        <v>880</v>
      </c>
      <c r="C34" s="3" t="s">
        <v>347</v>
      </c>
    </row>
    <row r="35" spans="1:3">
      <c r="A35" s="3" t="s">
        <v>3451</v>
      </c>
      <c r="B35" s="3" t="s">
        <v>3477</v>
      </c>
      <c r="C35" s="3" t="s">
        <v>2822</v>
      </c>
    </row>
    <row r="36" spans="1:3">
      <c r="A36" s="3" t="s">
        <v>3451</v>
      </c>
      <c r="B36" s="3" t="s">
        <v>3478</v>
      </c>
      <c r="C36" s="3" t="s">
        <v>2865</v>
      </c>
    </row>
    <row r="37" spans="1:3">
      <c r="A37" s="3" t="s">
        <v>3451</v>
      </c>
      <c r="B37" s="3" t="s">
        <v>3479</v>
      </c>
      <c r="C37" s="3" t="s">
        <v>2889</v>
      </c>
    </row>
    <row r="38" spans="1:3">
      <c r="A38" s="3" t="s">
        <v>3451</v>
      </c>
      <c r="B38" s="3" t="s">
        <v>3480</v>
      </c>
      <c r="C38" s="3" t="s">
        <v>2896</v>
      </c>
    </row>
    <row r="39" spans="1:3">
      <c r="A39" s="3" t="s">
        <v>3451</v>
      </c>
      <c r="B39" s="3" t="s">
        <v>3481</v>
      </c>
      <c r="C39" s="3" t="s">
        <v>2905</v>
      </c>
    </row>
    <row r="40" spans="1:3">
      <c r="A40" s="3" t="s">
        <v>3451</v>
      </c>
      <c r="B40" s="3" t="s">
        <v>3482</v>
      </c>
      <c r="C40" s="3" t="s">
        <v>2918</v>
      </c>
    </row>
    <row r="41" spans="1:3">
      <c r="A41" s="3" t="s">
        <v>3451</v>
      </c>
      <c r="B41" s="3" t="s">
        <v>3483</v>
      </c>
      <c r="C41" s="3" t="s">
        <v>2942</v>
      </c>
    </row>
    <row r="42" spans="1:3">
      <c r="A42" s="3" t="s">
        <v>876</v>
      </c>
      <c r="B42" s="3" t="s">
        <v>881</v>
      </c>
      <c r="C42" s="3" t="s">
        <v>453</v>
      </c>
    </row>
    <row r="43" spans="1:3">
      <c r="A43" s="3" t="s">
        <v>876</v>
      </c>
      <c r="B43" s="3" t="s">
        <v>882</v>
      </c>
      <c r="C43" s="3" t="s">
        <v>463</v>
      </c>
    </row>
    <row r="44" spans="1:3">
      <c r="A44" s="3" t="s">
        <v>3451</v>
      </c>
      <c r="B44" s="3" t="s">
        <v>3484</v>
      </c>
      <c r="C44" s="3" t="s">
        <v>2953</v>
      </c>
    </row>
    <row r="45" spans="1:3">
      <c r="A45" s="3" t="s">
        <v>3451</v>
      </c>
      <c r="B45" s="3" t="s">
        <v>3485</v>
      </c>
      <c r="C45" s="3" t="s">
        <v>2339</v>
      </c>
    </row>
    <row r="46" spans="1:3">
      <c r="A46" s="3" t="s">
        <v>3451</v>
      </c>
      <c r="B46" s="3" t="s">
        <v>3486</v>
      </c>
      <c r="C46" s="3" t="s">
        <v>2975</v>
      </c>
    </row>
    <row r="47" spans="1:3">
      <c r="A47" s="3" t="s">
        <v>3451</v>
      </c>
      <c r="B47" s="3" t="s">
        <v>3487</v>
      </c>
      <c r="C47" s="3" t="s">
        <v>2998</v>
      </c>
    </row>
    <row r="48" spans="1:3">
      <c r="A48" s="3" t="s">
        <v>3451</v>
      </c>
      <c r="B48" s="3" t="s">
        <v>3488</v>
      </c>
      <c r="C48" s="3" t="s">
        <v>3063</v>
      </c>
    </row>
    <row r="49" spans="1:3">
      <c r="A49" s="3" t="s">
        <v>3451</v>
      </c>
      <c r="B49" s="3" t="s">
        <v>3489</v>
      </c>
      <c r="C49" s="3" t="s">
        <v>3074</v>
      </c>
    </row>
    <row r="50" spans="1:3">
      <c r="A50" s="3" t="s">
        <v>3451</v>
      </c>
      <c r="B50" s="3" t="s">
        <v>3490</v>
      </c>
      <c r="C50" s="3" t="s">
        <v>3100</v>
      </c>
    </row>
    <row r="51" spans="1:3">
      <c r="A51" s="3" t="s">
        <v>3451</v>
      </c>
      <c r="B51" s="3" t="s">
        <v>3491</v>
      </c>
      <c r="C51" s="3" t="s">
        <v>3115</v>
      </c>
    </row>
    <row r="52" spans="1:3">
      <c r="A52" s="3" t="s">
        <v>3451</v>
      </c>
      <c r="B52" s="3" t="s">
        <v>3492</v>
      </c>
      <c r="C52" s="3" t="s">
        <v>3121</v>
      </c>
    </row>
    <row r="53" spans="1:3">
      <c r="A53" s="3" t="s">
        <v>876</v>
      </c>
      <c r="B53" s="3" t="s">
        <v>883</v>
      </c>
      <c r="C53" s="3" t="s">
        <v>470</v>
      </c>
    </row>
    <row r="54" spans="1:3">
      <c r="A54" s="3" t="s">
        <v>3451</v>
      </c>
      <c r="B54" s="3" t="s">
        <v>3493</v>
      </c>
      <c r="C54" s="3" t="s">
        <v>3132</v>
      </c>
    </row>
    <row r="55" spans="1:3">
      <c r="A55" s="3" t="s">
        <v>3451</v>
      </c>
      <c r="B55" s="3" t="s">
        <v>3494</v>
      </c>
      <c r="C55" s="3" t="s">
        <v>3143</v>
      </c>
    </row>
    <row r="56" spans="1:3">
      <c r="A56" s="3" t="s">
        <v>3451</v>
      </c>
      <c r="B56" s="3" t="s">
        <v>3495</v>
      </c>
      <c r="C56" s="3" t="s">
        <v>3172</v>
      </c>
    </row>
    <row r="57" spans="1:3">
      <c r="A57" s="3" t="s">
        <v>876</v>
      </c>
      <c r="B57" s="3" t="s">
        <v>884</v>
      </c>
      <c r="C57" s="3" t="s">
        <v>527</v>
      </c>
    </row>
    <row r="58" spans="1:3">
      <c r="A58" s="3" t="s">
        <v>3451</v>
      </c>
      <c r="B58" s="3" t="s">
        <v>3496</v>
      </c>
      <c r="C58" s="3" t="s">
        <v>3203</v>
      </c>
    </row>
    <row r="59" spans="1:3">
      <c r="A59" s="3" t="s">
        <v>876</v>
      </c>
      <c r="B59" s="3" t="s">
        <v>885</v>
      </c>
      <c r="C59" s="3" t="s">
        <v>537</v>
      </c>
    </row>
    <row r="60" spans="1:3">
      <c r="A60" s="3" t="s">
        <v>3451</v>
      </c>
      <c r="B60" s="3" t="s">
        <v>3497</v>
      </c>
      <c r="C60" s="3" t="s">
        <v>3226</v>
      </c>
    </row>
    <row r="61" spans="1:3">
      <c r="A61" s="3" t="s">
        <v>3451</v>
      </c>
      <c r="B61" s="3" t="s">
        <v>3498</v>
      </c>
      <c r="C61" s="3" t="s">
        <v>3236</v>
      </c>
    </row>
    <row r="62" spans="1:3">
      <c r="A62" s="3" t="s">
        <v>876</v>
      </c>
      <c r="B62" s="3" t="s">
        <v>886</v>
      </c>
      <c r="C62" s="3" t="s">
        <v>3510</v>
      </c>
    </row>
    <row r="63" spans="1:3">
      <c r="B63" s="2" t="s">
        <v>3504</v>
      </c>
      <c r="C63" s="2" t="s">
        <v>3438</v>
      </c>
    </row>
    <row r="64" spans="1:3">
      <c r="A64" s="3" t="s">
        <v>3451</v>
      </c>
      <c r="B64" s="3" t="s">
        <v>3499</v>
      </c>
      <c r="C64" s="3" t="s">
        <v>3339</v>
      </c>
    </row>
    <row r="65" spans="1:3">
      <c r="A65" s="3" t="s">
        <v>3451</v>
      </c>
      <c r="B65" s="3" t="s">
        <v>3500</v>
      </c>
      <c r="C65" s="3" t="s">
        <v>3244</v>
      </c>
    </row>
    <row r="66" spans="1:3">
      <c r="A66" s="3" t="s">
        <v>876</v>
      </c>
      <c r="B66" s="3" t="s">
        <v>887</v>
      </c>
      <c r="C66" s="3" t="s">
        <v>3511</v>
      </c>
    </row>
    <row r="67" spans="1:3">
      <c r="A67" s="3" t="s">
        <v>876</v>
      </c>
      <c r="B67" s="3" t="s">
        <v>888</v>
      </c>
      <c r="C67" s="3" t="s">
        <v>800</v>
      </c>
    </row>
    <row r="68" spans="1:3">
      <c r="A68" s="3" t="s">
        <v>3451</v>
      </c>
      <c r="B68" s="3" t="s">
        <v>3501</v>
      </c>
      <c r="C68" s="3" t="s">
        <v>3312</v>
      </c>
    </row>
    <row r="70" spans="1:3" ht="30">
      <c r="A70" s="211" t="s">
        <v>3512</v>
      </c>
      <c r="B70" s="41">
        <v>1</v>
      </c>
      <c r="C70" s="59" t="s">
        <v>3515</v>
      </c>
    </row>
    <row r="71" spans="1:3" ht="15">
      <c r="A71" s="212"/>
      <c r="B71" s="41">
        <v>2</v>
      </c>
      <c r="C71" s="59" t="s">
        <v>3516</v>
      </c>
    </row>
    <row r="72" spans="1:3" ht="15">
      <c r="A72" s="212"/>
      <c r="B72" s="41">
        <v>3</v>
      </c>
      <c r="C72" s="59" t="s">
        <v>3517</v>
      </c>
    </row>
    <row r="73" spans="1:3" ht="30">
      <c r="A73" s="212"/>
      <c r="B73" s="41">
        <v>4</v>
      </c>
      <c r="C73" s="69" t="s">
        <v>3518</v>
      </c>
    </row>
    <row r="74" spans="1:3" ht="15">
      <c r="A74" s="212"/>
      <c r="B74" s="41">
        <v>5</v>
      </c>
      <c r="C74" s="59" t="s">
        <v>3513</v>
      </c>
    </row>
    <row r="75" spans="1:3" ht="15">
      <c r="A75" s="213"/>
      <c r="B75" s="41">
        <v>6</v>
      </c>
      <c r="C75" s="59" t="s">
        <v>3519</v>
      </c>
    </row>
    <row r="77" spans="1:3" ht="15">
      <c r="A77" s="214" t="s">
        <v>3514</v>
      </c>
      <c r="B77" s="214"/>
      <c r="C77" s="214"/>
    </row>
  </sheetData>
  <mergeCells count="3">
    <mergeCell ref="A1:C1"/>
    <mergeCell ref="A70:A75"/>
    <mergeCell ref="A77:C77"/>
  </mergeCells>
  <hyperlinks>
    <hyperlink ref="A50:C50" location="TNNIF!A1" display="TNNIF!A1" xr:uid="{ECB7CB9C-BBFF-4EDB-9EFF-B11DD0D36D22}"/>
    <hyperlink ref="A13:C13" location="TCORPBF!A1" display="TCORPBF!A1" xr:uid="{0A2B00C9-66A3-4543-9765-3443F3A9E46C}"/>
    <hyperlink ref="A19:C19" location="TFRF!A1" display="TFRF!A1" xr:uid="{13B67942-7DCD-4A18-9323-A2AAE9570A78}"/>
    <hyperlink ref="A21:C21" location="TGSFR!A1" display="TGSFR!A1" xr:uid="{E4D1147E-9F79-42C0-93BE-CF390DA96348}"/>
    <hyperlink ref="A34:C34" location="TLF!A1" display="TLF!A1" xr:uid="{B40A3BFC-0D46-412F-AB7A-AC371E274EFE}"/>
    <hyperlink ref="A42:C42" location="TNGIF1226!A1" display="TNGIF1226!A1" xr:uid="{F2CFB710-F4F6-4D3B-A03F-8ACA16AC9A44}"/>
    <hyperlink ref="A43:C43" location="TNGIF1229!A1" display="TNGIF1229!A1" xr:uid="{A93118AE-5189-4F11-99D7-D349E699A790}"/>
    <hyperlink ref="A3:C3" location="TEGF!A1" display="TEGF!A1" xr:uid="{85DD993A-7DAE-4134-9714-30EF3EAC1B29}"/>
    <hyperlink ref="A4:C4" location="TAF!A1" display="TAF!A1" xr:uid="{36346C1B-3A24-4884-8478-909EF994E0A0}"/>
    <hyperlink ref="A5:C5" location="TBAF!A1" display="TBAF!A1" xr:uid="{DEC8C724-9714-4A5D-A736-BB07134BB2ED}"/>
    <hyperlink ref="A6:C6" location="TBFSF!A1" display="TBFSF!A1" xr:uid="{649FBD88-A758-42F0-A74A-9EC3F01535BF}"/>
    <hyperlink ref="A8:C8" location="TBSEQIF!A1" display="TBSEQIF!A1" xr:uid="{DE47E862-924F-4420-B33A-09CAE2A66037}"/>
    <hyperlink ref="A9:C9" location="TBSBGIF!A1" display="TBSBGIF!A1" xr:uid="{14B923EE-8794-403B-9901-04FC00FB90CD}"/>
    <hyperlink ref="A10:C10" location="TIFSA!A1" display="TIFSA!A1" xr:uid="{2BBC6209-AB3D-4A98-9EA6-EBDEDDE5E4C7}"/>
    <hyperlink ref="A11:C11" location="TBCF!A1" display="TBCF!A1" xr:uid="{89D37381-3B63-4267-B76D-915CADDB3C13}"/>
    <hyperlink ref="A12:C12" location="TYCF!A1" display="TYCF!A1" xr:uid="{01A585DC-3C0A-4479-BA89-11DDDAE0F9C8}"/>
    <hyperlink ref="A14:C14" location="TDIF!A1" display="TDIF!A1" xr:uid="{34E9A347-7A40-4E3A-8FFF-B526F62D648A}"/>
    <hyperlink ref="A15:C15" location="TDIVYF!A1" display="TDIVYF!A1" xr:uid="{32F978F1-501A-49F0-8C47-3819F9C0E872}"/>
    <hyperlink ref="A16:C16" location="TTSF96!A1" display="TTSF96!A1" xr:uid="{B3514F1C-DAC7-4FB0-B080-6A3A26E14422}"/>
    <hyperlink ref="A17:C17" location="TCS!A1" display="TCS!A1" xr:uid="{01089B82-053E-4649-87A3-E5C98CEE83E1}"/>
    <hyperlink ref="A18:C18" location="TMCAPF!A1" display="TMCAPF!A1" xr:uid="{E9427D6F-773C-40DA-BD3F-6A12DFE44A08}"/>
    <hyperlink ref="A20:C20" location="TFEF!A1" display="TFEF!A1" xr:uid="{F62F6D51-DFD9-428A-97BB-2A313E564611}"/>
    <hyperlink ref="A23:C23" location="TGLDETF!A1" display="TGLDETF!A1" xr:uid="{9533019E-BFFB-40C8-9B57-909057D6337D}"/>
    <hyperlink ref="A24:C24" location="THOF!A1" display="THOF!A1" xr:uid="{BFBA9D54-9806-4AE9-BF3F-A3AB84EA8398}"/>
    <hyperlink ref="A26:C26" location="TICF!A1" display="TICF!A1" xr:uid="{4D8D698F-D83B-45E3-A115-6FDA44F2B452}"/>
    <hyperlink ref="A27:C27" location="TIIF!A1" display="TIIF!A1" xr:uid="{9CB30281-7B3B-4876-9FD2-8C7EF4A6A738}"/>
    <hyperlink ref="A28:C28" location="TIPHF!A1" display="TIPHF!A1" xr:uid="{234EEE77-74A2-4744-B5F4-1DE49F38EAE0}"/>
    <hyperlink ref="A29:C29" location="TISF!A1" display="TISF!A1" xr:uid="{BE46A04A-7157-48CD-AF7E-241BE9A5DD81}"/>
    <hyperlink ref="A30:C30" location="TEOF!A1" display="TEOF!A1" xr:uid="{1BE3E4BE-CA54-42B1-99CC-75CB0306F665}"/>
    <hyperlink ref="A31:C31" location="TTOFE!A1" display="TTOFE!A1" xr:uid="{DD8DA3BD-AA39-468C-953C-DADEAE4E53B2}"/>
    <hyperlink ref="A33:C33" location="TINR!A1" display="TINR!A1" xr:uid="{54BCDD6A-F1DF-4EF9-A6B2-0842A0DE3942}"/>
    <hyperlink ref="A35:C35" location="TMAOF!A1" display="TMAOF!A1" xr:uid="{E5F06499-EDD4-4A06-84DD-1DAA18D69C3F}"/>
    <hyperlink ref="A36:C36" location="TMULTICF!A1" display="TMULTICF!A1" xr:uid="{2992DD4C-7ADA-451A-BEEF-6D2A394B608A}"/>
    <hyperlink ref="A37:C37" location="TNETF!A1" display="TNETF!A1" xr:uid="{EB14DF69-EC7A-41E1-8AD5-B3805D1DA9BC}"/>
    <hyperlink ref="A38:C38" location="TIFNA!A1" display="TIFNA!A1" xr:uid="{7E29E252-48B8-4ED9-BB7D-A8DE937A40EB}"/>
    <hyperlink ref="A39:C39" location="TNAIF!A1" display="TNAIF!A1" xr:uid="{20D2F80A-A4C7-4158-9B4F-21BBE419CA85}"/>
    <hyperlink ref="A40:C40" location="TNCMIF!A1" display="TNCMIF!A1" xr:uid="{9C5C3877-405A-4E7B-93CC-3B84991D5D7D}"/>
    <hyperlink ref="A41:C41" location="TNFSIF!A1" display="TNFSIF!A1" xr:uid="{B4A4B2F5-7CCC-4B8A-A48B-8AC5E875B10F}"/>
    <hyperlink ref="A44:C44" location="TNIDFOF!A1" display="TNIDFOF!A1" xr:uid="{144ED27F-7908-4168-B4EC-62652F074FA6}"/>
    <hyperlink ref="A45:C45" location="TNIDETF!A1" display="TNIDETF!A1" xr:uid="{EA3E7B02-203F-4AB5-BCAD-4070412F08A8}"/>
    <hyperlink ref="A46:C46" location="TNITIF!A1" display="TNITIF!A1" xr:uid="{E994D065-9729-4D1F-A0DE-AE438212C749}"/>
    <hyperlink ref="A47:C47" location="TNMIF150!A1" display="TNMIF150!A1" xr:uid="{C524378B-6355-46B9-AD9F-1C6A34EF404B}"/>
    <hyperlink ref="A48:C48" location="TNMMIF!A1" display="TNMMIF!A1" xr:uid="{34A980A3-ED73-4F16-B4EA-27986A0D0876}"/>
    <hyperlink ref="A49:C49" location="TNMSHIF!A1" display="TNMSHIF!A1" xr:uid="{AFF9F0CA-DC71-4B89-A856-6C9C6DE67327}"/>
    <hyperlink ref="C19" location="TFRF!A1" display="TFRF!A1" xr:uid="{BE4AE51C-CCC7-4033-8684-B9B08ABF8925}"/>
    <hyperlink ref="C21" location="TGSFR!A1" display="TGSFR!A1" xr:uid="{5287A81E-9E56-4ADF-9E11-5FC5D1BFE9B4}"/>
    <hyperlink ref="C13" location="TCORPBF!A1" display="TCORPBF!A1" xr:uid="{C9206411-15E0-47F3-B4DA-218EF7283243}"/>
    <hyperlink ref="C34" location="TLF!A1" display="TLF!A1" xr:uid="{33423EB3-4A61-4E17-86D9-B40EE0FA80A7}"/>
    <hyperlink ref="C42" location="TNGIF1226!A1" display="TNGIF1226!A1" xr:uid="{4D855402-D98F-42B8-8766-4B3847FE9EFC}"/>
    <hyperlink ref="C43" location="TNGIF1229!A1" display="TNGIF1229!A1" xr:uid="{F0AA9965-5111-410D-9248-55DDB243D4D0}"/>
    <hyperlink ref="C32" location="TFRSTF!A1" display="TFRSTF!A1" xr:uid="{B118F4B5-50C6-4AB1-833E-C5AB2BFECD0F}"/>
    <hyperlink ref="A53:C53" location="TNSIFDEC27!A1" display="TNSIFDEC27!A1" xr:uid="{C5013D45-8D96-441B-871C-1498B1C7C278}"/>
    <hyperlink ref="A57:C57" location="TOF!A1" display="TOF!A1" xr:uid="{6FDE4026-96AB-471E-AB1D-D1637E8CFB14}"/>
    <hyperlink ref="A59:C59" location="TRSFC!A1" display="TRSFC!A1" xr:uid="{8FD600B9-74B3-420D-8377-5B866BDC4623}"/>
    <hyperlink ref="A62:C62" location="TSTBF!A1" display="TSTBF!A1" xr:uid="{6A4B9C12-EEEE-4EBD-9934-784D5547ED9D}"/>
    <hyperlink ref="A51:C51" location="TNPBETF!A1" display="TNPBETF!A1" xr:uid="{138EA910-AE3A-4320-9FA0-991739A6D15F}"/>
    <hyperlink ref="A52:C52" location="TNRIF!A1" display="TNRIF!A1" xr:uid="{E919FF85-960A-48B0-951A-BE8707BF1D16}"/>
    <hyperlink ref="A54:C54" location="TNA30IF!A1" display="TNA30IF!A1" xr:uid="{73824D7D-332E-449F-B4AD-23A075404135}"/>
    <hyperlink ref="A55:C55" location="TNMIMIF!A1" display="TNMIMIF!A1" xr:uid="{E7005DCE-2621-451F-A7F1-78CAC190D3FA}"/>
    <hyperlink ref="A56:C56" location="TNMIIF!A1" display="TNMIIF!A1" xr:uid="{1539CBB3-5D07-4AA8-9812-3A753536859D}"/>
    <hyperlink ref="A58:C58" location="TREF!A1" display="TREF!A1" xr:uid="{9D3338B9-4A7F-4ACE-85E9-78DED58BE94B}"/>
    <hyperlink ref="A60:C60" location="TRSFM!A1" display="TRSFM!A1" xr:uid="{CBDF58DD-2322-48CB-8168-6C94BF2F6F0E}"/>
    <hyperlink ref="A61:C61" location="TRSFP!A1" display="TRSFP!A1" xr:uid="{9B1442DC-024D-4D50-BED6-982191A535B9}"/>
    <hyperlink ref="C53" location="TNSIFDEC27!A1" display="TNSIFDEC27!A1" xr:uid="{99916DDD-B200-473C-8B88-1FD1C2B2B41F}"/>
    <hyperlink ref="C57" location="TOF!A1" display="TOF!A1" xr:uid="{D92BC754-C9AF-4046-83C2-04708B6BA855}"/>
    <hyperlink ref="C59" location="TRSFC!A1" display="TRSFC!A1" xr:uid="{8FCE4849-0AF9-45BA-8992-38AAAE5096D2}"/>
    <hyperlink ref="C62" location="TSTBF!A1" display="TSTBF!A1" xr:uid="{0C577663-F3E8-4AE8-86E1-8131454F37B5}"/>
    <hyperlink ref="A66:C66" location="TFF!A1" display="TFF!A1" xr:uid="{71E8A7F0-1852-4452-97CC-1A3D16480605}"/>
    <hyperlink ref="A67:C67" location="TUSTF!A1" display="TUSTF!A1" xr:uid="{AA1940D5-E52D-405A-9089-ECD997CE783F}"/>
    <hyperlink ref="A64:C64" location="TSLVETF!A1" display="TSLVETF!A1" xr:uid="{FDC610CC-2143-44F1-80FE-2B4FB8EE2324}"/>
    <hyperlink ref="A65:C65" location="TSCAPF!A1" display="TSCAPF!A1" xr:uid="{3AD49211-619E-4BD0-B6C1-DA544158DFEC}"/>
    <hyperlink ref="A68:C68" location="TEQPEF!A1" display="TEQPEF!A1" xr:uid="{DB7A331D-33E1-4ACC-B67E-D0DD5F4F6EBB}"/>
    <hyperlink ref="C67" location="TUSTF!A1" display="TUSTF!A1" xr:uid="{40BE4437-E5EC-4888-924A-5D4D319F03A8}"/>
    <hyperlink ref="C66" location="TFF!A1" display="TFF!A1" xr:uid="{06014475-333B-45AB-8980-3610275ACBAE}"/>
    <hyperlink ref="A7:C7" location="TBMCIF!A1" display="TBMCIF!A1" xr:uid="{F536E236-7ACB-4992-A43C-DDD8F9AC16A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7E812-62B3-4F8C-878D-0FE0CC9C7EDE}">
  <dimension ref="B1:J554"/>
  <sheetViews>
    <sheetView workbookViewId="0"/>
  </sheetViews>
  <sheetFormatPr defaultRowHeight="15"/>
  <cols>
    <col min="1" max="1" width="9.140625" style="71"/>
    <col min="2" max="2" width="18.7109375" style="78" customWidth="1"/>
    <col min="3" max="3" width="21.85546875" style="71" customWidth="1"/>
    <col min="4" max="4" width="18.28515625" style="71" customWidth="1"/>
    <col min="5" max="5" width="16.7109375" style="71" customWidth="1"/>
    <col min="6" max="7" width="9.140625" style="71"/>
    <col min="8" max="10" width="13.42578125" style="71" customWidth="1"/>
    <col min="11" max="257" width="9.140625" style="71"/>
    <col min="258" max="258" width="18.7109375" style="71" customWidth="1"/>
    <col min="259" max="259" width="21.85546875" style="71" customWidth="1"/>
    <col min="260" max="260" width="18.28515625" style="71" customWidth="1"/>
    <col min="261" max="261" width="16.7109375" style="71" customWidth="1"/>
    <col min="262" max="513" width="9.140625" style="71"/>
    <col min="514" max="514" width="18.7109375" style="71" customWidth="1"/>
    <col min="515" max="515" width="21.85546875" style="71" customWidth="1"/>
    <col min="516" max="516" width="18.28515625" style="71" customWidth="1"/>
    <col min="517" max="517" width="16.7109375" style="71" customWidth="1"/>
    <col min="518" max="769" width="9.140625" style="71"/>
    <col min="770" max="770" width="18.7109375" style="71" customWidth="1"/>
    <col min="771" max="771" width="21.85546875" style="71" customWidth="1"/>
    <col min="772" max="772" width="18.28515625" style="71" customWidth="1"/>
    <col min="773" max="773" width="16.7109375" style="71" customWidth="1"/>
    <col min="774" max="1025" width="9.140625" style="71"/>
    <col min="1026" max="1026" width="18.7109375" style="71" customWidth="1"/>
    <col min="1027" max="1027" width="21.85546875" style="71" customWidth="1"/>
    <col min="1028" max="1028" width="18.28515625" style="71" customWidth="1"/>
    <col min="1029" max="1029" width="16.7109375" style="71" customWidth="1"/>
    <col min="1030" max="1281" width="9.140625" style="71"/>
    <col min="1282" max="1282" width="18.7109375" style="71" customWidth="1"/>
    <col min="1283" max="1283" width="21.85546875" style="71" customWidth="1"/>
    <col min="1284" max="1284" width="18.28515625" style="71" customWidth="1"/>
    <col min="1285" max="1285" width="16.7109375" style="71" customWidth="1"/>
    <col min="1286" max="1537" width="9.140625" style="71"/>
    <col min="1538" max="1538" width="18.7109375" style="71" customWidth="1"/>
    <col min="1539" max="1539" width="21.85546875" style="71" customWidth="1"/>
    <col min="1540" max="1540" width="18.28515625" style="71" customWidth="1"/>
    <col min="1541" max="1541" width="16.7109375" style="71" customWidth="1"/>
    <col min="1542" max="1793" width="9.140625" style="71"/>
    <col min="1794" max="1794" width="18.7109375" style="71" customWidth="1"/>
    <col min="1795" max="1795" width="21.85546875" style="71" customWidth="1"/>
    <col min="1796" max="1796" width="18.28515625" style="71" customWidth="1"/>
    <col min="1797" max="1797" width="16.7109375" style="71" customWidth="1"/>
    <col min="1798" max="2049" width="9.140625" style="71"/>
    <col min="2050" max="2050" width="18.7109375" style="71" customWidth="1"/>
    <col min="2051" max="2051" width="21.85546875" style="71" customWidth="1"/>
    <col min="2052" max="2052" width="18.28515625" style="71" customWidth="1"/>
    <col min="2053" max="2053" width="16.7109375" style="71" customWidth="1"/>
    <col min="2054" max="2305" width="9.140625" style="71"/>
    <col min="2306" max="2306" width="18.7109375" style="71" customWidth="1"/>
    <col min="2307" max="2307" width="21.85546875" style="71" customWidth="1"/>
    <col min="2308" max="2308" width="18.28515625" style="71" customWidth="1"/>
    <col min="2309" max="2309" width="16.7109375" style="71" customWidth="1"/>
    <col min="2310" max="2561" width="9.140625" style="71"/>
    <col min="2562" max="2562" width="18.7109375" style="71" customWidth="1"/>
    <col min="2563" max="2563" width="21.85546875" style="71" customWidth="1"/>
    <col min="2564" max="2564" width="18.28515625" style="71" customWidth="1"/>
    <col min="2565" max="2565" width="16.7109375" style="71" customWidth="1"/>
    <col min="2566" max="2817" width="9.140625" style="71"/>
    <col min="2818" max="2818" width="18.7109375" style="71" customWidth="1"/>
    <col min="2819" max="2819" width="21.85546875" style="71" customWidth="1"/>
    <col min="2820" max="2820" width="18.28515625" style="71" customWidth="1"/>
    <col min="2821" max="2821" width="16.7109375" style="71" customWidth="1"/>
    <col min="2822" max="3073" width="9.140625" style="71"/>
    <col min="3074" max="3074" width="18.7109375" style="71" customWidth="1"/>
    <col min="3075" max="3075" width="21.85546875" style="71" customWidth="1"/>
    <col min="3076" max="3076" width="18.28515625" style="71" customWidth="1"/>
    <col min="3077" max="3077" width="16.7109375" style="71" customWidth="1"/>
    <col min="3078" max="3329" width="9.140625" style="71"/>
    <col min="3330" max="3330" width="18.7109375" style="71" customWidth="1"/>
    <col min="3331" max="3331" width="21.85546875" style="71" customWidth="1"/>
    <col min="3332" max="3332" width="18.28515625" style="71" customWidth="1"/>
    <col min="3333" max="3333" width="16.7109375" style="71" customWidth="1"/>
    <col min="3334" max="3585" width="9.140625" style="71"/>
    <col min="3586" max="3586" width="18.7109375" style="71" customWidth="1"/>
    <col min="3587" max="3587" width="21.85546875" style="71" customWidth="1"/>
    <col min="3588" max="3588" width="18.28515625" style="71" customWidth="1"/>
    <col min="3589" max="3589" width="16.7109375" style="71" customWidth="1"/>
    <col min="3590" max="3841" width="9.140625" style="71"/>
    <col min="3842" max="3842" width="18.7109375" style="71" customWidth="1"/>
    <col min="3843" max="3843" width="21.85546875" style="71" customWidth="1"/>
    <col min="3844" max="3844" width="18.28515625" style="71" customWidth="1"/>
    <col min="3845" max="3845" width="16.7109375" style="71" customWidth="1"/>
    <col min="3846" max="4097" width="9.140625" style="71"/>
    <col min="4098" max="4098" width="18.7109375" style="71" customWidth="1"/>
    <col min="4099" max="4099" width="21.85546875" style="71" customWidth="1"/>
    <col min="4100" max="4100" width="18.28515625" style="71" customWidth="1"/>
    <col min="4101" max="4101" width="16.7109375" style="71" customWidth="1"/>
    <col min="4102" max="4353" width="9.140625" style="71"/>
    <col min="4354" max="4354" width="18.7109375" style="71" customWidth="1"/>
    <col min="4355" max="4355" width="21.85546875" style="71" customWidth="1"/>
    <col min="4356" max="4356" width="18.28515625" style="71" customWidth="1"/>
    <col min="4357" max="4357" width="16.7109375" style="71" customWidth="1"/>
    <col min="4358" max="4609" width="9.140625" style="71"/>
    <col min="4610" max="4610" width="18.7109375" style="71" customWidth="1"/>
    <col min="4611" max="4611" width="21.85546875" style="71" customWidth="1"/>
    <col min="4612" max="4612" width="18.28515625" style="71" customWidth="1"/>
    <col min="4613" max="4613" width="16.7109375" style="71" customWidth="1"/>
    <col min="4614" max="4865" width="9.140625" style="71"/>
    <col min="4866" max="4866" width="18.7109375" style="71" customWidth="1"/>
    <col min="4867" max="4867" width="21.85546875" style="71" customWidth="1"/>
    <col min="4868" max="4868" width="18.28515625" style="71" customWidth="1"/>
    <col min="4869" max="4869" width="16.7109375" style="71" customWidth="1"/>
    <col min="4870" max="5121" width="9.140625" style="71"/>
    <col min="5122" max="5122" width="18.7109375" style="71" customWidth="1"/>
    <col min="5123" max="5123" width="21.85546875" style="71" customWidth="1"/>
    <col min="5124" max="5124" width="18.28515625" style="71" customWidth="1"/>
    <col min="5125" max="5125" width="16.7109375" style="71" customWidth="1"/>
    <col min="5126" max="5377" width="9.140625" style="71"/>
    <col min="5378" max="5378" width="18.7109375" style="71" customWidth="1"/>
    <col min="5379" max="5379" width="21.85546875" style="71" customWidth="1"/>
    <col min="5380" max="5380" width="18.28515625" style="71" customWidth="1"/>
    <col min="5381" max="5381" width="16.7109375" style="71" customWidth="1"/>
    <col min="5382" max="5633" width="9.140625" style="71"/>
    <col min="5634" max="5634" width="18.7109375" style="71" customWidth="1"/>
    <col min="5635" max="5635" width="21.85546875" style="71" customWidth="1"/>
    <col min="5636" max="5636" width="18.28515625" style="71" customWidth="1"/>
    <col min="5637" max="5637" width="16.7109375" style="71" customWidth="1"/>
    <col min="5638" max="5889" width="9.140625" style="71"/>
    <col min="5890" max="5890" width="18.7109375" style="71" customWidth="1"/>
    <col min="5891" max="5891" width="21.85546875" style="71" customWidth="1"/>
    <col min="5892" max="5892" width="18.28515625" style="71" customWidth="1"/>
    <col min="5893" max="5893" width="16.7109375" style="71" customWidth="1"/>
    <col min="5894" max="6145" width="9.140625" style="71"/>
    <col min="6146" max="6146" width="18.7109375" style="71" customWidth="1"/>
    <col min="6147" max="6147" width="21.85546875" style="71" customWidth="1"/>
    <col min="6148" max="6148" width="18.28515625" style="71" customWidth="1"/>
    <col min="6149" max="6149" width="16.7109375" style="71" customWidth="1"/>
    <col min="6150" max="6401" width="9.140625" style="71"/>
    <col min="6402" max="6402" width="18.7109375" style="71" customWidth="1"/>
    <col min="6403" max="6403" width="21.85546875" style="71" customWidth="1"/>
    <col min="6404" max="6404" width="18.28515625" style="71" customWidth="1"/>
    <col min="6405" max="6405" width="16.7109375" style="71" customWidth="1"/>
    <col min="6406" max="6657" width="9.140625" style="71"/>
    <col min="6658" max="6658" width="18.7109375" style="71" customWidth="1"/>
    <col min="6659" max="6659" width="21.85546875" style="71" customWidth="1"/>
    <col min="6660" max="6660" width="18.28515625" style="71" customWidth="1"/>
    <col min="6661" max="6661" width="16.7109375" style="71" customWidth="1"/>
    <col min="6662" max="6913" width="9.140625" style="71"/>
    <col min="6914" max="6914" width="18.7109375" style="71" customWidth="1"/>
    <col min="6915" max="6915" width="21.85546875" style="71" customWidth="1"/>
    <col min="6916" max="6916" width="18.28515625" style="71" customWidth="1"/>
    <col min="6917" max="6917" width="16.7109375" style="71" customWidth="1"/>
    <col min="6918" max="7169" width="9.140625" style="71"/>
    <col min="7170" max="7170" width="18.7109375" style="71" customWidth="1"/>
    <col min="7171" max="7171" width="21.85546875" style="71" customWidth="1"/>
    <col min="7172" max="7172" width="18.28515625" style="71" customWidth="1"/>
    <col min="7173" max="7173" width="16.7109375" style="71" customWidth="1"/>
    <col min="7174" max="7425" width="9.140625" style="71"/>
    <col min="7426" max="7426" width="18.7109375" style="71" customWidth="1"/>
    <col min="7427" max="7427" width="21.85546875" style="71" customWidth="1"/>
    <col min="7428" max="7428" width="18.28515625" style="71" customWidth="1"/>
    <col min="7429" max="7429" width="16.7109375" style="71" customWidth="1"/>
    <col min="7430" max="7681" width="9.140625" style="71"/>
    <col min="7682" max="7682" width="18.7109375" style="71" customWidth="1"/>
    <col min="7683" max="7683" width="21.85546875" style="71" customWidth="1"/>
    <col min="7684" max="7684" width="18.28515625" style="71" customWidth="1"/>
    <col min="7685" max="7685" width="16.7109375" style="71" customWidth="1"/>
    <col min="7686" max="7937" width="9.140625" style="71"/>
    <col min="7938" max="7938" width="18.7109375" style="71" customWidth="1"/>
    <col min="7939" max="7939" width="21.85546875" style="71" customWidth="1"/>
    <col min="7940" max="7940" width="18.28515625" style="71" customWidth="1"/>
    <col min="7941" max="7941" width="16.7109375" style="71" customWidth="1"/>
    <col min="7942" max="8193" width="9.140625" style="71"/>
    <col min="8194" max="8194" width="18.7109375" style="71" customWidth="1"/>
    <col min="8195" max="8195" width="21.85546875" style="71" customWidth="1"/>
    <col min="8196" max="8196" width="18.28515625" style="71" customWidth="1"/>
    <col min="8197" max="8197" width="16.7109375" style="71" customWidth="1"/>
    <col min="8198" max="8449" width="9.140625" style="71"/>
    <col min="8450" max="8450" width="18.7109375" style="71" customWidth="1"/>
    <col min="8451" max="8451" width="21.85546875" style="71" customWidth="1"/>
    <col min="8452" max="8452" width="18.28515625" style="71" customWidth="1"/>
    <col min="8453" max="8453" width="16.7109375" style="71" customWidth="1"/>
    <col min="8454" max="8705" width="9.140625" style="71"/>
    <col min="8706" max="8706" width="18.7109375" style="71" customWidth="1"/>
    <col min="8707" max="8707" width="21.85546875" style="71" customWidth="1"/>
    <col min="8708" max="8708" width="18.28515625" style="71" customWidth="1"/>
    <col min="8709" max="8709" width="16.7109375" style="71" customWidth="1"/>
    <col min="8710" max="8961" width="9.140625" style="71"/>
    <col min="8962" max="8962" width="18.7109375" style="71" customWidth="1"/>
    <col min="8963" max="8963" width="21.85546875" style="71" customWidth="1"/>
    <col min="8964" max="8964" width="18.28515625" style="71" customWidth="1"/>
    <col min="8965" max="8965" width="16.7109375" style="71" customWidth="1"/>
    <col min="8966" max="9217" width="9.140625" style="71"/>
    <col min="9218" max="9218" width="18.7109375" style="71" customWidth="1"/>
    <col min="9219" max="9219" width="21.85546875" style="71" customWidth="1"/>
    <col min="9220" max="9220" width="18.28515625" style="71" customWidth="1"/>
    <col min="9221" max="9221" width="16.7109375" style="71" customWidth="1"/>
    <col min="9222" max="9473" width="9.140625" style="71"/>
    <col min="9474" max="9474" width="18.7109375" style="71" customWidth="1"/>
    <col min="9475" max="9475" width="21.85546875" style="71" customWidth="1"/>
    <col min="9476" max="9476" width="18.28515625" style="71" customWidth="1"/>
    <col min="9477" max="9477" width="16.7109375" style="71" customWidth="1"/>
    <col min="9478" max="9729" width="9.140625" style="71"/>
    <col min="9730" max="9730" width="18.7109375" style="71" customWidth="1"/>
    <col min="9731" max="9731" width="21.85546875" style="71" customWidth="1"/>
    <col min="9732" max="9732" width="18.28515625" style="71" customWidth="1"/>
    <col min="9733" max="9733" width="16.7109375" style="71" customWidth="1"/>
    <col min="9734" max="9985" width="9.140625" style="71"/>
    <col min="9986" max="9986" width="18.7109375" style="71" customWidth="1"/>
    <col min="9987" max="9987" width="21.85546875" style="71" customWidth="1"/>
    <col min="9988" max="9988" width="18.28515625" style="71" customWidth="1"/>
    <col min="9989" max="9989" width="16.7109375" style="71" customWidth="1"/>
    <col min="9990" max="10241" width="9.140625" style="71"/>
    <col min="10242" max="10242" width="18.7109375" style="71" customWidth="1"/>
    <col min="10243" max="10243" width="21.85546875" style="71" customWidth="1"/>
    <col min="10244" max="10244" width="18.28515625" style="71" customWidth="1"/>
    <col min="10245" max="10245" width="16.7109375" style="71" customWidth="1"/>
    <col min="10246" max="10497" width="9.140625" style="71"/>
    <col min="10498" max="10498" width="18.7109375" style="71" customWidth="1"/>
    <col min="10499" max="10499" width="21.85546875" style="71" customWidth="1"/>
    <col min="10500" max="10500" width="18.28515625" style="71" customWidth="1"/>
    <col min="10501" max="10501" width="16.7109375" style="71" customWidth="1"/>
    <col min="10502" max="10753" width="9.140625" style="71"/>
    <col min="10754" max="10754" width="18.7109375" style="71" customWidth="1"/>
    <col min="10755" max="10755" width="21.85546875" style="71" customWidth="1"/>
    <col min="10756" max="10756" width="18.28515625" style="71" customWidth="1"/>
    <col min="10757" max="10757" width="16.7109375" style="71" customWidth="1"/>
    <col min="10758" max="11009" width="9.140625" style="71"/>
    <col min="11010" max="11010" width="18.7109375" style="71" customWidth="1"/>
    <col min="11011" max="11011" width="21.85546875" style="71" customWidth="1"/>
    <col min="11012" max="11012" width="18.28515625" style="71" customWidth="1"/>
    <col min="11013" max="11013" width="16.7109375" style="71" customWidth="1"/>
    <col min="11014" max="11265" width="9.140625" style="71"/>
    <col min="11266" max="11266" width="18.7109375" style="71" customWidth="1"/>
    <col min="11267" max="11267" width="21.85546875" style="71" customWidth="1"/>
    <col min="11268" max="11268" width="18.28515625" style="71" customWidth="1"/>
    <col min="11269" max="11269" width="16.7109375" style="71" customWidth="1"/>
    <col min="11270" max="11521" width="9.140625" style="71"/>
    <col min="11522" max="11522" width="18.7109375" style="71" customWidth="1"/>
    <col min="11523" max="11523" width="21.85546875" style="71" customWidth="1"/>
    <col min="11524" max="11524" width="18.28515625" style="71" customWidth="1"/>
    <col min="11525" max="11525" width="16.7109375" style="71" customWidth="1"/>
    <col min="11526" max="11777" width="9.140625" style="71"/>
    <col min="11778" max="11778" width="18.7109375" style="71" customWidth="1"/>
    <col min="11779" max="11779" width="21.85546875" style="71" customWidth="1"/>
    <col min="11780" max="11780" width="18.28515625" style="71" customWidth="1"/>
    <col min="11781" max="11781" width="16.7109375" style="71" customWidth="1"/>
    <col min="11782" max="12033" width="9.140625" style="71"/>
    <col min="12034" max="12034" width="18.7109375" style="71" customWidth="1"/>
    <col min="12035" max="12035" width="21.85546875" style="71" customWidth="1"/>
    <col min="12036" max="12036" width="18.28515625" style="71" customWidth="1"/>
    <col min="12037" max="12037" width="16.7109375" style="71" customWidth="1"/>
    <col min="12038" max="12289" width="9.140625" style="71"/>
    <col min="12290" max="12290" width="18.7109375" style="71" customWidth="1"/>
    <col min="12291" max="12291" width="21.85546875" style="71" customWidth="1"/>
    <col min="12292" max="12292" width="18.28515625" style="71" customWidth="1"/>
    <col min="12293" max="12293" width="16.7109375" style="71" customWidth="1"/>
    <col min="12294" max="12545" width="9.140625" style="71"/>
    <col min="12546" max="12546" width="18.7109375" style="71" customWidth="1"/>
    <col min="12547" max="12547" width="21.85546875" style="71" customWidth="1"/>
    <col min="12548" max="12548" width="18.28515625" style="71" customWidth="1"/>
    <col min="12549" max="12549" width="16.7109375" style="71" customWidth="1"/>
    <col min="12550" max="12801" width="9.140625" style="71"/>
    <col min="12802" max="12802" width="18.7109375" style="71" customWidth="1"/>
    <col min="12803" max="12803" width="21.85546875" style="71" customWidth="1"/>
    <col min="12804" max="12804" width="18.28515625" style="71" customWidth="1"/>
    <col min="12805" max="12805" width="16.7109375" style="71" customWidth="1"/>
    <col min="12806" max="13057" width="9.140625" style="71"/>
    <col min="13058" max="13058" width="18.7109375" style="71" customWidth="1"/>
    <col min="13059" max="13059" width="21.85546875" style="71" customWidth="1"/>
    <col min="13060" max="13060" width="18.28515625" style="71" customWidth="1"/>
    <col min="13061" max="13061" width="16.7109375" style="71" customWidth="1"/>
    <col min="13062" max="13313" width="9.140625" style="71"/>
    <col min="13314" max="13314" width="18.7109375" style="71" customWidth="1"/>
    <col min="13315" max="13315" width="21.85546875" style="71" customWidth="1"/>
    <col min="13316" max="13316" width="18.28515625" style="71" customWidth="1"/>
    <col min="13317" max="13317" width="16.7109375" style="71" customWidth="1"/>
    <col min="13318" max="13569" width="9.140625" style="71"/>
    <col min="13570" max="13570" width="18.7109375" style="71" customWidth="1"/>
    <col min="13571" max="13571" width="21.85546875" style="71" customWidth="1"/>
    <col min="13572" max="13572" width="18.28515625" style="71" customWidth="1"/>
    <col min="13573" max="13573" width="16.7109375" style="71" customWidth="1"/>
    <col min="13574" max="13825" width="9.140625" style="71"/>
    <col min="13826" max="13826" width="18.7109375" style="71" customWidth="1"/>
    <col min="13827" max="13827" width="21.85546875" style="71" customWidth="1"/>
    <col min="13828" max="13828" width="18.28515625" style="71" customWidth="1"/>
    <col min="13829" max="13829" width="16.7109375" style="71" customWidth="1"/>
    <col min="13830" max="14081" width="9.140625" style="71"/>
    <col min="14082" max="14082" width="18.7109375" style="71" customWidth="1"/>
    <col min="14083" max="14083" width="21.85546875" style="71" customWidth="1"/>
    <col min="14084" max="14084" width="18.28515625" style="71" customWidth="1"/>
    <col min="14085" max="14085" width="16.7109375" style="71" customWidth="1"/>
    <col min="14086" max="14337" width="9.140625" style="71"/>
    <col min="14338" max="14338" width="18.7109375" style="71" customWidth="1"/>
    <col min="14339" max="14339" width="21.85546875" style="71" customWidth="1"/>
    <col min="14340" max="14340" width="18.28515625" style="71" customWidth="1"/>
    <col min="14341" max="14341" width="16.7109375" style="71" customWidth="1"/>
    <col min="14342" max="14593" width="9.140625" style="71"/>
    <col min="14594" max="14594" width="18.7109375" style="71" customWidth="1"/>
    <col min="14595" max="14595" width="21.85546875" style="71" customWidth="1"/>
    <col min="14596" max="14596" width="18.28515625" style="71" customWidth="1"/>
    <col min="14597" max="14597" width="16.7109375" style="71" customWidth="1"/>
    <col min="14598" max="14849" width="9.140625" style="71"/>
    <col min="14850" max="14850" width="18.7109375" style="71" customWidth="1"/>
    <col min="14851" max="14851" width="21.85546875" style="71" customWidth="1"/>
    <col min="14852" max="14852" width="18.28515625" style="71" customWidth="1"/>
    <col min="14853" max="14853" width="16.7109375" style="71" customWidth="1"/>
    <col min="14854" max="15105" width="9.140625" style="71"/>
    <col min="15106" max="15106" width="18.7109375" style="71" customWidth="1"/>
    <col min="15107" max="15107" width="21.85546875" style="71" customWidth="1"/>
    <col min="15108" max="15108" width="18.28515625" style="71" customWidth="1"/>
    <col min="15109" max="15109" width="16.7109375" style="71" customWidth="1"/>
    <col min="15110" max="15361" width="9.140625" style="71"/>
    <col min="15362" max="15362" width="18.7109375" style="71" customWidth="1"/>
    <col min="15363" max="15363" width="21.85546875" style="71" customWidth="1"/>
    <col min="15364" max="15364" width="18.28515625" style="71" customWidth="1"/>
    <col min="15365" max="15365" width="16.7109375" style="71" customWidth="1"/>
    <col min="15366" max="15617" width="9.140625" style="71"/>
    <col min="15618" max="15618" width="18.7109375" style="71" customWidth="1"/>
    <col min="15619" max="15619" width="21.85546875" style="71" customWidth="1"/>
    <col min="15620" max="15620" width="18.28515625" style="71" customWidth="1"/>
    <col min="15621" max="15621" width="16.7109375" style="71" customWidth="1"/>
    <col min="15622" max="15873" width="9.140625" style="71"/>
    <col min="15874" max="15874" width="18.7109375" style="71" customWidth="1"/>
    <col min="15875" max="15875" width="21.85546875" style="71" customWidth="1"/>
    <col min="15876" max="15876" width="18.28515625" style="71" customWidth="1"/>
    <col min="15877" max="15877" width="16.7109375" style="71" customWidth="1"/>
    <col min="15878" max="16129" width="9.140625" style="71"/>
    <col min="16130" max="16130" width="18.7109375" style="71" customWidth="1"/>
    <col min="16131" max="16131" width="21.85546875" style="71" customWidth="1"/>
    <col min="16132" max="16132" width="18.28515625" style="71" customWidth="1"/>
    <col min="16133" max="16133" width="16.7109375" style="71" customWidth="1"/>
    <col min="16134" max="16384" width="9.140625" style="71"/>
  </cols>
  <sheetData>
    <row r="1" spans="2:10" ht="15.75">
      <c r="B1" s="215" t="s">
        <v>3520</v>
      </c>
      <c r="C1" s="215"/>
      <c r="D1" s="215"/>
      <c r="E1" s="215"/>
    </row>
    <row r="2" spans="2:10" s="72" customFormat="1" ht="40.5">
      <c r="B2" s="73" t="s">
        <v>3521</v>
      </c>
      <c r="C2" s="74" t="s">
        <v>3522</v>
      </c>
      <c r="D2" s="75" t="s">
        <v>3523</v>
      </c>
      <c r="E2" s="75" t="s">
        <v>3524</v>
      </c>
      <c r="G2" s="93" t="s">
        <v>3544</v>
      </c>
      <c r="H2" s="216" t="s">
        <v>3545</v>
      </c>
      <c r="I2" s="217"/>
      <c r="J2" s="218"/>
    </row>
    <row r="3" spans="2:10">
      <c r="B3" s="76">
        <v>45903</v>
      </c>
      <c r="C3" s="77">
        <v>86.504199999999997</v>
      </c>
      <c r="D3" s="77">
        <v>0.36</v>
      </c>
      <c r="E3" s="77">
        <v>0.36</v>
      </c>
    </row>
    <row r="4" spans="2:10">
      <c r="B4" s="76">
        <v>45931</v>
      </c>
      <c r="C4" s="77">
        <v>86.268799999999999</v>
      </c>
      <c r="D4" s="77">
        <v>0.36</v>
      </c>
      <c r="E4" s="77">
        <v>0.36</v>
      </c>
    </row>
    <row r="5" spans="2:10">
      <c r="B5" s="76">
        <v>45967</v>
      </c>
      <c r="C5" s="77">
        <v>88.105800000000002</v>
      </c>
      <c r="D5" s="77">
        <v>0.36</v>
      </c>
      <c r="E5" s="77">
        <v>0.36</v>
      </c>
    </row>
    <row r="6" spans="2:10">
      <c r="B6" s="76">
        <v>45994</v>
      </c>
      <c r="C6" s="77">
        <v>88.154300000000006</v>
      </c>
      <c r="D6" s="77">
        <v>0.37</v>
      </c>
      <c r="E6" s="77">
        <v>0.37</v>
      </c>
    </row>
    <row r="7" spans="2:10">
      <c r="B7" s="76">
        <v>46029</v>
      </c>
      <c r="C7" s="77">
        <v>89.271100000000004</v>
      </c>
      <c r="D7" s="77">
        <v>0.37</v>
      </c>
      <c r="E7" s="77">
        <v>0.37</v>
      </c>
    </row>
    <row r="8" spans="2:10">
      <c r="B8" s="76">
        <v>46057</v>
      </c>
      <c r="C8" s="77">
        <v>87.134500000000003</v>
      </c>
      <c r="D8" s="77">
        <v>0.36</v>
      </c>
      <c r="E8" s="77">
        <v>0.36</v>
      </c>
    </row>
    <row r="10" spans="2:10" ht="15.75">
      <c r="B10" s="215" t="s">
        <v>3525</v>
      </c>
      <c r="C10" s="215"/>
      <c r="D10" s="215"/>
      <c r="E10" s="215"/>
    </row>
    <row r="11" spans="2:10" s="72" customFormat="1" ht="40.5">
      <c r="B11" s="73" t="s">
        <v>3521</v>
      </c>
      <c r="C11" s="74" t="s">
        <v>3522</v>
      </c>
      <c r="D11" s="75" t="s">
        <v>3523</v>
      </c>
      <c r="E11" s="75" t="s">
        <v>3524</v>
      </c>
    </row>
    <row r="12" spans="2:10">
      <c r="B12" s="76">
        <v>45903</v>
      </c>
      <c r="C12" s="77">
        <v>102.4879</v>
      </c>
      <c r="D12" s="77">
        <v>0.36</v>
      </c>
      <c r="E12" s="77">
        <v>0.36</v>
      </c>
    </row>
    <row r="13" spans="2:10">
      <c r="B13" s="76">
        <v>45931</v>
      </c>
      <c r="C13" s="77">
        <v>102.3498</v>
      </c>
      <c r="D13" s="77">
        <v>0.36</v>
      </c>
      <c r="E13" s="77">
        <v>0.36</v>
      </c>
    </row>
    <row r="14" spans="2:10">
      <c r="B14" s="76">
        <v>45967</v>
      </c>
      <c r="C14" s="77">
        <v>104.69499999999999</v>
      </c>
      <c r="D14" s="77">
        <v>0.36</v>
      </c>
      <c r="E14" s="77">
        <v>0.36</v>
      </c>
    </row>
    <row r="15" spans="2:10">
      <c r="B15" s="76">
        <v>45994</v>
      </c>
      <c r="C15" s="77">
        <v>104.8939</v>
      </c>
      <c r="D15" s="77">
        <v>0.37</v>
      </c>
      <c r="E15" s="77">
        <v>0.37</v>
      </c>
    </row>
    <row r="16" spans="2:10">
      <c r="B16" s="76">
        <v>46029</v>
      </c>
      <c r="C16" s="77">
        <v>106.4237</v>
      </c>
      <c r="D16" s="77">
        <v>0.37</v>
      </c>
      <c r="E16" s="77">
        <v>0.37</v>
      </c>
    </row>
    <row r="17" spans="2:7">
      <c r="B17" s="76">
        <v>46057</v>
      </c>
      <c r="C17" s="77">
        <v>104.0222</v>
      </c>
      <c r="D17" s="77">
        <v>0.36</v>
      </c>
      <c r="E17" s="77">
        <v>0.36</v>
      </c>
    </row>
    <row r="19" spans="2:7" ht="15.75">
      <c r="B19" s="219" t="s">
        <v>3526</v>
      </c>
      <c r="C19" s="219"/>
      <c r="D19" s="219"/>
      <c r="E19" s="219"/>
    </row>
    <row r="20" spans="2:7" s="72" customFormat="1" ht="40.5">
      <c r="B20" s="73" t="s">
        <v>3521</v>
      </c>
      <c r="C20" s="74" t="s">
        <v>3522</v>
      </c>
      <c r="D20" s="75" t="s">
        <v>3523</v>
      </c>
      <c r="E20" s="75" t="s">
        <v>3524</v>
      </c>
    </row>
    <row r="21" spans="2:7" s="79" customFormat="1">
      <c r="B21" s="80" t="s">
        <v>3527</v>
      </c>
      <c r="C21" s="81">
        <v>1003.5288</v>
      </c>
      <c r="D21" s="82">
        <v>5.3395999999999999</v>
      </c>
      <c r="E21" s="82">
        <v>5.3395999999999999</v>
      </c>
    </row>
    <row r="22" spans="2:7" s="79" customFormat="1">
      <c r="B22" s="80" t="s">
        <v>3528</v>
      </c>
      <c r="C22" s="81">
        <v>1003.5288</v>
      </c>
      <c r="D22" s="82">
        <v>5.5015000000000001</v>
      </c>
      <c r="E22" s="82">
        <v>5.5015000000000001</v>
      </c>
    </row>
    <row r="23" spans="2:7" s="79" customFormat="1">
      <c r="B23" s="80" t="s">
        <v>3529</v>
      </c>
      <c r="C23" s="81">
        <v>1003.5288</v>
      </c>
      <c r="D23" s="82">
        <v>4.9138000000000002</v>
      </c>
      <c r="E23" s="82">
        <v>4.9138000000000002</v>
      </c>
    </row>
    <row r="24" spans="2:7" s="79" customFormat="1">
      <c r="B24" s="80" t="s">
        <v>3530</v>
      </c>
      <c r="C24" s="81">
        <v>1003.5288</v>
      </c>
      <c r="D24" s="82">
        <v>3.9628000000000001</v>
      </c>
      <c r="E24" s="82">
        <v>3.9628000000000001</v>
      </c>
    </row>
    <row r="25" spans="2:7" s="79" customFormat="1">
      <c r="B25" s="80" t="s">
        <v>3531</v>
      </c>
      <c r="C25" s="81">
        <v>1003.5288</v>
      </c>
      <c r="D25" s="82">
        <v>2.0036999999999998</v>
      </c>
      <c r="E25" s="82">
        <v>2.0036999999999998</v>
      </c>
    </row>
    <row r="26" spans="2:7" s="79" customFormat="1">
      <c r="B26" s="80" t="s">
        <v>3532</v>
      </c>
      <c r="C26" s="81">
        <v>1003.5288</v>
      </c>
      <c r="D26" s="82">
        <v>6.4546000000000001</v>
      </c>
      <c r="E26" s="82">
        <v>6.4546000000000001</v>
      </c>
    </row>
    <row r="28" spans="2:7" ht="15.75">
      <c r="B28" s="219" t="s">
        <v>3533</v>
      </c>
      <c r="C28" s="219"/>
      <c r="D28" s="219"/>
      <c r="E28" s="219"/>
    </row>
    <row r="29" spans="2:7" s="72" customFormat="1" ht="40.5">
      <c r="B29" s="73" t="s">
        <v>3521</v>
      </c>
      <c r="C29" s="74" t="s">
        <v>3522</v>
      </c>
      <c r="D29" s="75" t="s">
        <v>3523</v>
      </c>
      <c r="E29" s="75" t="s">
        <v>3524</v>
      </c>
      <c r="G29" s="71"/>
    </row>
    <row r="30" spans="2:7" s="79" customFormat="1">
      <c r="B30" s="80" t="s">
        <v>3527</v>
      </c>
      <c r="C30" s="81">
        <v>1003.5316</v>
      </c>
      <c r="D30" s="82">
        <v>5.6342999999999996</v>
      </c>
      <c r="E30" s="82">
        <v>5.6342999999999996</v>
      </c>
    </row>
    <row r="31" spans="2:7" s="79" customFormat="1">
      <c r="B31" s="80" t="s">
        <v>3528</v>
      </c>
      <c r="C31" s="81">
        <v>1003.5316</v>
      </c>
      <c r="D31" s="82">
        <v>5.8010999999999999</v>
      </c>
      <c r="E31" s="82">
        <v>5.8010999999999999</v>
      </c>
    </row>
    <row r="32" spans="2:7" s="79" customFormat="1">
      <c r="B32" s="80" t="s">
        <v>3529</v>
      </c>
      <c r="C32" s="81">
        <v>1003.5316</v>
      </c>
      <c r="D32" s="82">
        <v>5.2313999999999998</v>
      </c>
      <c r="E32" s="82">
        <v>5.2313999999999998</v>
      </c>
    </row>
    <row r="33" spans="2:5" s="79" customFormat="1">
      <c r="B33" s="80" t="s">
        <v>3530</v>
      </c>
      <c r="C33" s="81">
        <v>1003.5316</v>
      </c>
      <c r="D33" s="82">
        <v>4.2779999999999996</v>
      </c>
      <c r="E33" s="82">
        <v>4.2779999999999996</v>
      </c>
    </row>
    <row r="34" spans="2:5" s="79" customFormat="1">
      <c r="B34" s="80" t="s">
        <v>3531</v>
      </c>
      <c r="C34" s="81">
        <v>1003.5316</v>
      </c>
      <c r="D34" s="82">
        <v>2.4394999999999998</v>
      </c>
      <c r="E34" s="82">
        <v>2.4394999999999998</v>
      </c>
    </row>
    <row r="35" spans="2:5" s="79" customFormat="1">
      <c r="B35" s="80" t="s">
        <v>3532</v>
      </c>
      <c r="C35" s="81">
        <v>1003.5316</v>
      </c>
      <c r="D35" s="82">
        <v>6.7135999999999996</v>
      </c>
      <c r="E35" s="82">
        <v>6.7135999999999996</v>
      </c>
    </row>
    <row r="36" spans="2:5">
      <c r="C36" s="83"/>
      <c r="D36" s="84"/>
      <c r="E36" s="84"/>
    </row>
    <row r="37" spans="2:5" ht="15.75">
      <c r="B37" s="215" t="s">
        <v>3534</v>
      </c>
      <c r="C37" s="215"/>
      <c r="D37" s="215"/>
      <c r="E37" s="215"/>
    </row>
    <row r="38" spans="2:5" s="72" customFormat="1" ht="40.5">
      <c r="B38" s="73" t="s">
        <v>3521</v>
      </c>
      <c r="C38" s="74" t="s">
        <v>3522</v>
      </c>
      <c r="D38" s="75" t="s">
        <v>3523</v>
      </c>
      <c r="E38" s="75" t="s">
        <v>3524</v>
      </c>
    </row>
    <row r="39" spans="2:5">
      <c r="B39" s="76">
        <v>45902</v>
      </c>
      <c r="C39" s="77">
        <v>1008.0658</v>
      </c>
      <c r="D39" s="77">
        <v>0.67349999999999999</v>
      </c>
      <c r="E39" s="77">
        <v>0.67349999999999999</v>
      </c>
    </row>
    <row r="40" spans="2:5">
      <c r="B40" s="76">
        <v>45909</v>
      </c>
      <c r="C40" s="77">
        <v>1008.0658</v>
      </c>
      <c r="D40" s="77">
        <v>1.2925</v>
      </c>
      <c r="E40" s="77">
        <v>1.2925</v>
      </c>
    </row>
    <row r="41" spans="2:5">
      <c r="B41" s="76">
        <v>45916</v>
      </c>
      <c r="C41" s="77">
        <v>1008.0658</v>
      </c>
      <c r="D41" s="77">
        <v>1.0646</v>
      </c>
      <c r="E41" s="77">
        <v>1.0646</v>
      </c>
    </row>
    <row r="42" spans="2:5">
      <c r="B42" s="76">
        <v>45923</v>
      </c>
      <c r="C42" s="77">
        <v>1008.0658</v>
      </c>
      <c r="D42" s="77">
        <v>1.4166000000000001</v>
      </c>
      <c r="E42" s="77">
        <v>1.4166000000000001</v>
      </c>
    </row>
    <row r="43" spans="2:5">
      <c r="B43" s="76">
        <v>45930</v>
      </c>
      <c r="C43" s="77">
        <v>1008.0658</v>
      </c>
      <c r="D43" s="77">
        <v>1.2849999999999999</v>
      </c>
      <c r="E43" s="77">
        <v>1.2849999999999999</v>
      </c>
    </row>
    <row r="44" spans="2:5">
      <c r="B44" s="76">
        <v>45937</v>
      </c>
      <c r="C44" s="77">
        <v>1008.0658</v>
      </c>
      <c r="D44" s="77">
        <v>1.9423999999999999</v>
      </c>
      <c r="E44" s="77">
        <v>1.9423999999999999</v>
      </c>
    </row>
    <row r="45" spans="2:5">
      <c r="B45" s="76">
        <v>45944</v>
      </c>
      <c r="C45" s="77">
        <v>1008.0658</v>
      </c>
      <c r="D45" s="77">
        <v>0.97609999999999997</v>
      </c>
      <c r="E45" s="77">
        <v>0.97609999999999997</v>
      </c>
    </row>
    <row r="46" spans="2:5">
      <c r="B46" s="76">
        <v>45953</v>
      </c>
      <c r="C46" s="77">
        <v>1008.0658</v>
      </c>
      <c r="D46" s="77">
        <v>1.4359</v>
      </c>
      <c r="E46" s="77">
        <v>1.4359</v>
      </c>
    </row>
    <row r="47" spans="2:5">
      <c r="B47" s="76">
        <v>45958</v>
      </c>
      <c r="C47" s="77">
        <v>1008.0658</v>
      </c>
      <c r="D47" s="77">
        <v>0.67869999999999997</v>
      </c>
      <c r="E47" s="77">
        <v>0.67869999999999997</v>
      </c>
    </row>
    <row r="48" spans="2:5">
      <c r="B48" s="76">
        <v>45965</v>
      </c>
      <c r="C48" s="77">
        <v>1008.0658</v>
      </c>
      <c r="D48" s="77">
        <v>1.2541</v>
      </c>
      <c r="E48" s="77">
        <v>1.2541</v>
      </c>
    </row>
    <row r="49" spans="2:5">
      <c r="B49" s="76">
        <v>45972</v>
      </c>
      <c r="C49" s="77">
        <v>1008.0658</v>
      </c>
      <c r="D49" s="77">
        <v>1.3516999999999999</v>
      </c>
      <c r="E49" s="77">
        <v>1.3516999999999999</v>
      </c>
    </row>
    <row r="50" spans="2:5">
      <c r="B50" s="76">
        <v>45979</v>
      </c>
      <c r="C50" s="77">
        <v>1008.0658</v>
      </c>
      <c r="D50" s="77">
        <v>1.0732999999999999</v>
      </c>
      <c r="E50" s="77">
        <v>1.0732999999999999</v>
      </c>
    </row>
    <row r="51" spans="2:5">
      <c r="B51" s="76">
        <v>45986</v>
      </c>
      <c r="C51" s="77">
        <v>1008.0658</v>
      </c>
      <c r="D51" s="77">
        <v>1.08</v>
      </c>
      <c r="E51" s="77">
        <v>1.08</v>
      </c>
    </row>
    <row r="52" spans="2:5">
      <c r="B52" s="76">
        <v>45993</v>
      </c>
      <c r="C52" s="77">
        <v>1008.0658</v>
      </c>
      <c r="D52" s="77">
        <v>1.0892999999999999</v>
      </c>
      <c r="E52" s="77">
        <v>1.0892999999999999</v>
      </c>
    </row>
    <row r="53" spans="2:5">
      <c r="B53" s="76">
        <v>46000</v>
      </c>
      <c r="C53" s="77">
        <v>1008.0658</v>
      </c>
      <c r="D53" s="77">
        <v>0.75219999999999998</v>
      </c>
      <c r="E53" s="77">
        <v>0.75219999999999998</v>
      </c>
    </row>
    <row r="54" spans="2:5">
      <c r="B54" s="76">
        <v>46007</v>
      </c>
      <c r="C54" s="77">
        <v>1008.0658</v>
      </c>
      <c r="D54" s="77">
        <v>0.1925</v>
      </c>
      <c r="E54" s="77">
        <v>0.1925</v>
      </c>
    </row>
    <row r="55" spans="2:5">
      <c r="B55" s="76">
        <v>46014</v>
      </c>
      <c r="C55" s="77">
        <v>1008.0658</v>
      </c>
      <c r="D55" s="77">
        <v>0.64959999999999996</v>
      </c>
      <c r="E55" s="77">
        <v>0.64959999999999996</v>
      </c>
    </row>
    <row r="56" spans="2:5">
      <c r="B56" s="76">
        <v>46021</v>
      </c>
      <c r="C56" s="77">
        <v>1008.0658</v>
      </c>
      <c r="D56" s="77">
        <v>1.4268000000000001</v>
      </c>
      <c r="E56" s="77">
        <v>1.4268000000000001</v>
      </c>
    </row>
    <row r="57" spans="2:5">
      <c r="B57" s="76">
        <v>46028</v>
      </c>
      <c r="C57" s="77">
        <v>1008.0658</v>
      </c>
      <c r="D57" s="77">
        <v>1.1377999999999999</v>
      </c>
      <c r="E57" s="77">
        <v>1.1377999999999999</v>
      </c>
    </row>
    <row r="58" spans="2:5">
      <c r="B58" s="76">
        <v>46035</v>
      </c>
      <c r="C58" s="77">
        <v>1008.0658</v>
      </c>
      <c r="D58" s="77">
        <v>2.7400000000000001E-2</v>
      </c>
      <c r="E58" s="77">
        <v>2.7400000000000001E-2</v>
      </c>
    </row>
    <row r="59" spans="2:5">
      <c r="B59" s="76">
        <v>46049</v>
      </c>
      <c r="C59" s="77">
        <v>1008.0658</v>
      </c>
      <c r="D59" s="77">
        <v>1.0219</v>
      </c>
      <c r="E59" s="77">
        <v>1.0219</v>
      </c>
    </row>
    <row r="60" spans="2:5">
      <c r="B60" s="76">
        <v>46056</v>
      </c>
      <c r="C60" s="77">
        <v>1008.0658</v>
      </c>
      <c r="D60" s="77">
        <v>1.5181</v>
      </c>
      <c r="E60" s="77">
        <v>1.5181</v>
      </c>
    </row>
    <row r="61" spans="2:5">
      <c r="B61" s="76">
        <v>46063</v>
      </c>
      <c r="C61" s="77">
        <v>1008.0658</v>
      </c>
      <c r="D61" s="77">
        <v>1.4335</v>
      </c>
      <c r="E61" s="77">
        <v>1.4335</v>
      </c>
    </row>
    <row r="62" spans="2:5">
      <c r="B62" s="76">
        <v>46070</v>
      </c>
      <c r="C62" s="77">
        <v>1008.0658</v>
      </c>
      <c r="D62" s="77">
        <v>2.1038999999999999</v>
      </c>
      <c r="E62" s="77">
        <v>2.1038999999999999</v>
      </c>
    </row>
    <row r="63" spans="2:5">
      <c r="B63" s="76">
        <v>46077</v>
      </c>
      <c r="C63" s="77">
        <v>1008.0658</v>
      </c>
      <c r="D63" s="77">
        <v>0.92220000000000002</v>
      </c>
      <c r="E63" s="77">
        <v>0.92220000000000002</v>
      </c>
    </row>
    <row r="64" spans="2:5">
      <c r="B64" s="85"/>
      <c r="C64" s="86"/>
      <c r="D64" s="86"/>
      <c r="E64" s="86"/>
    </row>
    <row r="65" spans="2:5" ht="15.75">
      <c r="B65" s="215" t="s">
        <v>3535</v>
      </c>
      <c r="C65" s="215"/>
      <c r="D65" s="215"/>
      <c r="E65" s="215"/>
    </row>
    <row r="66" spans="2:5" s="72" customFormat="1" ht="40.5">
      <c r="B66" s="73" t="s">
        <v>3521</v>
      </c>
      <c r="C66" s="74" t="s">
        <v>3522</v>
      </c>
      <c r="D66" s="75" t="s">
        <v>3523</v>
      </c>
      <c r="E66" s="75" t="s">
        <v>3524</v>
      </c>
    </row>
    <row r="67" spans="2:5">
      <c r="B67" s="76">
        <v>45902</v>
      </c>
      <c r="C67" s="77">
        <v>1008.0658</v>
      </c>
      <c r="D67" s="77">
        <v>0.7389</v>
      </c>
      <c r="E67" s="77">
        <v>0.7389</v>
      </c>
    </row>
    <row r="68" spans="2:5">
      <c r="B68" s="76">
        <v>45909</v>
      </c>
      <c r="C68" s="77">
        <v>1008.0658</v>
      </c>
      <c r="D68" s="77">
        <v>1.3577999999999999</v>
      </c>
      <c r="E68" s="77">
        <v>1.3577999999999999</v>
      </c>
    </row>
    <row r="69" spans="2:5">
      <c r="B69" s="76">
        <v>45916</v>
      </c>
      <c r="C69" s="77">
        <v>1008.0658</v>
      </c>
      <c r="D69" s="77">
        <v>1.1298999999999999</v>
      </c>
      <c r="E69" s="77">
        <v>1.1298999999999999</v>
      </c>
    </row>
    <row r="70" spans="2:5">
      <c r="B70" s="76">
        <v>45923</v>
      </c>
      <c r="C70" s="77">
        <v>1008.0658</v>
      </c>
      <c r="D70" s="77">
        <v>1.4819</v>
      </c>
      <c r="E70" s="77">
        <v>1.4819</v>
      </c>
    </row>
    <row r="71" spans="2:5">
      <c r="B71" s="76">
        <v>45930</v>
      </c>
      <c r="C71" s="77">
        <v>1008.0658</v>
      </c>
      <c r="D71" s="77">
        <v>1.32</v>
      </c>
      <c r="E71" s="77">
        <v>1.32</v>
      </c>
    </row>
    <row r="72" spans="2:5">
      <c r="B72" s="76">
        <v>45937</v>
      </c>
      <c r="C72" s="77">
        <v>1008.0658</v>
      </c>
      <c r="D72" s="77">
        <v>2.0066999999999999</v>
      </c>
      <c r="E72" s="77">
        <v>2.0066999999999999</v>
      </c>
    </row>
    <row r="73" spans="2:5">
      <c r="B73" s="76">
        <v>45944</v>
      </c>
      <c r="C73" s="77">
        <v>1008.0658</v>
      </c>
      <c r="D73" s="77">
        <v>1.0412999999999999</v>
      </c>
      <c r="E73" s="77">
        <v>1.0412999999999999</v>
      </c>
    </row>
    <row r="74" spans="2:5">
      <c r="B74" s="76">
        <v>45953</v>
      </c>
      <c r="C74" s="77">
        <v>1008.0658</v>
      </c>
      <c r="D74" s="77">
        <v>1.5199</v>
      </c>
      <c r="E74" s="77">
        <v>1.5199</v>
      </c>
    </row>
    <row r="75" spans="2:5">
      <c r="B75" s="76">
        <v>45958</v>
      </c>
      <c r="C75" s="77">
        <v>1008.0658</v>
      </c>
      <c r="D75" s="77">
        <v>0.72550000000000003</v>
      </c>
      <c r="E75" s="77">
        <v>0.72550000000000003</v>
      </c>
    </row>
    <row r="76" spans="2:5">
      <c r="B76" s="76">
        <v>45965</v>
      </c>
      <c r="C76" s="77">
        <v>1008.0658</v>
      </c>
      <c r="D76" s="77">
        <v>1.3192999999999999</v>
      </c>
      <c r="E76" s="77">
        <v>1.3192999999999999</v>
      </c>
    </row>
    <row r="77" spans="2:5">
      <c r="B77" s="76">
        <v>45972</v>
      </c>
      <c r="C77" s="77">
        <v>1008.0658</v>
      </c>
      <c r="D77" s="77">
        <v>1.4173</v>
      </c>
      <c r="E77" s="77">
        <v>1.4173</v>
      </c>
    </row>
    <row r="78" spans="2:5">
      <c r="B78" s="76">
        <v>45979</v>
      </c>
      <c r="C78" s="77">
        <v>1008.0658</v>
      </c>
      <c r="D78" s="77">
        <v>1.1387</v>
      </c>
      <c r="E78" s="77">
        <v>1.1387</v>
      </c>
    </row>
    <row r="79" spans="2:5">
      <c r="B79" s="76">
        <v>45986</v>
      </c>
      <c r="C79" s="77">
        <v>1008.0658</v>
      </c>
      <c r="D79" s="77">
        <v>1.1451</v>
      </c>
      <c r="E79" s="77">
        <v>1.1451</v>
      </c>
    </row>
    <row r="80" spans="2:5">
      <c r="B80" s="76">
        <v>45993</v>
      </c>
      <c r="C80" s="77">
        <v>1008.0658</v>
      </c>
      <c r="D80" s="77">
        <v>1.1547000000000001</v>
      </c>
      <c r="E80" s="77">
        <v>1.1547000000000001</v>
      </c>
    </row>
    <row r="81" spans="2:5">
      <c r="B81" s="76">
        <v>46000</v>
      </c>
      <c r="C81" s="77">
        <v>1008.0658</v>
      </c>
      <c r="D81" s="77">
        <v>0.8175</v>
      </c>
      <c r="E81" s="77">
        <v>0.8175</v>
      </c>
    </row>
    <row r="82" spans="2:5">
      <c r="B82" s="76">
        <v>46007</v>
      </c>
      <c r="C82" s="77">
        <v>1008.0658</v>
      </c>
      <c r="D82" s="77">
        <v>0.25800000000000001</v>
      </c>
      <c r="E82" s="77">
        <v>0.25800000000000001</v>
      </c>
    </row>
    <row r="83" spans="2:5">
      <c r="B83" s="76">
        <v>46014</v>
      </c>
      <c r="C83" s="77">
        <v>1008.0658</v>
      </c>
      <c r="D83" s="77">
        <v>0.75049999999999994</v>
      </c>
      <c r="E83" s="77">
        <v>0.75049999999999994</v>
      </c>
    </row>
    <row r="84" spans="2:5">
      <c r="B84" s="76">
        <v>46021</v>
      </c>
      <c r="C84" s="77">
        <v>1008.0658</v>
      </c>
      <c r="D84" s="77">
        <v>1.4922</v>
      </c>
      <c r="E84" s="77">
        <v>1.4922</v>
      </c>
    </row>
    <row r="85" spans="2:5">
      <c r="B85" s="76">
        <v>46028</v>
      </c>
      <c r="C85" s="77">
        <v>1008.0658</v>
      </c>
      <c r="D85" s="77">
        <v>1.2033</v>
      </c>
      <c r="E85" s="77">
        <v>1.2033</v>
      </c>
    </row>
    <row r="86" spans="2:5">
      <c r="B86" s="76">
        <v>46035</v>
      </c>
      <c r="C86" s="77">
        <v>1008.0658</v>
      </c>
      <c r="D86" s="77">
        <v>9.3399999999999997E-2</v>
      </c>
      <c r="E86" s="77">
        <v>9.3399999999999997E-2</v>
      </c>
    </row>
    <row r="87" spans="2:5">
      <c r="B87" s="76">
        <v>46049</v>
      </c>
      <c r="C87" s="77">
        <v>1008.0658</v>
      </c>
      <c r="D87" s="77">
        <v>1.1526000000000001</v>
      </c>
      <c r="E87" s="77">
        <v>1.1526000000000001</v>
      </c>
    </row>
    <row r="88" spans="2:5">
      <c r="B88" s="76">
        <v>46056</v>
      </c>
      <c r="C88" s="77">
        <v>1008.0658</v>
      </c>
      <c r="D88" s="77">
        <v>1.5833999999999999</v>
      </c>
      <c r="E88" s="77">
        <v>1.5833999999999999</v>
      </c>
    </row>
    <row r="89" spans="2:5">
      <c r="B89" s="76">
        <v>46063</v>
      </c>
      <c r="C89" s="77">
        <v>1008.0658</v>
      </c>
      <c r="D89" s="77">
        <v>1.4987999999999999</v>
      </c>
      <c r="E89" s="77">
        <v>1.4987999999999999</v>
      </c>
    </row>
    <row r="90" spans="2:5">
      <c r="B90" s="76">
        <v>46070</v>
      </c>
      <c r="C90" s="77">
        <v>1008.0658</v>
      </c>
      <c r="D90" s="77">
        <v>2.1692999999999998</v>
      </c>
      <c r="E90" s="77">
        <v>2.1692999999999998</v>
      </c>
    </row>
    <row r="91" spans="2:5">
      <c r="B91" s="76">
        <v>46077</v>
      </c>
      <c r="C91" s="77">
        <v>1008.0658</v>
      </c>
      <c r="D91" s="77">
        <v>0.99480000000000002</v>
      </c>
      <c r="E91" s="77">
        <v>0.99480000000000002</v>
      </c>
    </row>
    <row r="92" spans="2:5">
      <c r="B92" s="85"/>
      <c r="C92" s="86"/>
      <c r="D92" s="86"/>
      <c r="E92" s="86"/>
    </row>
    <row r="93" spans="2:5" ht="15.75">
      <c r="B93" s="215" t="s">
        <v>3536</v>
      </c>
      <c r="C93" s="215"/>
      <c r="D93" s="215"/>
      <c r="E93" s="215"/>
    </row>
    <row r="94" spans="2:5" s="72" customFormat="1" ht="40.5">
      <c r="B94" s="73" t="s">
        <v>3521</v>
      </c>
      <c r="C94" s="74" t="s">
        <v>3522</v>
      </c>
      <c r="D94" s="75" t="s">
        <v>3523</v>
      </c>
      <c r="E94" s="75" t="s">
        <v>3524</v>
      </c>
    </row>
    <row r="95" spans="2:5" s="79" customFormat="1">
      <c r="B95" s="87" t="s">
        <v>3527</v>
      </c>
      <c r="C95" s="88">
        <v>1114.52</v>
      </c>
      <c r="D95" s="77">
        <v>5.5140000000000002</v>
      </c>
      <c r="E95" s="77">
        <v>5.5140000000000002</v>
      </c>
    </row>
    <row r="96" spans="2:5" s="79" customFormat="1">
      <c r="B96" s="87" t="s">
        <v>3528</v>
      </c>
      <c r="C96" s="88">
        <v>1114.52</v>
      </c>
      <c r="D96" s="77">
        <v>5.5789999999999997</v>
      </c>
      <c r="E96" s="77">
        <v>5.5789999999999997</v>
      </c>
    </row>
    <row r="97" spans="2:5" s="79" customFormat="1">
      <c r="B97" s="87" t="s">
        <v>3529</v>
      </c>
      <c r="C97" s="88">
        <v>1114.52</v>
      </c>
      <c r="D97" s="77">
        <v>5.3657000000000004</v>
      </c>
      <c r="E97" s="77">
        <v>5.3657000000000004</v>
      </c>
    </row>
    <row r="98" spans="2:5" s="79" customFormat="1">
      <c r="B98" s="87" t="s">
        <v>3530</v>
      </c>
      <c r="C98" s="88">
        <v>1114.52</v>
      </c>
      <c r="D98" s="77">
        <v>5.4057000000000004</v>
      </c>
      <c r="E98" s="77">
        <v>5.4057000000000004</v>
      </c>
    </row>
    <row r="99" spans="2:5" s="79" customFormat="1">
      <c r="B99" s="87" t="s">
        <v>3531</v>
      </c>
      <c r="C99" s="88">
        <v>1114.52</v>
      </c>
      <c r="D99" s="77">
        <v>3.3761000000000001</v>
      </c>
      <c r="E99" s="77">
        <v>3.3761000000000001</v>
      </c>
    </row>
    <row r="100" spans="2:5" s="79" customFormat="1">
      <c r="B100" s="87" t="s">
        <v>3532</v>
      </c>
      <c r="C100" s="88">
        <v>1114.52</v>
      </c>
      <c r="D100" s="77">
        <v>6.5941000000000001</v>
      </c>
      <c r="E100" s="77">
        <v>6.5941000000000001</v>
      </c>
    </row>
    <row r="102" spans="2:5" ht="15.75">
      <c r="B102" s="215" t="s">
        <v>3537</v>
      </c>
      <c r="C102" s="215"/>
      <c r="D102" s="215"/>
      <c r="E102" s="215"/>
    </row>
    <row r="103" spans="2:5" s="72" customFormat="1" ht="40.5">
      <c r="B103" s="73" t="s">
        <v>3521</v>
      </c>
      <c r="C103" s="74" t="s">
        <v>3522</v>
      </c>
      <c r="D103" s="75" t="s">
        <v>3523</v>
      </c>
      <c r="E103" s="75" t="s">
        <v>3524</v>
      </c>
    </row>
    <row r="104" spans="2:5">
      <c r="B104" s="87" t="s">
        <v>3527</v>
      </c>
      <c r="C104" s="88">
        <v>1114.52</v>
      </c>
      <c r="D104" s="77">
        <v>5.9401999999999999</v>
      </c>
      <c r="E104" s="77">
        <v>5.9401999999999999</v>
      </c>
    </row>
    <row r="105" spans="2:5">
      <c r="B105" s="87" t="s">
        <v>3528</v>
      </c>
      <c r="C105" s="88">
        <v>1114.52</v>
      </c>
      <c r="D105" s="77">
        <v>5.8227000000000002</v>
      </c>
      <c r="E105" s="77">
        <v>5.8227000000000002</v>
      </c>
    </row>
    <row r="106" spans="2:5">
      <c r="B106" s="87" t="s">
        <v>3529</v>
      </c>
      <c r="C106" s="88">
        <v>1114.52</v>
      </c>
      <c r="D106" s="77">
        <v>5.5395000000000003</v>
      </c>
      <c r="E106" s="77">
        <v>5.5395000000000003</v>
      </c>
    </row>
    <row r="107" spans="2:5">
      <c r="B107" s="87" t="s">
        <v>3530</v>
      </c>
      <c r="C107" s="88">
        <v>1114.52</v>
      </c>
      <c r="D107" s="77">
        <v>5.6664000000000003</v>
      </c>
      <c r="E107" s="77">
        <v>5.6664000000000003</v>
      </c>
    </row>
    <row r="108" spans="2:5">
      <c r="B108" s="87" t="s">
        <v>3531</v>
      </c>
      <c r="C108" s="88">
        <v>1114.52</v>
      </c>
      <c r="D108" s="77">
        <v>3.6175000000000002</v>
      </c>
      <c r="E108" s="77">
        <v>3.6175000000000002</v>
      </c>
    </row>
    <row r="109" spans="2:5">
      <c r="B109" s="87" t="s">
        <v>3532</v>
      </c>
      <c r="C109" s="88">
        <v>1114.52</v>
      </c>
      <c r="D109" s="77">
        <v>6.8175999999999997</v>
      </c>
      <c r="E109" s="77">
        <v>6.8175999999999997</v>
      </c>
    </row>
    <row r="110" spans="2:5">
      <c r="B110" s="89"/>
      <c r="C110" s="83"/>
    </row>
    <row r="111" spans="2:5" ht="15.75">
      <c r="B111" s="215" t="s">
        <v>3538</v>
      </c>
      <c r="C111" s="215"/>
      <c r="D111" s="215"/>
      <c r="E111" s="215"/>
    </row>
    <row r="112" spans="2:5" s="72" customFormat="1" ht="40.5">
      <c r="B112" s="73" t="s">
        <v>3521</v>
      </c>
      <c r="C112" s="74" t="s">
        <v>3522</v>
      </c>
      <c r="D112" s="75" t="s">
        <v>3523</v>
      </c>
      <c r="E112" s="75" t="s">
        <v>3524</v>
      </c>
    </row>
    <row r="113" spans="2:5">
      <c r="B113" s="80" t="s">
        <v>3527</v>
      </c>
      <c r="C113" s="88">
        <v>1001.5157</v>
      </c>
      <c r="D113" s="77">
        <v>4.7039</v>
      </c>
      <c r="E113" s="77">
        <v>4.7039</v>
      </c>
    </row>
    <row r="114" spans="2:5">
      <c r="B114" s="80" t="s">
        <v>3528</v>
      </c>
      <c r="C114" s="88">
        <v>1001.5157</v>
      </c>
      <c r="D114" s="77">
        <v>4.7679999999999998</v>
      </c>
      <c r="E114" s="77">
        <v>4.7679999999999998</v>
      </c>
    </row>
    <row r="115" spans="2:5">
      <c r="B115" s="80" t="s">
        <v>3529</v>
      </c>
      <c r="C115" s="88">
        <v>1001.5157</v>
      </c>
      <c r="D115" s="77">
        <v>4.7626999999999997</v>
      </c>
      <c r="E115" s="77">
        <v>4.7626999999999997</v>
      </c>
    </row>
    <row r="116" spans="2:5">
      <c r="B116" s="87" t="s">
        <v>3530</v>
      </c>
      <c r="C116" s="88">
        <v>1001.5157</v>
      </c>
      <c r="D116" s="77">
        <v>5.0418000000000003</v>
      </c>
      <c r="E116" s="77">
        <v>5.0418000000000003</v>
      </c>
    </row>
    <row r="117" spans="2:5">
      <c r="B117" s="87" t="s">
        <v>3531</v>
      </c>
      <c r="C117" s="88">
        <v>1001.5157</v>
      </c>
      <c r="D117" s="77">
        <v>4.4379999999999997</v>
      </c>
      <c r="E117" s="77">
        <v>4.4379999999999997</v>
      </c>
    </row>
    <row r="118" spans="2:5">
      <c r="B118" s="87" t="s">
        <v>3532</v>
      </c>
      <c r="C118" s="88">
        <v>1001.5157</v>
      </c>
      <c r="D118" s="77">
        <v>4.9668999999999999</v>
      </c>
      <c r="E118" s="77">
        <v>4.9668999999999999</v>
      </c>
    </row>
    <row r="119" spans="2:5">
      <c r="B119" s="90"/>
      <c r="C119" s="84"/>
      <c r="D119" s="84"/>
      <c r="E119" s="84"/>
    </row>
    <row r="120" spans="2:5" ht="15.75">
      <c r="B120" s="215" t="s">
        <v>3539</v>
      </c>
      <c r="C120" s="215"/>
      <c r="D120" s="215"/>
      <c r="E120" s="215"/>
    </row>
    <row r="121" spans="2:5" s="72" customFormat="1" ht="40.5">
      <c r="B121" s="73" t="s">
        <v>3521</v>
      </c>
      <c r="C121" s="74" t="s">
        <v>3522</v>
      </c>
      <c r="D121" s="75" t="s">
        <v>3523</v>
      </c>
      <c r="E121" s="75" t="s">
        <v>3524</v>
      </c>
    </row>
    <row r="122" spans="2:5">
      <c r="B122" s="80" t="s">
        <v>3527</v>
      </c>
      <c r="C122" s="88">
        <v>1001.5187</v>
      </c>
      <c r="D122" s="77">
        <v>4.8009000000000004</v>
      </c>
      <c r="E122" s="77">
        <v>4.8009000000000004</v>
      </c>
    </row>
    <row r="123" spans="2:5">
      <c r="B123" s="80" t="s">
        <v>3528</v>
      </c>
      <c r="C123" s="88">
        <v>1001.5187</v>
      </c>
      <c r="D123" s="77">
        <v>4.8857999999999997</v>
      </c>
      <c r="E123" s="77">
        <v>4.8857999999999997</v>
      </c>
    </row>
    <row r="124" spans="2:5">
      <c r="B124" s="80" t="s">
        <v>3529</v>
      </c>
      <c r="C124" s="88">
        <v>1001.5187</v>
      </c>
      <c r="D124" s="77">
        <v>4.9518000000000004</v>
      </c>
      <c r="E124" s="77">
        <v>4.9518000000000004</v>
      </c>
    </row>
    <row r="125" spans="2:5">
      <c r="B125" s="80" t="s">
        <v>3530</v>
      </c>
      <c r="C125" s="88">
        <v>1001.5187</v>
      </c>
      <c r="D125" s="77">
        <v>5.1470000000000002</v>
      </c>
      <c r="E125" s="77">
        <v>5.1470000000000002</v>
      </c>
    </row>
    <row r="126" spans="2:5">
      <c r="B126" s="87" t="s">
        <v>3531</v>
      </c>
      <c r="C126" s="88">
        <v>1001.5187</v>
      </c>
      <c r="D126" s="77">
        <v>4.5696000000000003</v>
      </c>
      <c r="E126" s="77">
        <v>4.5696000000000003</v>
      </c>
    </row>
    <row r="127" spans="2:5">
      <c r="B127" s="87" t="s">
        <v>3532</v>
      </c>
      <c r="C127" s="88">
        <v>1001.5187</v>
      </c>
      <c r="D127" s="77">
        <v>5.0580999999999996</v>
      </c>
      <c r="E127" s="77">
        <v>5.0580999999999996</v>
      </c>
    </row>
    <row r="128" spans="2:5">
      <c r="B128" s="91"/>
      <c r="C128" s="84"/>
      <c r="D128" s="84"/>
      <c r="E128" s="84"/>
    </row>
    <row r="129" spans="2:5" ht="15.75">
      <c r="B129" s="215" t="s">
        <v>3540</v>
      </c>
      <c r="C129" s="215"/>
      <c r="D129" s="215"/>
      <c r="E129" s="215"/>
    </row>
    <row r="130" spans="2:5" s="72" customFormat="1" ht="40.5">
      <c r="B130" s="73" t="s">
        <v>3521</v>
      </c>
      <c r="C130" s="74" t="s">
        <v>3522</v>
      </c>
      <c r="D130" s="75" t="s">
        <v>3523</v>
      </c>
      <c r="E130" s="75" t="s">
        <v>3524</v>
      </c>
    </row>
    <row r="131" spans="2:5" ht="15" customHeight="1">
      <c r="B131" s="80">
        <v>45901</v>
      </c>
      <c r="C131" s="88">
        <v>1000.0001</v>
      </c>
      <c r="D131" s="77">
        <v>0.1358</v>
      </c>
      <c r="E131" s="77">
        <v>0.1358</v>
      </c>
    </row>
    <row r="132" spans="2:5" ht="15" customHeight="1">
      <c r="B132" s="80">
        <v>45902</v>
      </c>
      <c r="C132" s="88">
        <v>1000</v>
      </c>
      <c r="D132" s="77">
        <v>0.1348</v>
      </c>
      <c r="E132" s="77">
        <v>0.1348</v>
      </c>
    </row>
    <row r="133" spans="2:5" ht="15" customHeight="1">
      <c r="B133" s="80">
        <v>45903</v>
      </c>
      <c r="C133" s="88">
        <v>1000</v>
      </c>
      <c r="D133" s="77">
        <v>0.1358</v>
      </c>
      <c r="E133" s="77">
        <v>0.1358</v>
      </c>
    </row>
    <row r="134" spans="2:5" ht="15" customHeight="1">
      <c r="B134" s="80">
        <v>45904</v>
      </c>
      <c r="C134" s="88">
        <v>1000.0003</v>
      </c>
      <c r="D134" s="77">
        <v>0.13700000000000001</v>
      </c>
      <c r="E134" s="77">
        <v>0.13700000000000001</v>
      </c>
    </row>
    <row r="135" spans="2:5" ht="15" customHeight="1">
      <c r="B135" s="80">
        <v>45905</v>
      </c>
      <c r="C135" s="88">
        <v>1000.0024</v>
      </c>
      <c r="D135" s="77">
        <v>0.1384</v>
      </c>
      <c r="E135" s="77">
        <v>0.1384</v>
      </c>
    </row>
    <row r="136" spans="2:5" ht="15" customHeight="1">
      <c r="B136" s="80">
        <v>45906</v>
      </c>
      <c r="C136" s="88">
        <v>1000.0012</v>
      </c>
      <c r="D136" s="77">
        <v>0.13719999999999999</v>
      </c>
      <c r="E136" s="77">
        <v>0.13719999999999999</v>
      </c>
    </row>
    <row r="137" spans="2:5" ht="15" customHeight="1">
      <c r="B137" s="80">
        <v>45907</v>
      </c>
      <c r="C137" s="88">
        <v>1000</v>
      </c>
      <c r="D137" s="77">
        <v>0.13850000000000001</v>
      </c>
      <c r="E137" s="77">
        <v>0.13850000000000001</v>
      </c>
    </row>
    <row r="138" spans="2:5" ht="15" customHeight="1">
      <c r="B138" s="80">
        <v>45908</v>
      </c>
      <c r="C138" s="88">
        <v>1000</v>
      </c>
      <c r="D138" s="77">
        <v>0.13569999999999999</v>
      </c>
      <c r="E138" s="77">
        <v>0.13569999999999999</v>
      </c>
    </row>
    <row r="139" spans="2:5" ht="15" customHeight="1">
      <c r="B139" s="80">
        <v>45909</v>
      </c>
      <c r="C139" s="88">
        <v>1000</v>
      </c>
      <c r="D139" s="77">
        <v>0.13919999999999999</v>
      </c>
      <c r="E139" s="77">
        <v>0.13919999999999999</v>
      </c>
    </row>
    <row r="140" spans="2:5" ht="15" customHeight="1">
      <c r="B140" s="80">
        <v>45910</v>
      </c>
      <c r="C140" s="88">
        <v>1000</v>
      </c>
      <c r="D140" s="77">
        <v>0.13880000000000001</v>
      </c>
      <c r="E140" s="77">
        <v>0.13880000000000001</v>
      </c>
    </row>
    <row r="141" spans="2:5" ht="15" customHeight="1">
      <c r="B141" s="80">
        <v>45911</v>
      </c>
      <c r="C141" s="88">
        <v>1000</v>
      </c>
      <c r="D141" s="77">
        <v>0.1356</v>
      </c>
      <c r="E141" s="77">
        <v>0.1356</v>
      </c>
    </row>
    <row r="142" spans="2:5" ht="15" customHeight="1">
      <c r="B142" s="80">
        <v>45912</v>
      </c>
      <c r="C142" s="88">
        <v>1000</v>
      </c>
      <c r="D142" s="77">
        <v>0.13930000000000001</v>
      </c>
      <c r="E142" s="77">
        <v>0.13930000000000001</v>
      </c>
    </row>
    <row r="143" spans="2:5" ht="15" customHeight="1">
      <c r="B143" s="80">
        <v>45913</v>
      </c>
      <c r="C143" s="88">
        <v>1000</v>
      </c>
      <c r="D143" s="77">
        <v>0.13969999999999999</v>
      </c>
      <c r="E143" s="77">
        <v>0.13969999999999999</v>
      </c>
    </row>
    <row r="144" spans="2:5" ht="15" customHeight="1">
      <c r="B144" s="80">
        <v>45914</v>
      </c>
      <c r="C144" s="88">
        <v>1000</v>
      </c>
      <c r="D144" s="77">
        <v>0.13930000000000001</v>
      </c>
      <c r="E144" s="77">
        <v>0.13930000000000001</v>
      </c>
    </row>
    <row r="145" spans="2:5" ht="15" customHeight="1">
      <c r="B145" s="80">
        <v>45915</v>
      </c>
      <c r="C145" s="88">
        <v>1000</v>
      </c>
      <c r="D145" s="77">
        <v>0.13700000000000001</v>
      </c>
      <c r="E145" s="77">
        <v>0.13700000000000001</v>
      </c>
    </row>
    <row r="146" spans="2:5" ht="15" customHeight="1">
      <c r="B146" s="80">
        <v>45916</v>
      </c>
      <c r="C146" s="88">
        <v>1000.0001999999999</v>
      </c>
      <c r="D146" s="77">
        <v>0.14000000000000001</v>
      </c>
      <c r="E146" s="77">
        <v>0.14000000000000001</v>
      </c>
    </row>
    <row r="147" spans="2:5" ht="15" customHeight="1">
      <c r="B147" s="80">
        <v>45917</v>
      </c>
      <c r="C147" s="88">
        <v>1000.0001</v>
      </c>
      <c r="D147" s="77">
        <v>0.1406</v>
      </c>
      <c r="E147" s="77">
        <v>0.1406</v>
      </c>
    </row>
    <row r="148" spans="2:5" ht="15" customHeight="1">
      <c r="B148" s="80">
        <v>45918</v>
      </c>
      <c r="C148" s="88">
        <v>1000.0004</v>
      </c>
      <c r="D148" s="77">
        <v>0.1434</v>
      </c>
      <c r="E148" s="77">
        <v>0.1434</v>
      </c>
    </row>
    <row r="149" spans="2:5" ht="15" customHeight="1">
      <c r="B149" s="80">
        <v>45919</v>
      </c>
      <c r="C149" s="88">
        <v>1000.0001</v>
      </c>
      <c r="D149" s="77">
        <v>0.14180000000000001</v>
      </c>
      <c r="E149" s="77">
        <v>0.14180000000000001</v>
      </c>
    </row>
    <row r="150" spans="2:5" ht="15" customHeight="1">
      <c r="B150" s="80">
        <v>45920</v>
      </c>
      <c r="C150" s="88">
        <v>1000.0001</v>
      </c>
      <c r="D150" s="77">
        <v>0.1419</v>
      </c>
      <c r="E150" s="77">
        <v>0.1419</v>
      </c>
    </row>
    <row r="151" spans="2:5" ht="15" customHeight="1">
      <c r="B151" s="80">
        <v>45921</v>
      </c>
      <c r="C151" s="88">
        <v>1000</v>
      </c>
      <c r="D151" s="77">
        <v>0.1421</v>
      </c>
      <c r="E151" s="77">
        <v>0.1421</v>
      </c>
    </row>
    <row r="152" spans="2:5" ht="15" customHeight="1">
      <c r="B152" s="80">
        <v>45922</v>
      </c>
      <c r="C152" s="88">
        <v>1000</v>
      </c>
      <c r="D152" s="77">
        <v>0.1424</v>
      </c>
      <c r="E152" s="77">
        <v>0.1424</v>
      </c>
    </row>
    <row r="153" spans="2:5" ht="15" customHeight="1">
      <c r="B153" s="80">
        <v>45923</v>
      </c>
      <c r="C153" s="88">
        <v>1000</v>
      </c>
      <c r="D153" s="77">
        <v>0.1419</v>
      </c>
      <c r="E153" s="77">
        <v>0.1419</v>
      </c>
    </row>
    <row r="154" spans="2:5" ht="15" customHeight="1">
      <c r="B154" s="80">
        <v>45924</v>
      </c>
      <c r="C154" s="88">
        <v>1000</v>
      </c>
      <c r="D154" s="77">
        <v>0.1401</v>
      </c>
      <c r="E154" s="77">
        <v>0.1401</v>
      </c>
    </row>
    <row r="155" spans="2:5" ht="15" customHeight="1">
      <c r="B155" s="80">
        <v>45925</v>
      </c>
      <c r="C155" s="88">
        <v>1000.0001999999999</v>
      </c>
      <c r="D155" s="77">
        <v>0.1426</v>
      </c>
      <c r="E155" s="77">
        <v>0.1426</v>
      </c>
    </row>
    <row r="156" spans="2:5" ht="15" customHeight="1">
      <c r="B156" s="80">
        <v>45926</v>
      </c>
      <c r="C156" s="88">
        <v>1000</v>
      </c>
      <c r="D156" s="77">
        <v>0.14030000000000001</v>
      </c>
      <c r="E156" s="77">
        <v>0.14030000000000001</v>
      </c>
    </row>
    <row r="157" spans="2:5" ht="15" customHeight="1">
      <c r="B157" s="80">
        <v>45927</v>
      </c>
      <c r="C157" s="88">
        <v>1000</v>
      </c>
      <c r="D157" s="77">
        <v>0.14069999999999999</v>
      </c>
      <c r="E157" s="77">
        <v>0.14069999999999999</v>
      </c>
    </row>
    <row r="158" spans="2:5" ht="15" customHeight="1">
      <c r="B158" s="80">
        <v>45928</v>
      </c>
      <c r="C158" s="88">
        <v>1000</v>
      </c>
      <c r="D158" s="77">
        <v>0.14099999999999999</v>
      </c>
      <c r="E158" s="77">
        <v>0.14099999999999999</v>
      </c>
    </row>
    <row r="159" spans="2:5" ht="15" customHeight="1">
      <c r="B159" s="80">
        <v>45929</v>
      </c>
      <c r="C159" s="88">
        <v>1000.0001</v>
      </c>
      <c r="D159" s="77">
        <v>0.1416</v>
      </c>
      <c r="E159" s="77">
        <v>0.1416</v>
      </c>
    </row>
    <row r="160" spans="2:5" ht="15" customHeight="1">
      <c r="B160" s="80">
        <v>45930</v>
      </c>
      <c r="C160" s="88">
        <v>1000.0008</v>
      </c>
      <c r="D160" s="77">
        <v>0.1449</v>
      </c>
      <c r="E160" s="77">
        <v>0.1449</v>
      </c>
    </row>
    <row r="161" spans="2:5" ht="15" customHeight="1">
      <c r="B161" s="80">
        <v>45931</v>
      </c>
      <c r="C161" s="88">
        <v>1000.0005</v>
      </c>
      <c r="D161" s="77">
        <v>0.1384</v>
      </c>
      <c r="E161" s="77">
        <v>0.1384</v>
      </c>
    </row>
    <row r="162" spans="2:5" ht="15" customHeight="1">
      <c r="B162" s="80">
        <v>45932</v>
      </c>
      <c r="C162" s="88">
        <v>1000.0005</v>
      </c>
      <c r="D162" s="77">
        <v>0.13850000000000001</v>
      </c>
      <c r="E162" s="77">
        <v>0.13850000000000001</v>
      </c>
    </row>
    <row r="163" spans="2:5" ht="15" customHeight="1">
      <c r="B163" s="80">
        <v>45933</v>
      </c>
      <c r="C163" s="88">
        <v>1000.0004</v>
      </c>
      <c r="D163" s="77">
        <v>0.13739999999999999</v>
      </c>
      <c r="E163" s="77">
        <v>0.13739999999999999</v>
      </c>
    </row>
    <row r="164" spans="2:5" ht="15" customHeight="1">
      <c r="B164" s="80">
        <v>45934</v>
      </c>
      <c r="C164" s="88">
        <v>1000.0003</v>
      </c>
      <c r="D164" s="77">
        <v>0.13750000000000001</v>
      </c>
      <c r="E164" s="77">
        <v>0.13750000000000001</v>
      </c>
    </row>
    <row r="165" spans="2:5" ht="15" customHeight="1">
      <c r="B165" s="80">
        <v>45935</v>
      </c>
      <c r="C165" s="88">
        <v>1000.0003</v>
      </c>
      <c r="D165" s="77">
        <v>0.13750000000000001</v>
      </c>
      <c r="E165" s="77">
        <v>0.13750000000000001</v>
      </c>
    </row>
    <row r="166" spans="2:5" ht="15" customHeight="1">
      <c r="B166" s="80">
        <v>45936</v>
      </c>
      <c r="C166" s="88">
        <v>1000.0003</v>
      </c>
      <c r="D166" s="77">
        <v>0.13439999999999999</v>
      </c>
      <c r="E166" s="77">
        <v>0.13439999999999999</v>
      </c>
    </row>
    <row r="167" spans="2:5" ht="15" customHeight="1">
      <c r="B167" s="80">
        <v>45937</v>
      </c>
      <c r="C167" s="88">
        <v>1000.0003</v>
      </c>
      <c r="D167" s="77">
        <v>0.13789999999999999</v>
      </c>
      <c r="E167" s="77">
        <v>0.13789999999999999</v>
      </c>
    </row>
    <row r="168" spans="2:5" ht="15" customHeight="1">
      <c r="B168" s="80">
        <v>45938</v>
      </c>
      <c r="C168" s="88">
        <v>1000.0001999999999</v>
      </c>
      <c r="D168" s="77">
        <v>0.1351</v>
      </c>
      <c r="E168" s="77">
        <v>0.1351</v>
      </c>
    </row>
    <row r="169" spans="2:5" ht="15" customHeight="1">
      <c r="B169" s="80">
        <v>45939</v>
      </c>
      <c r="C169" s="88">
        <v>1000.0001</v>
      </c>
      <c r="D169" s="77">
        <v>0.1431</v>
      </c>
      <c r="E169" s="77">
        <v>0.1431</v>
      </c>
    </row>
    <row r="170" spans="2:5" ht="15" customHeight="1">
      <c r="B170" s="80">
        <v>45940</v>
      </c>
      <c r="C170" s="88">
        <v>1000</v>
      </c>
      <c r="D170" s="77">
        <v>0.14580000000000001</v>
      </c>
      <c r="E170" s="77">
        <v>0.14580000000000001</v>
      </c>
    </row>
    <row r="171" spans="2:5" ht="15" customHeight="1">
      <c r="B171" s="80">
        <v>45941</v>
      </c>
      <c r="C171" s="88">
        <v>1000.0001</v>
      </c>
      <c r="D171" s="77">
        <v>0.14299999999999999</v>
      </c>
      <c r="E171" s="77">
        <v>0.14299999999999999</v>
      </c>
    </row>
    <row r="172" spans="2:5" ht="15" customHeight="1">
      <c r="B172" s="80">
        <v>45942</v>
      </c>
      <c r="C172" s="88">
        <v>1000.0001</v>
      </c>
      <c r="D172" s="77">
        <v>0.14319999999999999</v>
      </c>
      <c r="E172" s="77">
        <v>0.14319999999999999</v>
      </c>
    </row>
    <row r="173" spans="2:5" ht="15" customHeight="1">
      <c r="B173" s="80">
        <v>45943</v>
      </c>
      <c r="C173" s="88">
        <v>1000</v>
      </c>
      <c r="D173" s="77">
        <v>0.13869999999999999</v>
      </c>
      <c r="E173" s="77">
        <v>0.13869999999999999</v>
      </c>
    </row>
    <row r="174" spans="2:5" ht="15" customHeight="1">
      <c r="B174" s="80">
        <v>45944</v>
      </c>
      <c r="C174" s="88">
        <v>1000</v>
      </c>
      <c r="D174" s="77">
        <v>0.13600000000000001</v>
      </c>
      <c r="E174" s="77">
        <v>0.13600000000000001</v>
      </c>
    </row>
    <row r="175" spans="2:5" ht="15" customHeight="1">
      <c r="B175" s="80">
        <v>45945</v>
      </c>
      <c r="C175" s="88">
        <v>1000</v>
      </c>
      <c r="D175" s="77">
        <v>0.13589999999999999</v>
      </c>
      <c r="E175" s="77">
        <v>0.13589999999999999</v>
      </c>
    </row>
    <row r="176" spans="2:5" ht="15" customHeight="1">
      <c r="B176" s="80">
        <v>45946</v>
      </c>
      <c r="C176" s="88">
        <v>1000</v>
      </c>
      <c r="D176" s="77">
        <v>0.13830000000000001</v>
      </c>
      <c r="E176" s="77">
        <v>0.13830000000000001</v>
      </c>
    </row>
    <row r="177" spans="2:5" ht="15" customHeight="1">
      <c r="B177" s="80">
        <v>45947</v>
      </c>
      <c r="C177" s="88">
        <v>1000</v>
      </c>
      <c r="D177" s="77">
        <v>0.14269999999999999</v>
      </c>
      <c r="E177" s="77">
        <v>0.14269999999999999</v>
      </c>
    </row>
    <row r="178" spans="2:5" ht="15" customHeight="1">
      <c r="B178" s="80">
        <v>45948</v>
      </c>
      <c r="C178" s="88">
        <v>1000</v>
      </c>
      <c r="D178" s="77">
        <v>0.14560000000000001</v>
      </c>
      <c r="E178" s="77">
        <v>0.14560000000000001</v>
      </c>
    </row>
    <row r="179" spans="2:5" ht="15" customHeight="1">
      <c r="B179" s="80">
        <v>45949</v>
      </c>
      <c r="C179" s="88">
        <v>1000</v>
      </c>
      <c r="D179" s="77">
        <v>0.14480000000000001</v>
      </c>
      <c r="E179" s="77">
        <v>0.14480000000000001</v>
      </c>
    </row>
    <row r="180" spans="2:5" ht="15" customHeight="1">
      <c r="B180" s="80">
        <v>45950</v>
      </c>
      <c r="C180" s="88">
        <v>1000</v>
      </c>
      <c r="D180" s="77">
        <v>0.1414</v>
      </c>
      <c r="E180" s="77">
        <v>0.1414</v>
      </c>
    </row>
    <row r="181" spans="2:5" ht="15" customHeight="1">
      <c r="B181" s="80">
        <v>45951</v>
      </c>
      <c r="C181" s="88">
        <v>1000</v>
      </c>
      <c r="D181" s="77">
        <v>0.14269999999999999</v>
      </c>
      <c r="E181" s="77">
        <v>0.14269999999999999</v>
      </c>
    </row>
    <row r="182" spans="2:5" ht="15" customHeight="1">
      <c r="B182" s="80">
        <v>45952</v>
      </c>
      <c r="C182" s="88">
        <v>1000</v>
      </c>
      <c r="D182" s="77">
        <v>0.14330000000000001</v>
      </c>
      <c r="E182" s="77">
        <v>0.14330000000000001</v>
      </c>
    </row>
    <row r="183" spans="2:5" ht="15" customHeight="1">
      <c r="B183" s="80">
        <v>45953</v>
      </c>
      <c r="C183" s="88">
        <v>1000</v>
      </c>
      <c r="D183" s="77">
        <v>0.13830000000000001</v>
      </c>
      <c r="E183" s="77">
        <v>0.13830000000000001</v>
      </c>
    </row>
    <row r="184" spans="2:5" ht="15" customHeight="1">
      <c r="B184" s="80">
        <v>45954</v>
      </c>
      <c r="C184" s="88">
        <v>1000.0003</v>
      </c>
      <c r="D184" s="77">
        <v>0.14299999999999999</v>
      </c>
      <c r="E184" s="77">
        <v>0.14299999999999999</v>
      </c>
    </row>
    <row r="185" spans="2:5" ht="15" customHeight="1">
      <c r="B185" s="80">
        <v>45955</v>
      </c>
      <c r="C185" s="88">
        <v>1000.0001999999999</v>
      </c>
      <c r="D185" s="77">
        <v>0.1447</v>
      </c>
      <c r="E185" s="77">
        <v>0.1447</v>
      </c>
    </row>
    <row r="186" spans="2:5" ht="15" customHeight="1">
      <c r="B186" s="80">
        <v>45956</v>
      </c>
      <c r="C186" s="88">
        <v>1000.0003</v>
      </c>
      <c r="D186" s="77">
        <v>0.14330000000000001</v>
      </c>
      <c r="E186" s="77">
        <v>0.14330000000000001</v>
      </c>
    </row>
    <row r="187" spans="2:5" ht="15" customHeight="1">
      <c r="B187" s="80">
        <v>45957</v>
      </c>
      <c r="C187" s="88">
        <v>1000</v>
      </c>
      <c r="D187" s="77">
        <v>0.14269999999999999</v>
      </c>
      <c r="E187" s="77">
        <v>0.14269999999999999</v>
      </c>
    </row>
    <row r="188" spans="2:5" ht="15" customHeight="1">
      <c r="B188" s="80">
        <v>45958</v>
      </c>
      <c r="C188" s="88">
        <v>1000</v>
      </c>
      <c r="D188" s="77">
        <v>0.14249999999999999</v>
      </c>
      <c r="E188" s="77">
        <v>0.14249999999999999</v>
      </c>
    </row>
    <row r="189" spans="2:5" ht="15" customHeight="1">
      <c r="B189" s="80">
        <v>45959</v>
      </c>
      <c r="C189" s="88">
        <v>1000</v>
      </c>
      <c r="D189" s="77">
        <v>0.14299999999999999</v>
      </c>
      <c r="E189" s="77">
        <v>0.14299999999999999</v>
      </c>
    </row>
    <row r="190" spans="2:5" ht="15" customHeight="1">
      <c r="B190" s="80">
        <v>45960</v>
      </c>
      <c r="C190" s="88">
        <v>1000</v>
      </c>
      <c r="D190" s="77">
        <v>0.1424</v>
      </c>
      <c r="E190" s="77">
        <v>0.1424</v>
      </c>
    </row>
    <row r="191" spans="2:5" ht="15" customHeight="1">
      <c r="B191" s="80">
        <v>45961</v>
      </c>
      <c r="C191" s="88">
        <v>1000.0001</v>
      </c>
      <c r="D191" s="77">
        <v>0.14480000000000001</v>
      </c>
      <c r="E191" s="77">
        <v>0.14480000000000001</v>
      </c>
    </row>
    <row r="192" spans="2:5" ht="15" customHeight="1">
      <c r="B192" s="80">
        <v>45962</v>
      </c>
      <c r="C192" s="88">
        <v>1000</v>
      </c>
      <c r="D192" s="77">
        <v>0.14449999999999999</v>
      </c>
      <c r="E192" s="77">
        <v>0.14449999999999999</v>
      </c>
    </row>
    <row r="193" spans="2:5" ht="15" customHeight="1">
      <c r="B193" s="80">
        <v>45963</v>
      </c>
      <c r="C193" s="88">
        <v>1000</v>
      </c>
      <c r="D193" s="77">
        <v>0.14419999999999999</v>
      </c>
      <c r="E193" s="77">
        <v>0.14419999999999999</v>
      </c>
    </row>
    <row r="194" spans="2:5" ht="15" customHeight="1">
      <c r="B194" s="80">
        <v>45964</v>
      </c>
      <c r="C194" s="88">
        <v>1000</v>
      </c>
      <c r="D194" s="77">
        <v>0.1396</v>
      </c>
      <c r="E194" s="77">
        <v>0.1396</v>
      </c>
    </row>
    <row r="195" spans="2:5" ht="15" customHeight="1">
      <c r="B195" s="80">
        <v>45965</v>
      </c>
      <c r="C195" s="88">
        <v>1000.0004</v>
      </c>
      <c r="D195" s="77">
        <v>0.13159999999999999</v>
      </c>
      <c r="E195" s="77">
        <v>0.13159999999999999</v>
      </c>
    </row>
    <row r="196" spans="2:5" ht="15" customHeight="1">
      <c r="B196" s="80">
        <v>45966</v>
      </c>
      <c r="C196" s="88">
        <v>1000.0003</v>
      </c>
      <c r="D196" s="77">
        <v>0.1343</v>
      </c>
      <c r="E196" s="77">
        <v>0.1343</v>
      </c>
    </row>
    <row r="197" spans="2:5" ht="15" customHeight="1">
      <c r="B197" s="80">
        <v>45967</v>
      </c>
      <c r="C197" s="88">
        <v>1000.0001999999999</v>
      </c>
      <c r="D197" s="77">
        <v>0.1328</v>
      </c>
      <c r="E197" s="77">
        <v>0.1328</v>
      </c>
    </row>
    <row r="198" spans="2:5" ht="15" customHeight="1">
      <c r="B198" s="80">
        <v>45968</v>
      </c>
      <c r="C198" s="88">
        <v>1000.0001999999999</v>
      </c>
      <c r="D198" s="77">
        <v>0.13159999999999999</v>
      </c>
      <c r="E198" s="77">
        <v>0.13159999999999999</v>
      </c>
    </row>
    <row r="199" spans="2:5" ht="15" customHeight="1">
      <c r="B199" s="80">
        <v>45969</v>
      </c>
      <c r="C199" s="88">
        <v>1000.0001999999999</v>
      </c>
      <c r="D199" s="77">
        <v>0.13370000000000001</v>
      </c>
      <c r="E199" s="77">
        <v>0.13370000000000001</v>
      </c>
    </row>
    <row r="200" spans="2:5" ht="15" customHeight="1">
      <c r="B200" s="80">
        <v>45970</v>
      </c>
      <c r="C200" s="88">
        <v>1000.0001999999999</v>
      </c>
      <c r="D200" s="77">
        <v>0.13339999999999999</v>
      </c>
      <c r="E200" s="77">
        <v>0.13339999999999999</v>
      </c>
    </row>
    <row r="201" spans="2:5" ht="15" customHeight="1">
      <c r="B201" s="80">
        <v>45971</v>
      </c>
      <c r="C201" s="88">
        <v>1000</v>
      </c>
      <c r="D201" s="77">
        <v>0.13639999999999999</v>
      </c>
      <c r="E201" s="77">
        <v>0.13639999999999999</v>
      </c>
    </row>
    <row r="202" spans="2:5" ht="15" customHeight="1">
      <c r="B202" s="80">
        <v>45972</v>
      </c>
      <c r="C202" s="88">
        <v>1000</v>
      </c>
      <c r="D202" s="77">
        <v>0.1278</v>
      </c>
      <c r="E202" s="77">
        <v>0.1278</v>
      </c>
    </row>
    <row r="203" spans="2:5" ht="15" customHeight="1">
      <c r="B203" s="80">
        <v>45973</v>
      </c>
      <c r="C203" s="88">
        <v>1000.0001999999999</v>
      </c>
      <c r="D203" s="77">
        <v>0.13159999999999999</v>
      </c>
      <c r="E203" s="77">
        <v>0.13159999999999999</v>
      </c>
    </row>
    <row r="204" spans="2:5" ht="15" customHeight="1">
      <c r="B204" s="80">
        <v>45974</v>
      </c>
      <c r="C204" s="88">
        <v>1000.0001</v>
      </c>
      <c r="D204" s="77">
        <v>0.13189999999999999</v>
      </c>
      <c r="E204" s="77">
        <v>0.13189999999999999</v>
      </c>
    </row>
    <row r="205" spans="2:5" ht="15" customHeight="1">
      <c r="B205" s="80">
        <v>45975</v>
      </c>
      <c r="C205" s="88">
        <v>1000.0001</v>
      </c>
      <c r="D205" s="77">
        <v>0.1356</v>
      </c>
      <c r="E205" s="77">
        <v>0.1356</v>
      </c>
    </row>
    <row r="206" spans="2:5" ht="15" customHeight="1">
      <c r="B206" s="80">
        <v>45976</v>
      </c>
      <c r="C206" s="88">
        <v>1000</v>
      </c>
      <c r="D206" s="77">
        <v>0.13700000000000001</v>
      </c>
      <c r="E206" s="77">
        <v>0.13700000000000001</v>
      </c>
    </row>
    <row r="207" spans="2:5" ht="15" customHeight="1">
      <c r="B207" s="80">
        <v>45977</v>
      </c>
      <c r="C207" s="88">
        <v>1000.0001</v>
      </c>
      <c r="D207" s="77">
        <v>0.13589999999999999</v>
      </c>
      <c r="E207" s="77">
        <v>0.13589999999999999</v>
      </c>
    </row>
    <row r="208" spans="2:5" ht="15" customHeight="1">
      <c r="B208" s="80">
        <v>45978</v>
      </c>
      <c r="C208" s="88">
        <v>1000.0001</v>
      </c>
      <c r="D208" s="77">
        <v>0.1326</v>
      </c>
      <c r="E208" s="77">
        <v>0.1326</v>
      </c>
    </row>
    <row r="209" spans="2:5" ht="15" customHeight="1">
      <c r="B209" s="80">
        <v>45979</v>
      </c>
      <c r="C209" s="88">
        <v>1000</v>
      </c>
      <c r="D209" s="77">
        <v>0.13189999999999999</v>
      </c>
      <c r="E209" s="77">
        <v>0.13189999999999999</v>
      </c>
    </row>
    <row r="210" spans="2:5" ht="15" customHeight="1">
      <c r="B210" s="80">
        <v>45980</v>
      </c>
      <c r="C210" s="88">
        <v>1000</v>
      </c>
      <c r="D210" s="77">
        <v>0.13100000000000001</v>
      </c>
      <c r="E210" s="77">
        <v>0.13100000000000001</v>
      </c>
    </row>
    <row r="211" spans="2:5" ht="15" customHeight="1">
      <c r="B211" s="80">
        <v>45981</v>
      </c>
      <c r="C211" s="88">
        <v>1000</v>
      </c>
      <c r="D211" s="77">
        <v>0.13519999999999999</v>
      </c>
      <c r="E211" s="77">
        <v>0.13519999999999999</v>
      </c>
    </row>
    <row r="212" spans="2:5" ht="15" customHeight="1">
      <c r="B212" s="80">
        <v>45982</v>
      </c>
      <c r="C212" s="88">
        <v>1000.0001</v>
      </c>
      <c r="D212" s="77">
        <v>0.13650000000000001</v>
      </c>
      <c r="E212" s="77">
        <v>0.13650000000000001</v>
      </c>
    </row>
    <row r="213" spans="2:5" ht="15" customHeight="1">
      <c r="B213" s="80">
        <v>45983</v>
      </c>
      <c r="C213" s="88">
        <v>1000.0001</v>
      </c>
      <c r="D213" s="77">
        <v>0.1368</v>
      </c>
      <c r="E213" s="77">
        <v>0.1368</v>
      </c>
    </row>
    <row r="214" spans="2:5" ht="15" customHeight="1">
      <c r="B214" s="80">
        <v>45984</v>
      </c>
      <c r="C214" s="88">
        <v>1000.0001</v>
      </c>
      <c r="D214" s="77">
        <v>0.1371</v>
      </c>
      <c r="E214" s="77">
        <v>0.1371</v>
      </c>
    </row>
    <row r="215" spans="2:5" ht="15" customHeight="1">
      <c r="B215" s="80">
        <v>45985</v>
      </c>
      <c r="C215" s="88">
        <v>1000</v>
      </c>
      <c r="D215" s="77">
        <v>0.1351</v>
      </c>
      <c r="E215" s="77">
        <v>0.1351</v>
      </c>
    </row>
    <row r="216" spans="2:5" ht="15" customHeight="1">
      <c r="B216" s="80">
        <v>45986</v>
      </c>
      <c r="C216" s="88">
        <v>1000</v>
      </c>
      <c r="D216" s="77">
        <v>0.13200000000000001</v>
      </c>
      <c r="E216" s="77">
        <v>0.13200000000000001</v>
      </c>
    </row>
    <row r="217" spans="2:5" ht="15" customHeight="1">
      <c r="B217" s="80">
        <v>45987</v>
      </c>
      <c r="C217" s="88">
        <v>1000.0001999999999</v>
      </c>
      <c r="D217" s="77">
        <v>0.1323</v>
      </c>
      <c r="E217" s="77">
        <v>0.1323</v>
      </c>
    </row>
    <row r="218" spans="2:5" ht="15" customHeight="1">
      <c r="B218" s="80">
        <v>45988</v>
      </c>
      <c r="C218" s="88">
        <v>1000</v>
      </c>
      <c r="D218" s="77">
        <v>0.13339999999999999</v>
      </c>
      <c r="E218" s="77">
        <v>0.13339999999999999</v>
      </c>
    </row>
    <row r="219" spans="2:5" ht="15" customHeight="1">
      <c r="B219" s="80">
        <v>45989</v>
      </c>
      <c r="C219" s="88">
        <v>1000.0001999999999</v>
      </c>
      <c r="D219" s="77">
        <v>0.1386</v>
      </c>
      <c r="E219" s="77">
        <v>0.1386</v>
      </c>
    </row>
    <row r="220" spans="2:5" ht="15" customHeight="1">
      <c r="B220" s="80">
        <v>45990</v>
      </c>
      <c r="C220" s="88">
        <v>1000.0001999999999</v>
      </c>
      <c r="D220" s="77">
        <v>0.1394</v>
      </c>
      <c r="E220" s="77">
        <v>0.1394</v>
      </c>
    </row>
    <row r="221" spans="2:5" ht="15" customHeight="1">
      <c r="B221" s="80">
        <v>45991</v>
      </c>
      <c r="C221" s="88">
        <v>1000.0001</v>
      </c>
      <c r="D221" s="77">
        <v>0.13900000000000001</v>
      </c>
      <c r="E221" s="77">
        <v>0.13900000000000001</v>
      </c>
    </row>
    <row r="222" spans="2:5" ht="15" customHeight="1">
      <c r="B222" s="80">
        <v>45992</v>
      </c>
      <c r="C222" s="88">
        <v>1000.0003</v>
      </c>
      <c r="D222" s="77">
        <v>0.13420000000000001</v>
      </c>
      <c r="E222" s="77">
        <v>0.13420000000000001</v>
      </c>
    </row>
    <row r="223" spans="2:5" ht="15" customHeight="1">
      <c r="B223" s="80">
        <v>45993</v>
      </c>
      <c r="C223" s="88">
        <v>1000.0001</v>
      </c>
      <c r="D223" s="77">
        <v>0.13389999999999999</v>
      </c>
      <c r="E223" s="77">
        <v>0.13389999999999999</v>
      </c>
    </row>
    <row r="224" spans="2:5" ht="15" customHeight="1">
      <c r="B224" s="80">
        <v>45994</v>
      </c>
      <c r="C224" s="88">
        <v>1000.0001999999999</v>
      </c>
      <c r="D224" s="77">
        <v>0.1341</v>
      </c>
      <c r="E224" s="77">
        <v>0.1341</v>
      </c>
    </row>
    <row r="225" spans="2:5" ht="15" customHeight="1">
      <c r="B225" s="80">
        <v>45995</v>
      </c>
      <c r="C225" s="88">
        <v>1000</v>
      </c>
      <c r="D225" s="77">
        <v>0.13650000000000001</v>
      </c>
      <c r="E225" s="77">
        <v>0.13650000000000001</v>
      </c>
    </row>
    <row r="226" spans="2:5" ht="15" customHeight="1">
      <c r="B226" s="80">
        <v>45996</v>
      </c>
      <c r="C226" s="88">
        <v>1000.0001</v>
      </c>
      <c r="D226" s="77">
        <v>0.1321</v>
      </c>
      <c r="E226" s="77">
        <v>0.1321</v>
      </c>
    </row>
    <row r="227" spans="2:5" ht="15" customHeight="1">
      <c r="B227" s="80">
        <v>45997</v>
      </c>
      <c r="C227" s="88">
        <v>1000.0001</v>
      </c>
      <c r="D227" s="77">
        <v>0.13339999999999999</v>
      </c>
      <c r="E227" s="77">
        <v>0.13339999999999999</v>
      </c>
    </row>
    <row r="228" spans="2:5" ht="15" customHeight="1">
      <c r="B228" s="80">
        <v>45998</v>
      </c>
      <c r="C228" s="88">
        <v>1000</v>
      </c>
      <c r="D228" s="77">
        <v>0.13469999999999999</v>
      </c>
      <c r="E228" s="77">
        <v>0.13469999999999999</v>
      </c>
    </row>
    <row r="229" spans="2:5" ht="15" customHeight="1">
      <c r="B229" s="80">
        <v>45999</v>
      </c>
      <c r="C229" s="88">
        <v>1000</v>
      </c>
      <c r="D229" s="77">
        <v>0.12959999999999999</v>
      </c>
      <c r="E229" s="77">
        <v>0.12959999999999999</v>
      </c>
    </row>
    <row r="230" spans="2:5" ht="15" customHeight="1">
      <c r="B230" s="80">
        <v>46000</v>
      </c>
      <c r="C230" s="88">
        <v>1000.0001999999999</v>
      </c>
      <c r="D230" s="77">
        <v>0.12939999999999999</v>
      </c>
      <c r="E230" s="77">
        <v>0.12939999999999999</v>
      </c>
    </row>
    <row r="231" spans="2:5" ht="15" customHeight="1">
      <c r="B231" s="80">
        <v>46001</v>
      </c>
      <c r="C231" s="88">
        <v>1000.0001999999999</v>
      </c>
      <c r="D231" s="77">
        <v>0.13100000000000001</v>
      </c>
      <c r="E231" s="77">
        <v>0.13100000000000001</v>
      </c>
    </row>
    <row r="232" spans="2:5" ht="15" customHeight="1">
      <c r="B232" s="80">
        <v>46002</v>
      </c>
      <c r="C232" s="88">
        <v>1000.0001</v>
      </c>
      <c r="D232" s="77">
        <v>0.1295</v>
      </c>
      <c r="E232" s="77">
        <v>0.1295</v>
      </c>
    </row>
    <row r="233" spans="2:5" ht="15" customHeight="1">
      <c r="B233" s="80">
        <v>46003</v>
      </c>
      <c r="C233" s="88">
        <v>1000.0003</v>
      </c>
      <c r="D233" s="77">
        <v>0.12770000000000001</v>
      </c>
      <c r="E233" s="77">
        <v>0.12770000000000001</v>
      </c>
    </row>
    <row r="234" spans="2:5" ht="15" customHeight="1">
      <c r="B234" s="80">
        <v>46004</v>
      </c>
      <c r="C234" s="88">
        <v>1000.0003</v>
      </c>
      <c r="D234" s="77">
        <v>0.1295</v>
      </c>
      <c r="E234" s="77">
        <v>0.1295</v>
      </c>
    </row>
    <row r="235" spans="2:5" ht="15" customHeight="1">
      <c r="B235" s="80">
        <v>46005</v>
      </c>
      <c r="C235" s="88">
        <v>1000.0003</v>
      </c>
      <c r="D235" s="77">
        <v>0.12889999999999999</v>
      </c>
      <c r="E235" s="77">
        <v>0.12889999999999999</v>
      </c>
    </row>
    <row r="236" spans="2:5" ht="15" customHeight="1">
      <c r="B236" s="80">
        <v>46006</v>
      </c>
      <c r="C236" s="88">
        <v>1000</v>
      </c>
      <c r="D236" s="77">
        <v>0.12939999999999999</v>
      </c>
      <c r="E236" s="77">
        <v>0.12939999999999999</v>
      </c>
    </row>
    <row r="237" spans="2:5" ht="15" customHeight="1">
      <c r="B237" s="80">
        <v>46007</v>
      </c>
      <c r="C237" s="88">
        <v>1000</v>
      </c>
      <c r="D237" s="77">
        <v>0.1376</v>
      </c>
      <c r="E237" s="77">
        <v>0.1376</v>
      </c>
    </row>
    <row r="238" spans="2:5" ht="15" customHeight="1">
      <c r="B238" s="80">
        <v>46008</v>
      </c>
      <c r="C238" s="88">
        <v>1000</v>
      </c>
      <c r="D238" s="77">
        <v>0.1353</v>
      </c>
      <c r="E238" s="77">
        <v>0.1353</v>
      </c>
    </row>
    <row r="239" spans="2:5" ht="15" customHeight="1">
      <c r="B239" s="80">
        <v>46009</v>
      </c>
      <c r="C239" s="88">
        <v>1000</v>
      </c>
      <c r="D239" s="77">
        <v>0.1346</v>
      </c>
      <c r="E239" s="77">
        <v>0.1346</v>
      </c>
    </row>
    <row r="240" spans="2:5" ht="15" customHeight="1">
      <c r="B240" s="80">
        <v>46010</v>
      </c>
      <c r="C240" s="88">
        <v>1000</v>
      </c>
      <c r="D240" s="77">
        <v>0.13350000000000001</v>
      </c>
      <c r="E240" s="77">
        <v>0.13350000000000001</v>
      </c>
    </row>
    <row r="241" spans="2:5" ht="15" customHeight="1">
      <c r="B241" s="80">
        <v>46011</v>
      </c>
      <c r="C241" s="88">
        <v>1000</v>
      </c>
      <c r="D241" s="77">
        <v>0.13569999999999999</v>
      </c>
      <c r="E241" s="77">
        <v>0.13569999999999999</v>
      </c>
    </row>
    <row r="242" spans="2:5" ht="15" customHeight="1">
      <c r="B242" s="80">
        <v>46012</v>
      </c>
      <c r="C242" s="88">
        <v>1000.0001</v>
      </c>
      <c r="D242" s="77">
        <v>0.13450000000000001</v>
      </c>
      <c r="E242" s="77">
        <v>0.13450000000000001</v>
      </c>
    </row>
    <row r="243" spans="2:5" ht="15" customHeight="1">
      <c r="B243" s="80">
        <v>46013</v>
      </c>
      <c r="C243" s="88">
        <v>1000</v>
      </c>
      <c r="D243" s="77">
        <v>0.1361</v>
      </c>
      <c r="E243" s="77">
        <v>0.1361</v>
      </c>
    </row>
    <row r="244" spans="2:5" ht="15" customHeight="1">
      <c r="B244" s="80">
        <v>46014</v>
      </c>
      <c r="C244" s="88">
        <v>1000.0001</v>
      </c>
      <c r="D244" s="77">
        <v>0.1358</v>
      </c>
      <c r="E244" s="77">
        <v>0.1358</v>
      </c>
    </row>
    <row r="245" spans="2:5" ht="15" customHeight="1">
      <c r="B245" s="80">
        <v>46015</v>
      </c>
      <c r="C245" s="88">
        <v>1000</v>
      </c>
      <c r="D245" s="77">
        <v>0.13789999999999999</v>
      </c>
      <c r="E245" s="77">
        <v>0.13789999999999999</v>
      </c>
    </row>
    <row r="246" spans="2:5" ht="15" customHeight="1">
      <c r="B246" s="80">
        <v>46016</v>
      </c>
      <c r="C246" s="88">
        <v>1000</v>
      </c>
      <c r="D246" s="77">
        <v>0.1389</v>
      </c>
      <c r="E246" s="77">
        <v>0.1389</v>
      </c>
    </row>
    <row r="247" spans="2:5" ht="15" customHeight="1">
      <c r="B247" s="80">
        <v>46017</v>
      </c>
      <c r="C247" s="88">
        <v>1000</v>
      </c>
      <c r="D247" s="77">
        <v>0.1366</v>
      </c>
      <c r="E247" s="77">
        <v>0.1366</v>
      </c>
    </row>
    <row r="248" spans="2:5" ht="15" customHeight="1">
      <c r="B248" s="80">
        <v>46018</v>
      </c>
      <c r="C248" s="88">
        <v>1000</v>
      </c>
      <c r="D248" s="77">
        <v>0.13669999999999999</v>
      </c>
      <c r="E248" s="77">
        <v>0.13669999999999999</v>
      </c>
    </row>
    <row r="249" spans="2:5" ht="15" customHeight="1">
      <c r="B249" s="80">
        <v>46019</v>
      </c>
      <c r="C249" s="88">
        <v>1000</v>
      </c>
      <c r="D249" s="77">
        <v>0.1368</v>
      </c>
      <c r="E249" s="77">
        <v>0.1368</v>
      </c>
    </row>
    <row r="250" spans="2:5" ht="15" customHeight="1">
      <c r="B250" s="80">
        <v>46020</v>
      </c>
      <c r="C250" s="88">
        <v>1000</v>
      </c>
      <c r="D250" s="77">
        <v>0.1343</v>
      </c>
      <c r="E250" s="77">
        <v>0.1343</v>
      </c>
    </row>
    <row r="251" spans="2:5" ht="15" customHeight="1">
      <c r="B251" s="80">
        <v>46021</v>
      </c>
      <c r="C251" s="88">
        <v>1000</v>
      </c>
      <c r="D251" s="77">
        <v>0.13730000000000001</v>
      </c>
      <c r="E251" s="77">
        <v>0.13730000000000001</v>
      </c>
    </row>
    <row r="252" spans="2:5" ht="15" customHeight="1">
      <c r="B252" s="80">
        <v>46022</v>
      </c>
      <c r="C252" s="88">
        <v>1000</v>
      </c>
      <c r="D252" s="77">
        <v>0.14610000000000001</v>
      </c>
      <c r="E252" s="77">
        <v>0.14610000000000001</v>
      </c>
    </row>
    <row r="253" spans="2:5" ht="15" customHeight="1">
      <c r="B253" s="80">
        <v>46023</v>
      </c>
      <c r="C253" s="88">
        <v>1000.0009</v>
      </c>
      <c r="D253" s="77">
        <v>0.13189999999999999</v>
      </c>
      <c r="E253" s="77">
        <v>0.13189999999999999</v>
      </c>
    </row>
    <row r="254" spans="2:5" ht="15" customHeight="1">
      <c r="B254" s="80">
        <v>46024</v>
      </c>
      <c r="C254" s="88">
        <v>1000</v>
      </c>
      <c r="D254" s="77">
        <v>0.13320000000000001</v>
      </c>
      <c r="E254" s="77">
        <v>0.13320000000000001</v>
      </c>
    </row>
    <row r="255" spans="2:5" ht="15" customHeight="1">
      <c r="B255" s="80">
        <v>46025</v>
      </c>
      <c r="C255" s="88">
        <v>1000</v>
      </c>
      <c r="D255" s="77">
        <v>0.1358</v>
      </c>
      <c r="E255" s="77">
        <v>0.1358</v>
      </c>
    </row>
    <row r="256" spans="2:5" ht="15" customHeight="1">
      <c r="B256" s="80">
        <v>46026</v>
      </c>
      <c r="C256" s="88">
        <v>1000</v>
      </c>
      <c r="D256" s="77">
        <v>0.1338</v>
      </c>
      <c r="E256" s="77">
        <v>0.1338</v>
      </c>
    </row>
    <row r="257" spans="2:5" ht="15" customHeight="1">
      <c r="B257" s="80">
        <v>46027</v>
      </c>
      <c r="C257" s="88">
        <v>1000.0001</v>
      </c>
      <c r="D257" s="77">
        <v>0.1348</v>
      </c>
      <c r="E257" s="77">
        <v>0.1348</v>
      </c>
    </row>
    <row r="258" spans="2:5" ht="15" customHeight="1">
      <c r="B258" s="80">
        <v>46028</v>
      </c>
      <c r="C258" s="88">
        <v>1000.0004</v>
      </c>
      <c r="D258" s="77">
        <v>0.1338</v>
      </c>
      <c r="E258" s="77">
        <v>0.1338</v>
      </c>
    </row>
    <row r="259" spans="2:5" ht="15" customHeight="1">
      <c r="B259" s="80">
        <v>46029</v>
      </c>
      <c r="C259" s="88">
        <v>1000</v>
      </c>
      <c r="D259" s="77">
        <v>0.13420000000000001</v>
      </c>
      <c r="E259" s="77">
        <v>0.13420000000000001</v>
      </c>
    </row>
    <row r="260" spans="2:5" ht="15" customHeight="1">
      <c r="B260" s="80">
        <v>46030</v>
      </c>
      <c r="C260" s="88">
        <v>1000.0005</v>
      </c>
      <c r="D260" s="77">
        <v>0.13739999999999999</v>
      </c>
      <c r="E260" s="77">
        <v>0.13739999999999999</v>
      </c>
    </row>
    <row r="261" spans="2:5" ht="15" customHeight="1">
      <c r="B261" s="80">
        <v>46031</v>
      </c>
      <c r="C261" s="88">
        <v>1000.0003</v>
      </c>
      <c r="D261" s="77">
        <v>0.13739999999999999</v>
      </c>
      <c r="E261" s="77">
        <v>0.13739999999999999</v>
      </c>
    </row>
    <row r="262" spans="2:5" ht="15" customHeight="1">
      <c r="B262" s="80">
        <v>46032</v>
      </c>
      <c r="C262" s="88">
        <v>1000.0003</v>
      </c>
      <c r="D262" s="77">
        <v>0.1386</v>
      </c>
      <c r="E262" s="77">
        <v>0.1386</v>
      </c>
    </row>
    <row r="263" spans="2:5" ht="15" customHeight="1">
      <c r="B263" s="80">
        <v>46033</v>
      </c>
      <c r="C263" s="88">
        <v>1000.0003</v>
      </c>
      <c r="D263" s="77">
        <v>0.1386</v>
      </c>
      <c r="E263" s="77">
        <v>0.1386</v>
      </c>
    </row>
    <row r="264" spans="2:5" ht="15" customHeight="1">
      <c r="B264" s="80">
        <v>46034</v>
      </c>
      <c r="C264" s="88">
        <v>1000</v>
      </c>
      <c r="D264" s="77">
        <v>0.13800000000000001</v>
      </c>
      <c r="E264" s="77">
        <v>0.13800000000000001</v>
      </c>
    </row>
    <row r="265" spans="2:5" ht="15" customHeight="1">
      <c r="B265" s="80">
        <v>46035</v>
      </c>
      <c r="C265" s="88">
        <v>1000.0001</v>
      </c>
      <c r="D265" s="77">
        <v>0.13639999999999999</v>
      </c>
      <c r="E265" s="77">
        <v>0.13639999999999999</v>
      </c>
    </row>
    <row r="266" spans="2:5" ht="15" customHeight="1">
      <c r="B266" s="80">
        <v>46036</v>
      </c>
      <c r="C266" s="88">
        <v>1000</v>
      </c>
      <c r="D266" s="77">
        <v>0.1338</v>
      </c>
      <c r="E266" s="77">
        <v>0.1338</v>
      </c>
    </row>
    <row r="267" spans="2:5" ht="15" customHeight="1">
      <c r="B267" s="80">
        <v>46037</v>
      </c>
      <c r="C267" s="88">
        <v>1000</v>
      </c>
      <c r="D267" s="77">
        <v>0.1361</v>
      </c>
      <c r="E267" s="77">
        <v>0.1361</v>
      </c>
    </row>
    <row r="268" spans="2:5" ht="15" customHeight="1">
      <c r="B268" s="80">
        <v>46038</v>
      </c>
      <c r="C268" s="88">
        <v>1000.0001</v>
      </c>
      <c r="D268" s="77">
        <v>0.13389999999999999</v>
      </c>
      <c r="E268" s="77">
        <v>0.13389999999999999</v>
      </c>
    </row>
    <row r="269" spans="2:5" ht="15" customHeight="1">
      <c r="B269" s="80">
        <v>46039</v>
      </c>
      <c r="C269" s="88">
        <v>1000</v>
      </c>
      <c r="D269" s="77">
        <v>0.1343</v>
      </c>
      <c r="E269" s="77">
        <v>0.1343</v>
      </c>
    </row>
    <row r="270" spans="2:5" ht="15" customHeight="1">
      <c r="B270" s="80">
        <v>46040</v>
      </c>
      <c r="C270" s="88">
        <v>1000</v>
      </c>
      <c r="D270" s="77">
        <v>0.1346</v>
      </c>
      <c r="E270" s="77">
        <v>0.1346</v>
      </c>
    </row>
    <row r="271" spans="2:5" ht="15" customHeight="1">
      <c r="B271" s="80">
        <v>46041</v>
      </c>
      <c r="C271" s="88">
        <v>1000</v>
      </c>
      <c r="D271" s="77">
        <v>0.12939999999999999</v>
      </c>
      <c r="E271" s="77">
        <v>0.12939999999999999</v>
      </c>
    </row>
    <row r="272" spans="2:5" ht="15" customHeight="1">
      <c r="B272" s="80">
        <v>46042</v>
      </c>
      <c r="C272" s="88">
        <v>1000</v>
      </c>
      <c r="D272" s="77">
        <v>0.13370000000000001</v>
      </c>
      <c r="E272" s="77">
        <v>0.13370000000000001</v>
      </c>
    </row>
    <row r="273" spans="2:5" ht="15" customHeight="1">
      <c r="B273" s="80">
        <v>46043</v>
      </c>
      <c r="C273" s="88">
        <v>1000</v>
      </c>
      <c r="D273" s="77">
        <v>0.13569999999999999</v>
      </c>
      <c r="E273" s="77">
        <v>0.13569999999999999</v>
      </c>
    </row>
    <row r="274" spans="2:5" ht="15" customHeight="1">
      <c r="B274" s="80">
        <v>46044</v>
      </c>
      <c r="C274" s="88">
        <v>1000.0003</v>
      </c>
      <c r="D274" s="77">
        <v>0.13450000000000001</v>
      </c>
      <c r="E274" s="77">
        <v>0.13450000000000001</v>
      </c>
    </row>
    <row r="275" spans="2:5" ht="15" customHeight="1">
      <c r="B275" s="80">
        <v>46045</v>
      </c>
      <c r="C275" s="88">
        <v>1000.0005</v>
      </c>
      <c r="D275" s="77">
        <v>0.12859999999999999</v>
      </c>
      <c r="E275" s="77">
        <v>0.12859999999999999</v>
      </c>
    </row>
    <row r="276" spans="2:5" ht="15" customHeight="1">
      <c r="B276" s="80">
        <v>46046</v>
      </c>
      <c r="C276" s="88">
        <v>1000.0004</v>
      </c>
      <c r="D276" s="77">
        <v>0.1285</v>
      </c>
      <c r="E276" s="77">
        <v>0.1285</v>
      </c>
    </row>
    <row r="277" spans="2:5" ht="15" customHeight="1">
      <c r="B277" s="80">
        <v>46047</v>
      </c>
      <c r="C277" s="88">
        <v>1000.0004</v>
      </c>
      <c r="D277" s="77">
        <v>0.12839999999999999</v>
      </c>
      <c r="E277" s="77">
        <v>0.12839999999999999</v>
      </c>
    </row>
    <row r="278" spans="2:5" ht="15" customHeight="1">
      <c r="B278" s="80">
        <v>46048</v>
      </c>
      <c r="C278" s="88">
        <v>1000.0003</v>
      </c>
      <c r="D278" s="77">
        <v>0.12839999999999999</v>
      </c>
      <c r="E278" s="77">
        <v>0.12839999999999999</v>
      </c>
    </row>
    <row r="279" spans="2:5" ht="15" customHeight="1">
      <c r="B279" s="80">
        <v>46049</v>
      </c>
      <c r="C279" s="88">
        <v>1000.0004</v>
      </c>
      <c r="D279" s="77">
        <v>0.13059999999999999</v>
      </c>
      <c r="E279" s="77">
        <v>0.13059999999999999</v>
      </c>
    </row>
    <row r="280" spans="2:5" ht="15" customHeight="1">
      <c r="B280" s="80">
        <v>46050</v>
      </c>
      <c r="C280" s="88">
        <v>1000.0005</v>
      </c>
      <c r="D280" s="77">
        <v>0.13070000000000001</v>
      </c>
      <c r="E280" s="77">
        <v>0.13070000000000001</v>
      </c>
    </row>
    <row r="281" spans="2:5" ht="15" customHeight="1">
      <c r="B281" s="80">
        <v>46051</v>
      </c>
      <c r="C281" s="88">
        <v>1000.0005</v>
      </c>
      <c r="D281" s="77">
        <v>0.1348</v>
      </c>
      <c r="E281" s="77">
        <v>0.1348</v>
      </c>
    </row>
    <row r="282" spans="2:5" ht="15" customHeight="1">
      <c r="B282" s="80">
        <v>46052</v>
      </c>
      <c r="C282" s="88">
        <v>1000</v>
      </c>
      <c r="D282" s="77">
        <v>0.12790000000000001</v>
      </c>
      <c r="E282" s="77">
        <v>0.12790000000000001</v>
      </c>
    </row>
    <row r="283" spans="2:5" ht="15" customHeight="1">
      <c r="B283" s="80">
        <v>46053</v>
      </c>
      <c r="C283" s="88">
        <v>1000</v>
      </c>
      <c r="D283" s="77">
        <v>0.13100000000000001</v>
      </c>
      <c r="E283" s="77">
        <v>0.13100000000000001</v>
      </c>
    </row>
    <row r="284" spans="2:5" ht="15" customHeight="1">
      <c r="B284" s="80">
        <v>46054</v>
      </c>
      <c r="C284" s="88">
        <v>1000.0001999999999</v>
      </c>
      <c r="D284" s="77">
        <v>0.13150000000000001</v>
      </c>
      <c r="E284" s="77">
        <v>0.13150000000000001</v>
      </c>
    </row>
    <row r="285" spans="2:5" ht="15" customHeight="1">
      <c r="B285" s="80">
        <v>46055</v>
      </c>
      <c r="C285" s="88">
        <v>1000.0005</v>
      </c>
      <c r="D285" s="77">
        <v>0.12379999999999999</v>
      </c>
      <c r="E285" s="77">
        <v>0.12379999999999999</v>
      </c>
    </row>
    <row r="286" spans="2:5" ht="15" customHeight="1">
      <c r="B286" s="80">
        <v>46056</v>
      </c>
      <c r="C286" s="88">
        <v>1000.0009</v>
      </c>
      <c r="D286" s="77">
        <v>0.1197</v>
      </c>
      <c r="E286" s="77">
        <v>0.1197</v>
      </c>
    </row>
    <row r="287" spans="2:5" ht="15" customHeight="1">
      <c r="B287" s="80">
        <v>46057</v>
      </c>
      <c r="C287" s="88">
        <v>1000.0032</v>
      </c>
      <c r="D287" s="77">
        <v>0.1119</v>
      </c>
      <c r="E287" s="77">
        <v>0.1119</v>
      </c>
    </row>
    <row r="288" spans="2:5" ht="15" customHeight="1">
      <c r="B288" s="80">
        <v>46058</v>
      </c>
      <c r="C288" s="88">
        <v>1000.0028</v>
      </c>
      <c r="D288" s="77">
        <v>0.1101</v>
      </c>
      <c r="E288" s="77">
        <v>0.1101</v>
      </c>
    </row>
    <row r="289" spans="2:5" ht="15" customHeight="1">
      <c r="B289" s="80">
        <v>46059</v>
      </c>
      <c r="C289" s="88">
        <v>1000.002</v>
      </c>
      <c r="D289" s="77">
        <v>0.1135</v>
      </c>
      <c r="E289" s="77">
        <v>0.1135</v>
      </c>
    </row>
    <row r="290" spans="2:5" ht="15" customHeight="1">
      <c r="B290" s="80">
        <v>46060</v>
      </c>
      <c r="C290" s="88">
        <v>1000.0021</v>
      </c>
      <c r="D290" s="77">
        <v>0.1142</v>
      </c>
      <c r="E290" s="77">
        <v>0.1142</v>
      </c>
    </row>
    <row r="291" spans="2:5" ht="15" customHeight="1">
      <c r="B291" s="80">
        <v>46061</v>
      </c>
      <c r="C291" s="88">
        <v>1000.0021</v>
      </c>
      <c r="D291" s="77">
        <v>0.1138</v>
      </c>
      <c r="E291" s="77">
        <v>0.1138</v>
      </c>
    </row>
    <row r="292" spans="2:5" ht="15" customHeight="1">
      <c r="B292" s="80">
        <v>46062</v>
      </c>
      <c r="C292" s="88">
        <v>1000.0019</v>
      </c>
      <c r="D292" s="77">
        <v>0.1111</v>
      </c>
      <c r="E292" s="77">
        <v>0.1111</v>
      </c>
    </row>
    <row r="293" spans="2:5" ht="15" customHeight="1">
      <c r="B293" s="80">
        <v>46063</v>
      </c>
      <c r="C293" s="88">
        <v>1000.0017</v>
      </c>
      <c r="D293" s="77">
        <v>0.1196</v>
      </c>
      <c r="E293" s="77">
        <v>0.1196</v>
      </c>
    </row>
    <row r="294" spans="2:5" ht="15" customHeight="1">
      <c r="B294" s="80">
        <v>46064</v>
      </c>
      <c r="C294" s="88">
        <v>1000.0013</v>
      </c>
      <c r="D294" s="77">
        <v>0.12130000000000001</v>
      </c>
      <c r="E294" s="77">
        <v>0.12130000000000001</v>
      </c>
    </row>
    <row r="295" spans="2:5" ht="15" customHeight="1">
      <c r="B295" s="80">
        <v>46065</v>
      </c>
      <c r="C295" s="88">
        <v>1000.0012</v>
      </c>
      <c r="D295" s="77">
        <v>0.12239999999999999</v>
      </c>
      <c r="E295" s="77">
        <v>0.12239999999999999</v>
      </c>
    </row>
    <row r="296" spans="2:5" ht="15" customHeight="1">
      <c r="B296" s="80">
        <v>46066</v>
      </c>
      <c r="C296" s="88">
        <v>1000.0005</v>
      </c>
      <c r="D296" s="77">
        <v>0.1227</v>
      </c>
      <c r="E296" s="77">
        <v>0.1227</v>
      </c>
    </row>
    <row r="297" spans="2:5" ht="15" customHeight="1">
      <c r="B297" s="80">
        <v>46067</v>
      </c>
      <c r="C297" s="88">
        <v>1000.0005</v>
      </c>
      <c r="D297" s="77">
        <v>0.1245</v>
      </c>
      <c r="E297" s="77">
        <v>0.1245</v>
      </c>
    </row>
    <row r="298" spans="2:5" ht="15" customHeight="1">
      <c r="B298" s="80">
        <v>46068</v>
      </c>
      <c r="C298" s="88">
        <v>1000.0004</v>
      </c>
      <c r="D298" s="77">
        <v>0.12520000000000001</v>
      </c>
      <c r="E298" s="77">
        <v>0.12520000000000001</v>
      </c>
    </row>
    <row r="299" spans="2:5" ht="15" customHeight="1">
      <c r="B299" s="80">
        <v>46069</v>
      </c>
      <c r="C299" s="88">
        <v>1000.0012</v>
      </c>
      <c r="D299" s="77">
        <v>0.1237</v>
      </c>
      <c r="E299" s="77">
        <v>0.1237</v>
      </c>
    </row>
    <row r="300" spans="2:5" ht="15" customHeight="1">
      <c r="B300" s="80">
        <v>46070</v>
      </c>
      <c r="C300" s="88">
        <v>1000.0014</v>
      </c>
      <c r="D300" s="77">
        <v>0.12280000000000001</v>
      </c>
      <c r="E300" s="77">
        <v>0.12280000000000001</v>
      </c>
    </row>
    <row r="301" spans="2:5" ht="15" customHeight="1">
      <c r="B301" s="80">
        <v>46071</v>
      </c>
      <c r="C301" s="88">
        <v>1000.0014</v>
      </c>
      <c r="D301" s="77">
        <v>0.12379999999999999</v>
      </c>
      <c r="E301" s="77">
        <v>0.12379999999999999</v>
      </c>
    </row>
    <row r="302" spans="2:5" ht="15" customHeight="1">
      <c r="B302" s="80">
        <v>46072</v>
      </c>
      <c r="C302" s="88">
        <v>1000.0013</v>
      </c>
      <c r="D302" s="77">
        <v>0.1263</v>
      </c>
      <c r="E302" s="77">
        <v>0.1263</v>
      </c>
    </row>
    <row r="303" spans="2:5" ht="15" customHeight="1">
      <c r="B303" s="80">
        <v>46073</v>
      </c>
      <c r="C303" s="88">
        <v>1000.001</v>
      </c>
      <c r="D303" s="77">
        <v>0.1255</v>
      </c>
      <c r="E303" s="77">
        <v>0.1255</v>
      </c>
    </row>
    <row r="304" spans="2:5" ht="15" customHeight="1">
      <c r="B304" s="80">
        <v>46074</v>
      </c>
      <c r="C304" s="88">
        <v>1000.0008</v>
      </c>
      <c r="D304" s="77">
        <v>0.126</v>
      </c>
      <c r="E304" s="77">
        <v>0.126</v>
      </c>
    </row>
    <row r="305" spans="2:5" ht="15" customHeight="1">
      <c r="B305" s="80">
        <v>46075</v>
      </c>
      <c r="C305" s="88">
        <v>1000.0007000000001</v>
      </c>
      <c r="D305" s="77">
        <v>0.12640000000000001</v>
      </c>
      <c r="E305" s="77">
        <v>0.12640000000000001</v>
      </c>
    </row>
    <row r="306" spans="2:5" ht="15" customHeight="1">
      <c r="B306" s="80">
        <v>46076</v>
      </c>
      <c r="C306" s="88">
        <v>1000</v>
      </c>
      <c r="D306" s="77">
        <v>0.1258</v>
      </c>
      <c r="E306" s="77">
        <v>0.1258</v>
      </c>
    </row>
    <row r="307" spans="2:5" ht="15" customHeight="1">
      <c r="B307" s="80">
        <v>46077</v>
      </c>
      <c r="C307" s="88">
        <v>1000</v>
      </c>
      <c r="D307" s="77">
        <v>0.12429999999999999</v>
      </c>
      <c r="E307" s="77">
        <v>0.12429999999999999</v>
      </c>
    </row>
    <row r="308" spans="2:5" ht="15" customHeight="1">
      <c r="B308" s="80">
        <v>46078</v>
      </c>
      <c r="C308" s="88">
        <v>1000</v>
      </c>
      <c r="D308" s="77">
        <v>0.12280000000000001</v>
      </c>
      <c r="E308" s="77">
        <v>0.12280000000000001</v>
      </c>
    </row>
    <row r="309" spans="2:5" ht="15" customHeight="1">
      <c r="B309" s="80">
        <v>46079</v>
      </c>
      <c r="C309" s="88">
        <v>1000</v>
      </c>
      <c r="D309" s="77">
        <v>0.123</v>
      </c>
      <c r="E309" s="77">
        <v>0.123</v>
      </c>
    </row>
    <row r="310" spans="2:5" ht="15" customHeight="1">
      <c r="B310" s="80">
        <v>46080</v>
      </c>
      <c r="C310" s="88">
        <v>1000</v>
      </c>
      <c r="D310" s="77">
        <v>0.1249</v>
      </c>
      <c r="E310" s="77">
        <v>0.1249</v>
      </c>
    </row>
    <row r="311" spans="2:5" ht="15" customHeight="1">
      <c r="B311" s="80">
        <v>46081</v>
      </c>
      <c r="C311" s="88">
        <v>1000</v>
      </c>
      <c r="D311" s="77">
        <v>0.1265</v>
      </c>
      <c r="E311" s="77">
        <v>0.1265</v>
      </c>
    </row>
    <row r="312" spans="2:5" ht="15" customHeight="1">
      <c r="B312" s="89"/>
      <c r="C312" s="92"/>
      <c r="D312" s="84"/>
      <c r="E312" s="84"/>
    </row>
    <row r="313" spans="2:5" ht="15.75">
      <c r="B313" s="215" t="s">
        <v>3541</v>
      </c>
      <c r="C313" s="215"/>
      <c r="D313" s="215"/>
      <c r="E313" s="215"/>
    </row>
    <row r="314" spans="2:5" s="72" customFormat="1" ht="40.5">
      <c r="B314" s="73" t="s">
        <v>3521</v>
      </c>
      <c r="C314" s="74" t="s">
        <v>3522</v>
      </c>
      <c r="D314" s="75" t="s">
        <v>3523</v>
      </c>
      <c r="E314" s="75" t="s">
        <v>3524</v>
      </c>
    </row>
    <row r="315" spans="2:5" s="79" customFormat="1">
      <c r="B315" s="80">
        <v>45901</v>
      </c>
      <c r="C315" s="88">
        <v>1000</v>
      </c>
      <c r="D315" s="77">
        <v>0.1429</v>
      </c>
      <c r="E315" s="77">
        <v>0.1429</v>
      </c>
    </row>
    <row r="316" spans="2:5" s="79" customFormat="1">
      <c r="B316" s="80">
        <v>45902</v>
      </c>
      <c r="C316" s="88">
        <v>1000</v>
      </c>
      <c r="D316" s="77">
        <v>0.14119999999999999</v>
      </c>
      <c r="E316" s="77">
        <v>0.14119999999999999</v>
      </c>
    </row>
    <row r="317" spans="2:5" s="79" customFormat="1">
      <c r="B317" s="80">
        <v>45903</v>
      </c>
      <c r="C317" s="88">
        <v>1000</v>
      </c>
      <c r="D317" s="77">
        <v>0.1419</v>
      </c>
      <c r="E317" s="77">
        <v>0.1419</v>
      </c>
    </row>
    <row r="318" spans="2:5" s="79" customFormat="1">
      <c r="B318" s="80">
        <v>45904</v>
      </c>
      <c r="C318" s="88">
        <v>1000.0003</v>
      </c>
      <c r="D318" s="77">
        <v>0.14269999999999999</v>
      </c>
      <c r="E318" s="77">
        <v>0.14269999999999999</v>
      </c>
    </row>
    <row r="319" spans="2:5" s="79" customFormat="1">
      <c r="B319" s="80">
        <v>45905</v>
      </c>
      <c r="C319" s="88">
        <v>1000.0024</v>
      </c>
      <c r="D319" s="77">
        <v>0.14430000000000001</v>
      </c>
      <c r="E319" s="77">
        <v>0.14430000000000001</v>
      </c>
    </row>
    <row r="320" spans="2:5" s="79" customFormat="1">
      <c r="B320" s="80">
        <v>45906</v>
      </c>
      <c r="C320" s="88">
        <v>1000.0012</v>
      </c>
      <c r="D320" s="77">
        <v>0.1444</v>
      </c>
      <c r="E320" s="77">
        <v>0.1444</v>
      </c>
    </row>
    <row r="321" spans="2:5" s="79" customFormat="1">
      <c r="B321" s="80">
        <v>45907</v>
      </c>
      <c r="C321" s="88">
        <v>1000</v>
      </c>
      <c r="D321" s="77">
        <v>0.14449999999999999</v>
      </c>
      <c r="E321" s="77">
        <v>0.14449999999999999</v>
      </c>
    </row>
    <row r="322" spans="2:5" s="79" customFormat="1">
      <c r="B322" s="80">
        <v>45908</v>
      </c>
      <c r="C322" s="88">
        <v>1000</v>
      </c>
      <c r="D322" s="77">
        <v>0.1429</v>
      </c>
      <c r="E322" s="77">
        <v>0.1429</v>
      </c>
    </row>
    <row r="323" spans="2:5" s="79" customFormat="1">
      <c r="B323" s="80">
        <v>45909</v>
      </c>
      <c r="C323" s="88">
        <v>1000</v>
      </c>
      <c r="D323" s="77">
        <v>0.1454</v>
      </c>
      <c r="E323" s="77">
        <v>0.1454</v>
      </c>
    </row>
    <row r="324" spans="2:5" s="79" customFormat="1">
      <c r="B324" s="80">
        <v>45910</v>
      </c>
      <c r="C324" s="88">
        <v>1000</v>
      </c>
      <c r="D324" s="77">
        <v>0.1459</v>
      </c>
      <c r="E324" s="77">
        <v>0.1459</v>
      </c>
    </row>
    <row r="325" spans="2:5" s="79" customFormat="1">
      <c r="B325" s="80">
        <v>45911</v>
      </c>
      <c r="C325" s="88">
        <v>1000</v>
      </c>
      <c r="D325" s="77">
        <v>0.14269999999999999</v>
      </c>
      <c r="E325" s="77">
        <v>0.14269999999999999</v>
      </c>
    </row>
    <row r="326" spans="2:5" s="79" customFormat="1">
      <c r="B326" s="80">
        <v>45912</v>
      </c>
      <c r="C326" s="88">
        <v>1000</v>
      </c>
      <c r="D326" s="77">
        <v>0.1449</v>
      </c>
      <c r="E326" s="77">
        <v>0.1449</v>
      </c>
    </row>
    <row r="327" spans="2:5" s="79" customFormat="1">
      <c r="B327" s="80">
        <v>45913</v>
      </c>
      <c r="C327" s="88">
        <v>1000</v>
      </c>
      <c r="D327" s="77">
        <v>0.1467</v>
      </c>
      <c r="E327" s="77">
        <v>0.1467</v>
      </c>
    </row>
    <row r="328" spans="2:5" s="79" customFormat="1">
      <c r="B328" s="80">
        <v>45914</v>
      </c>
      <c r="C328" s="88">
        <v>1000</v>
      </c>
      <c r="D328" s="77">
        <v>0.14649999999999999</v>
      </c>
      <c r="E328" s="77">
        <v>0.14649999999999999</v>
      </c>
    </row>
    <row r="329" spans="2:5" s="79" customFormat="1">
      <c r="B329" s="80">
        <v>45915</v>
      </c>
      <c r="C329" s="88">
        <v>1000</v>
      </c>
      <c r="D329" s="77">
        <v>0.14360000000000001</v>
      </c>
      <c r="E329" s="77">
        <v>0.14360000000000001</v>
      </c>
    </row>
    <row r="330" spans="2:5" s="79" customFormat="1">
      <c r="B330" s="80">
        <v>45916</v>
      </c>
      <c r="C330" s="88">
        <v>1000.0001999999999</v>
      </c>
      <c r="D330" s="77">
        <v>0.14610000000000001</v>
      </c>
      <c r="E330" s="77">
        <v>0.14610000000000001</v>
      </c>
    </row>
    <row r="331" spans="2:5" s="79" customFormat="1">
      <c r="B331" s="80">
        <v>45917</v>
      </c>
      <c r="C331" s="88">
        <v>1000.0001</v>
      </c>
      <c r="D331" s="77">
        <v>0.14699999999999999</v>
      </c>
      <c r="E331" s="77">
        <v>0.14699999999999999</v>
      </c>
    </row>
    <row r="332" spans="2:5" s="79" customFormat="1">
      <c r="B332" s="80">
        <v>45918</v>
      </c>
      <c r="C332" s="88">
        <v>1000.0004</v>
      </c>
      <c r="D332" s="77">
        <v>0.15</v>
      </c>
      <c r="E332" s="77">
        <v>0.15</v>
      </c>
    </row>
    <row r="333" spans="2:5" s="79" customFormat="1">
      <c r="B333" s="80">
        <v>45919</v>
      </c>
      <c r="C333" s="88">
        <v>1000.0001</v>
      </c>
      <c r="D333" s="77">
        <v>0.1472</v>
      </c>
      <c r="E333" s="77">
        <v>0.1472</v>
      </c>
    </row>
    <row r="334" spans="2:5" s="79" customFormat="1">
      <c r="B334" s="80">
        <v>45920</v>
      </c>
      <c r="C334" s="88">
        <v>1000</v>
      </c>
      <c r="D334" s="77">
        <v>0.14910000000000001</v>
      </c>
      <c r="E334" s="77">
        <v>0.14910000000000001</v>
      </c>
    </row>
    <row r="335" spans="2:5" s="79" customFormat="1">
      <c r="B335" s="80">
        <v>45921</v>
      </c>
      <c r="C335" s="88">
        <v>1000.0001</v>
      </c>
      <c r="D335" s="77">
        <v>0.1489</v>
      </c>
      <c r="E335" s="77">
        <v>0.1489</v>
      </c>
    </row>
    <row r="336" spans="2:5" s="79" customFormat="1">
      <c r="B336" s="80">
        <v>45922</v>
      </c>
      <c r="C336" s="88">
        <v>1000</v>
      </c>
      <c r="D336" s="77">
        <v>0.14879999999999999</v>
      </c>
      <c r="E336" s="77">
        <v>0.14879999999999999</v>
      </c>
    </row>
    <row r="337" spans="2:5" s="79" customFormat="1">
      <c r="B337" s="80">
        <v>45923</v>
      </c>
      <c r="C337" s="88">
        <v>1000</v>
      </c>
      <c r="D337" s="77">
        <v>0.14799999999999999</v>
      </c>
      <c r="E337" s="77">
        <v>0.14799999999999999</v>
      </c>
    </row>
    <row r="338" spans="2:5" s="79" customFormat="1">
      <c r="B338" s="80">
        <v>45924</v>
      </c>
      <c r="C338" s="88">
        <v>1000</v>
      </c>
      <c r="D338" s="77">
        <v>0.14710000000000001</v>
      </c>
      <c r="E338" s="77">
        <v>0.14710000000000001</v>
      </c>
    </row>
    <row r="339" spans="2:5" s="79" customFormat="1">
      <c r="B339" s="80">
        <v>45925</v>
      </c>
      <c r="C339" s="88">
        <v>1000.0001999999999</v>
      </c>
      <c r="D339" s="77">
        <v>0.14860000000000001</v>
      </c>
      <c r="E339" s="77">
        <v>0.14860000000000001</v>
      </c>
    </row>
    <row r="340" spans="2:5" s="79" customFormat="1">
      <c r="B340" s="80">
        <v>45926</v>
      </c>
      <c r="C340" s="88">
        <v>1000</v>
      </c>
      <c r="D340" s="77">
        <v>0.1477</v>
      </c>
      <c r="E340" s="77">
        <v>0.1477</v>
      </c>
    </row>
    <row r="341" spans="2:5" s="79" customFormat="1">
      <c r="B341" s="80">
        <v>45927</v>
      </c>
      <c r="C341" s="88">
        <v>1000</v>
      </c>
      <c r="D341" s="77">
        <v>0.14729999999999999</v>
      </c>
      <c r="E341" s="77">
        <v>0.14729999999999999</v>
      </c>
    </row>
    <row r="342" spans="2:5" s="79" customFormat="1">
      <c r="B342" s="80">
        <v>45928</v>
      </c>
      <c r="C342" s="88">
        <v>1000</v>
      </c>
      <c r="D342" s="77">
        <v>0.14729999999999999</v>
      </c>
      <c r="E342" s="77">
        <v>0.14729999999999999</v>
      </c>
    </row>
    <row r="343" spans="2:5" s="79" customFormat="1">
      <c r="B343" s="80">
        <v>45929</v>
      </c>
      <c r="C343" s="88">
        <v>1000</v>
      </c>
      <c r="D343" s="77">
        <v>0.1479</v>
      </c>
      <c r="E343" s="77">
        <v>0.1479</v>
      </c>
    </row>
    <row r="344" spans="2:5" s="79" customFormat="1">
      <c r="B344" s="80">
        <v>45930</v>
      </c>
      <c r="C344" s="88">
        <v>1000.0008</v>
      </c>
      <c r="D344" s="77">
        <v>0.15160000000000001</v>
      </c>
      <c r="E344" s="77">
        <v>0.15160000000000001</v>
      </c>
    </row>
    <row r="345" spans="2:5" s="79" customFormat="1">
      <c r="B345" s="80">
        <v>45931</v>
      </c>
      <c r="C345" s="88">
        <v>1000.0004</v>
      </c>
      <c r="D345" s="77">
        <v>0.14430000000000001</v>
      </c>
      <c r="E345" s="77">
        <v>0.14430000000000001</v>
      </c>
    </row>
    <row r="346" spans="2:5" s="79" customFormat="1">
      <c r="B346" s="80">
        <v>45932</v>
      </c>
      <c r="C346" s="88">
        <v>1000.0005</v>
      </c>
      <c r="D346" s="77">
        <v>0.14560000000000001</v>
      </c>
      <c r="E346" s="77">
        <v>0.14560000000000001</v>
      </c>
    </row>
    <row r="347" spans="2:5" s="79" customFormat="1">
      <c r="B347" s="80">
        <v>45933</v>
      </c>
      <c r="C347" s="88">
        <v>1000.0004</v>
      </c>
      <c r="D347" s="77">
        <v>0.14380000000000001</v>
      </c>
      <c r="E347" s="77">
        <v>0.14380000000000001</v>
      </c>
    </row>
    <row r="348" spans="2:5" s="79" customFormat="1">
      <c r="B348" s="80">
        <v>45934</v>
      </c>
      <c r="C348" s="88">
        <v>1000.0003</v>
      </c>
      <c r="D348" s="77">
        <v>0.1449</v>
      </c>
      <c r="E348" s="77">
        <v>0.1449</v>
      </c>
    </row>
    <row r="349" spans="2:5" s="79" customFormat="1">
      <c r="B349" s="80">
        <v>45935</v>
      </c>
      <c r="C349" s="88">
        <v>1000.0003</v>
      </c>
      <c r="D349" s="77">
        <v>0.14510000000000001</v>
      </c>
      <c r="E349" s="77">
        <v>0.14510000000000001</v>
      </c>
    </row>
    <row r="350" spans="2:5" s="79" customFormat="1">
      <c r="B350" s="80">
        <v>45936</v>
      </c>
      <c r="C350" s="88">
        <v>1000.0003</v>
      </c>
      <c r="D350" s="77">
        <v>0.14230000000000001</v>
      </c>
      <c r="E350" s="77">
        <v>0.14230000000000001</v>
      </c>
    </row>
    <row r="351" spans="2:5" s="79" customFormat="1">
      <c r="B351" s="80">
        <v>45937</v>
      </c>
      <c r="C351" s="88">
        <v>1000.0003</v>
      </c>
      <c r="D351" s="77">
        <v>0.1439</v>
      </c>
      <c r="E351" s="77">
        <v>0.1439</v>
      </c>
    </row>
    <row r="352" spans="2:5" s="79" customFormat="1">
      <c r="B352" s="80">
        <v>45938</v>
      </c>
      <c r="C352" s="88">
        <v>1000.0001</v>
      </c>
      <c r="D352" s="77">
        <v>0.14230000000000001</v>
      </c>
      <c r="E352" s="77">
        <v>0.14230000000000001</v>
      </c>
    </row>
    <row r="353" spans="2:5" s="79" customFormat="1">
      <c r="B353" s="80">
        <v>45939</v>
      </c>
      <c r="C353" s="88">
        <v>1000.0001</v>
      </c>
      <c r="D353" s="77">
        <v>0.14860000000000001</v>
      </c>
      <c r="E353" s="77">
        <v>0.14860000000000001</v>
      </c>
    </row>
    <row r="354" spans="2:5" s="79" customFormat="1">
      <c r="B354" s="80">
        <v>45940</v>
      </c>
      <c r="C354" s="88">
        <v>1000</v>
      </c>
      <c r="D354" s="77">
        <v>0.1522</v>
      </c>
      <c r="E354" s="77">
        <v>0.1522</v>
      </c>
    </row>
    <row r="355" spans="2:5" s="79" customFormat="1">
      <c r="B355" s="80">
        <v>45941</v>
      </c>
      <c r="C355" s="88">
        <v>1000</v>
      </c>
      <c r="D355" s="77">
        <v>0.1492</v>
      </c>
      <c r="E355" s="77">
        <v>0.1492</v>
      </c>
    </row>
    <row r="356" spans="2:5" s="79" customFormat="1">
      <c r="B356" s="80">
        <v>45942</v>
      </c>
      <c r="C356" s="88">
        <v>1000.0001</v>
      </c>
      <c r="D356" s="77">
        <v>0.14910000000000001</v>
      </c>
      <c r="E356" s="77">
        <v>0.14910000000000001</v>
      </c>
    </row>
    <row r="357" spans="2:5" s="79" customFormat="1">
      <c r="B357" s="80">
        <v>45943</v>
      </c>
      <c r="C357" s="88">
        <v>1000</v>
      </c>
      <c r="D357" s="77">
        <v>0.1447</v>
      </c>
      <c r="E357" s="77">
        <v>0.1447</v>
      </c>
    </row>
    <row r="358" spans="2:5" s="79" customFormat="1">
      <c r="B358" s="80">
        <v>45944</v>
      </c>
      <c r="C358" s="88">
        <v>1000</v>
      </c>
      <c r="D358" s="77">
        <v>0.1426</v>
      </c>
      <c r="E358" s="77">
        <v>0.1426</v>
      </c>
    </row>
    <row r="359" spans="2:5" s="79" customFormat="1">
      <c r="B359" s="80">
        <v>45945</v>
      </c>
      <c r="C359" s="88">
        <v>1000</v>
      </c>
      <c r="D359" s="77">
        <v>0.14199999999999999</v>
      </c>
      <c r="E359" s="77">
        <v>0.14199999999999999</v>
      </c>
    </row>
    <row r="360" spans="2:5" s="79" customFormat="1">
      <c r="B360" s="80">
        <v>45946</v>
      </c>
      <c r="C360" s="88">
        <v>1000</v>
      </c>
      <c r="D360" s="77">
        <v>0.14369999999999999</v>
      </c>
      <c r="E360" s="77">
        <v>0.14369999999999999</v>
      </c>
    </row>
    <row r="361" spans="2:5" s="79" customFormat="1">
      <c r="B361" s="80">
        <v>45947</v>
      </c>
      <c r="C361" s="88">
        <v>1000</v>
      </c>
      <c r="D361" s="77">
        <v>0.14849999999999999</v>
      </c>
      <c r="E361" s="77">
        <v>0.14849999999999999</v>
      </c>
    </row>
    <row r="362" spans="2:5" s="79" customFormat="1">
      <c r="B362" s="80">
        <v>45948</v>
      </c>
      <c r="C362" s="88">
        <v>1000</v>
      </c>
      <c r="D362" s="77">
        <v>0.14990000000000001</v>
      </c>
      <c r="E362" s="77">
        <v>0.14990000000000001</v>
      </c>
    </row>
    <row r="363" spans="2:5" s="79" customFormat="1">
      <c r="B363" s="80">
        <v>45949</v>
      </c>
      <c r="C363" s="88">
        <v>1000</v>
      </c>
      <c r="D363" s="77">
        <v>0.14960000000000001</v>
      </c>
      <c r="E363" s="77">
        <v>0.14960000000000001</v>
      </c>
    </row>
    <row r="364" spans="2:5" s="79" customFormat="1">
      <c r="B364" s="80">
        <v>45950</v>
      </c>
      <c r="C364" s="88">
        <v>1000</v>
      </c>
      <c r="D364" s="77">
        <v>0.14660000000000001</v>
      </c>
      <c r="E364" s="77">
        <v>0.14660000000000001</v>
      </c>
    </row>
    <row r="365" spans="2:5" s="79" customFormat="1">
      <c r="B365" s="80">
        <v>45951</v>
      </c>
      <c r="C365" s="88">
        <v>1000</v>
      </c>
      <c r="D365" s="77">
        <v>0.1487</v>
      </c>
      <c r="E365" s="77">
        <v>0.1487</v>
      </c>
    </row>
    <row r="366" spans="2:5" s="79" customFormat="1">
      <c r="B366" s="80">
        <v>45952</v>
      </c>
      <c r="C366" s="88">
        <v>1000</v>
      </c>
      <c r="D366" s="77">
        <v>0.1487</v>
      </c>
      <c r="E366" s="77">
        <v>0.1487</v>
      </c>
    </row>
    <row r="367" spans="2:5" s="79" customFormat="1">
      <c r="B367" s="80">
        <v>45953</v>
      </c>
      <c r="C367" s="88">
        <v>1000</v>
      </c>
      <c r="D367" s="77">
        <v>0.14449999999999999</v>
      </c>
      <c r="E367" s="77">
        <v>0.14449999999999999</v>
      </c>
    </row>
    <row r="368" spans="2:5" s="79" customFormat="1">
      <c r="B368" s="80">
        <v>45954</v>
      </c>
      <c r="C368" s="88">
        <v>1000.0003</v>
      </c>
      <c r="D368" s="77">
        <v>0.1492</v>
      </c>
      <c r="E368" s="77">
        <v>0.1492</v>
      </c>
    </row>
    <row r="369" spans="2:5" s="79" customFormat="1">
      <c r="B369" s="80">
        <v>45955</v>
      </c>
      <c r="C369" s="88">
        <v>1000.0003</v>
      </c>
      <c r="D369" s="77">
        <v>0.14849999999999999</v>
      </c>
      <c r="E369" s="77">
        <v>0.14849999999999999</v>
      </c>
    </row>
    <row r="370" spans="2:5" s="79" customFormat="1">
      <c r="B370" s="80">
        <v>45956</v>
      </c>
      <c r="C370" s="88">
        <v>1000.0003</v>
      </c>
      <c r="D370" s="77">
        <v>0.14990000000000001</v>
      </c>
      <c r="E370" s="77">
        <v>0.14990000000000001</v>
      </c>
    </row>
    <row r="371" spans="2:5" s="79" customFormat="1">
      <c r="B371" s="80">
        <v>45957</v>
      </c>
      <c r="C371" s="88">
        <v>1000</v>
      </c>
      <c r="D371" s="77">
        <v>0.1484</v>
      </c>
      <c r="E371" s="77">
        <v>0.1484</v>
      </c>
    </row>
    <row r="372" spans="2:5" s="79" customFormat="1">
      <c r="B372" s="80">
        <v>45958</v>
      </c>
      <c r="C372" s="88">
        <v>1000</v>
      </c>
      <c r="D372" s="77">
        <v>0.1482</v>
      </c>
      <c r="E372" s="77">
        <v>0.1482</v>
      </c>
    </row>
    <row r="373" spans="2:5" s="79" customFormat="1">
      <c r="B373" s="80">
        <v>45959</v>
      </c>
      <c r="C373" s="88">
        <v>1000</v>
      </c>
      <c r="D373" s="77">
        <v>0.14749999999999999</v>
      </c>
      <c r="E373" s="77">
        <v>0.14749999999999999</v>
      </c>
    </row>
    <row r="374" spans="2:5" s="79" customFormat="1">
      <c r="B374" s="80">
        <v>45960</v>
      </c>
      <c r="C374" s="88">
        <v>1000</v>
      </c>
      <c r="D374" s="77">
        <v>0.1472</v>
      </c>
      <c r="E374" s="77">
        <v>0.1472</v>
      </c>
    </row>
    <row r="375" spans="2:5" s="79" customFormat="1">
      <c r="B375" s="80">
        <v>45961</v>
      </c>
      <c r="C375" s="88">
        <v>1000</v>
      </c>
      <c r="D375" s="77">
        <v>0.1497</v>
      </c>
      <c r="E375" s="77">
        <v>0.1497</v>
      </c>
    </row>
    <row r="376" spans="2:5" s="79" customFormat="1">
      <c r="B376" s="80">
        <v>45962</v>
      </c>
      <c r="C376" s="88">
        <v>1000</v>
      </c>
      <c r="D376" s="77">
        <v>0.15029999999999999</v>
      </c>
      <c r="E376" s="77">
        <v>0.15029999999999999</v>
      </c>
    </row>
    <row r="377" spans="2:5" s="79" customFormat="1">
      <c r="B377" s="80">
        <v>45963</v>
      </c>
      <c r="C377" s="88">
        <v>1000.0001</v>
      </c>
      <c r="D377" s="77">
        <v>0.15049999999999999</v>
      </c>
      <c r="E377" s="77">
        <v>0.15049999999999999</v>
      </c>
    </row>
    <row r="378" spans="2:5" s="79" customFormat="1">
      <c r="B378" s="80">
        <v>45964</v>
      </c>
      <c r="C378" s="88">
        <v>1000</v>
      </c>
      <c r="D378" s="77">
        <v>0.1452</v>
      </c>
      <c r="E378" s="77">
        <v>0.1452</v>
      </c>
    </row>
    <row r="379" spans="2:5" s="79" customFormat="1">
      <c r="B379" s="80">
        <v>45965</v>
      </c>
      <c r="C379" s="88">
        <v>1000.0003</v>
      </c>
      <c r="D379" s="77">
        <v>0.14050000000000001</v>
      </c>
      <c r="E379" s="77">
        <v>0.14050000000000001</v>
      </c>
    </row>
    <row r="380" spans="2:5" s="79" customFormat="1">
      <c r="B380" s="80">
        <v>45966</v>
      </c>
      <c r="C380" s="88">
        <v>1000.0003</v>
      </c>
      <c r="D380" s="77">
        <v>0.14219999999999999</v>
      </c>
      <c r="E380" s="77">
        <v>0.14219999999999999</v>
      </c>
    </row>
    <row r="381" spans="2:5" s="79" customFormat="1">
      <c r="B381" s="80">
        <v>45967</v>
      </c>
      <c r="C381" s="88">
        <v>1000.0001999999999</v>
      </c>
      <c r="D381" s="77">
        <v>0.13950000000000001</v>
      </c>
      <c r="E381" s="77">
        <v>0.13950000000000001</v>
      </c>
    </row>
    <row r="382" spans="2:5" s="79" customFormat="1">
      <c r="B382" s="80">
        <v>45968</v>
      </c>
      <c r="C382" s="88">
        <v>1000.0003</v>
      </c>
      <c r="D382" s="77">
        <v>0.14050000000000001</v>
      </c>
      <c r="E382" s="77">
        <v>0.14050000000000001</v>
      </c>
    </row>
    <row r="383" spans="2:5" s="79" customFormat="1">
      <c r="B383" s="80">
        <v>45969</v>
      </c>
      <c r="C383" s="88">
        <v>1000.0003</v>
      </c>
      <c r="D383" s="77">
        <v>0.14169999999999999</v>
      </c>
      <c r="E383" s="77">
        <v>0.14169999999999999</v>
      </c>
    </row>
    <row r="384" spans="2:5" s="79" customFormat="1">
      <c r="B384" s="80">
        <v>45970</v>
      </c>
      <c r="C384" s="88">
        <v>1000.0001999999999</v>
      </c>
      <c r="D384" s="77">
        <v>0.14119999999999999</v>
      </c>
      <c r="E384" s="77">
        <v>0.14119999999999999</v>
      </c>
    </row>
    <row r="385" spans="2:5" s="79" customFormat="1">
      <c r="B385" s="80">
        <v>45971</v>
      </c>
      <c r="C385" s="88">
        <v>1000</v>
      </c>
      <c r="D385" s="77">
        <v>0.1439</v>
      </c>
      <c r="E385" s="77">
        <v>0.1439</v>
      </c>
    </row>
    <row r="386" spans="2:5" s="79" customFormat="1">
      <c r="B386" s="80">
        <v>45972</v>
      </c>
      <c r="C386" s="88">
        <v>1000</v>
      </c>
      <c r="D386" s="77">
        <v>0.13750000000000001</v>
      </c>
      <c r="E386" s="77">
        <v>0.13750000000000001</v>
      </c>
    </row>
    <row r="387" spans="2:5" s="79" customFormat="1">
      <c r="B387" s="80">
        <v>45973</v>
      </c>
      <c r="C387" s="88">
        <v>1000.0001999999999</v>
      </c>
      <c r="D387" s="77">
        <v>0.14180000000000001</v>
      </c>
      <c r="E387" s="77">
        <v>0.14180000000000001</v>
      </c>
    </row>
    <row r="388" spans="2:5" s="79" customFormat="1">
      <c r="B388" s="80">
        <v>45974</v>
      </c>
      <c r="C388" s="88">
        <v>1000.0001</v>
      </c>
      <c r="D388" s="77">
        <v>0.1396</v>
      </c>
      <c r="E388" s="77">
        <v>0.1396</v>
      </c>
    </row>
    <row r="389" spans="2:5" s="79" customFormat="1">
      <c r="B389" s="80">
        <v>45975</v>
      </c>
      <c r="C389" s="88">
        <v>1000.0001</v>
      </c>
      <c r="D389" s="77">
        <v>0.14449999999999999</v>
      </c>
      <c r="E389" s="77">
        <v>0.14449999999999999</v>
      </c>
    </row>
    <row r="390" spans="2:5" s="79" customFormat="1">
      <c r="B390" s="80">
        <v>45976</v>
      </c>
      <c r="C390" s="88">
        <v>1000.0001</v>
      </c>
      <c r="D390" s="77">
        <v>0.14560000000000001</v>
      </c>
      <c r="E390" s="77">
        <v>0.14560000000000001</v>
      </c>
    </row>
    <row r="391" spans="2:5" s="79" customFormat="1">
      <c r="B391" s="80">
        <v>45977</v>
      </c>
      <c r="C391" s="88">
        <v>1000</v>
      </c>
      <c r="D391" s="77">
        <v>0.14599999999999999</v>
      </c>
      <c r="E391" s="77">
        <v>0.14599999999999999</v>
      </c>
    </row>
    <row r="392" spans="2:5" s="79" customFormat="1">
      <c r="B392" s="80">
        <v>45978</v>
      </c>
      <c r="C392" s="88">
        <v>1000</v>
      </c>
      <c r="D392" s="77">
        <v>0.14230000000000001</v>
      </c>
      <c r="E392" s="77">
        <v>0.14230000000000001</v>
      </c>
    </row>
    <row r="393" spans="2:5" s="79" customFormat="1">
      <c r="B393" s="80">
        <v>45979</v>
      </c>
      <c r="C393" s="88">
        <v>1000</v>
      </c>
      <c r="D393" s="77">
        <v>0.1401</v>
      </c>
      <c r="E393" s="77">
        <v>0.1401</v>
      </c>
    </row>
    <row r="394" spans="2:5" s="79" customFormat="1">
      <c r="B394" s="80">
        <v>45980</v>
      </c>
      <c r="C394" s="88">
        <v>1000</v>
      </c>
      <c r="D394" s="77">
        <v>0.14000000000000001</v>
      </c>
      <c r="E394" s="77">
        <v>0.14000000000000001</v>
      </c>
    </row>
    <row r="395" spans="2:5" s="79" customFormat="1">
      <c r="B395" s="80">
        <v>45981</v>
      </c>
      <c r="C395" s="88">
        <v>1000.0001</v>
      </c>
      <c r="D395" s="77">
        <v>0.1434</v>
      </c>
      <c r="E395" s="77">
        <v>0.1434</v>
      </c>
    </row>
    <row r="396" spans="2:5" s="79" customFormat="1">
      <c r="B396" s="80">
        <v>45982</v>
      </c>
      <c r="C396" s="88">
        <v>1000.0001999999999</v>
      </c>
      <c r="D396" s="77">
        <v>0.1454</v>
      </c>
      <c r="E396" s="77">
        <v>0.1454</v>
      </c>
    </row>
    <row r="397" spans="2:5" s="79" customFormat="1">
      <c r="B397" s="80">
        <v>45983</v>
      </c>
      <c r="C397" s="88">
        <v>1000.0001</v>
      </c>
      <c r="D397" s="77">
        <v>0.1469</v>
      </c>
      <c r="E397" s="77">
        <v>0.1469</v>
      </c>
    </row>
    <row r="398" spans="2:5" s="79" customFormat="1">
      <c r="B398" s="80">
        <v>45984</v>
      </c>
      <c r="C398" s="88">
        <v>1000.0001</v>
      </c>
      <c r="D398" s="77">
        <v>0.1464</v>
      </c>
      <c r="E398" s="77">
        <v>0.1464</v>
      </c>
    </row>
    <row r="399" spans="2:5" s="79" customFormat="1">
      <c r="B399" s="80">
        <v>45985</v>
      </c>
      <c r="C399" s="88">
        <v>1000</v>
      </c>
      <c r="D399" s="77">
        <v>0.1447</v>
      </c>
      <c r="E399" s="77">
        <v>0.1447</v>
      </c>
    </row>
    <row r="400" spans="2:5" s="79" customFormat="1">
      <c r="B400" s="80">
        <v>45986</v>
      </c>
      <c r="C400" s="88">
        <v>1000</v>
      </c>
      <c r="D400" s="77">
        <v>0.1404</v>
      </c>
      <c r="E400" s="77">
        <v>0.1404</v>
      </c>
    </row>
    <row r="401" spans="2:5" s="79" customFormat="1">
      <c r="B401" s="80">
        <v>45987</v>
      </c>
      <c r="C401" s="88">
        <v>1000.0001999999999</v>
      </c>
      <c r="D401" s="77">
        <v>0.14080000000000001</v>
      </c>
      <c r="E401" s="77">
        <v>0.14080000000000001</v>
      </c>
    </row>
    <row r="402" spans="2:5" s="79" customFormat="1">
      <c r="B402" s="80">
        <v>45988</v>
      </c>
      <c r="C402" s="88">
        <v>1000</v>
      </c>
      <c r="D402" s="77">
        <v>0.14130000000000001</v>
      </c>
      <c r="E402" s="77">
        <v>0.14130000000000001</v>
      </c>
    </row>
    <row r="403" spans="2:5" s="79" customFormat="1">
      <c r="B403" s="80">
        <v>45989</v>
      </c>
      <c r="C403" s="88">
        <v>1000.0001999999999</v>
      </c>
      <c r="D403" s="77">
        <v>0.14560000000000001</v>
      </c>
      <c r="E403" s="77">
        <v>0.14560000000000001</v>
      </c>
    </row>
    <row r="404" spans="2:5" s="79" customFormat="1">
      <c r="B404" s="80">
        <v>45990</v>
      </c>
      <c r="C404" s="88">
        <v>1000.0001999999999</v>
      </c>
      <c r="D404" s="77">
        <v>0.14760000000000001</v>
      </c>
      <c r="E404" s="77">
        <v>0.14760000000000001</v>
      </c>
    </row>
    <row r="405" spans="2:5" s="79" customFormat="1">
      <c r="B405" s="80">
        <v>45991</v>
      </c>
      <c r="C405" s="88">
        <v>1000.0001999999999</v>
      </c>
      <c r="D405" s="77">
        <v>0.1474</v>
      </c>
      <c r="E405" s="77">
        <v>0.1474</v>
      </c>
    </row>
    <row r="406" spans="2:5" s="79" customFormat="1">
      <c r="B406" s="80">
        <v>45992</v>
      </c>
      <c r="C406" s="88">
        <v>1000.0004</v>
      </c>
      <c r="D406" s="77">
        <v>0.14280000000000001</v>
      </c>
      <c r="E406" s="77">
        <v>0.14280000000000001</v>
      </c>
    </row>
    <row r="407" spans="2:5" s="79" customFormat="1">
      <c r="B407" s="80">
        <v>45993</v>
      </c>
      <c r="C407" s="88">
        <v>1000.0001</v>
      </c>
      <c r="D407" s="77">
        <v>0.1411</v>
      </c>
      <c r="E407" s="77">
        <v>0.1411</v>
      </c>
    </row>
    <row r="408" spans="2:5" s="79" customFormat="1">
      <c r="B408" s="80">
        <v>45994</v>
      </c>
      <c r="C408" s="88">
        <v>1000.0001999999999</v>
      </c>
      <c r="D408" s="77">
        <v>0.14030000000000001</v>
      </c>
      <c r="E408" s="77">
        <v>0.14030000000000001</v>
      </c>
    </row>
    <row r="409" spans="2:5" s="79" customFormat="1">
      <c r="B409" s="80">
        <v>45995</v>
      </c>
      <c r="C409" s="88">
        <v>1000</v>
      </c>
      <c r="D409" s="77">
        <v>0.14199999999999999</v>
      </c>
      <c r="E409" s="77">
        <v>0.14199999999999999</v>
      </c>
    </row>
    <row r="410" spans="2:5" s="79" customFormat="1">
      <c r="B410" s="80">
        <v>45996</v>
      </c>
      <c r="C410" s="88">
        <v>1000.0001</v>
      </c>
      <c r="D410" s="77">
        <v>0.14069999999999999</v>
      </c>
      <c r="E410" s="77">
        <v>0.14069999999999999</v>
      </c>
    </row>
    <row r="411" spans="2:5" s="79" customFormat="1">
      <c r="B411" s="80">
        <v>45997</v>
      </c>
      <c r="C411" s="88">
        <v>1000</v>
      </c>
      <c r="D411" s="77">
        <v>0.14119999999999999</v>
      </c>
      <c r="E411" s="77">
        <v>0.14119999999999999</v>
      </c>
    </row>
    <row r="412" spans="2:5" s="79" customFormat="1">
      <c r="B412" s="80">
        <v>45998</v>
      </c>
      <c r="C412" s="88">
        <v>1000</v>
      </c>
      <c r="D412" s="77">
        <v>0.1416</v>
      </c>
      <c r="E412" s="77">
        <v>0.1416</v>
      </c>
    </row>
    <row r="413" spans="2:5" s="79" customFormat="1">
      <c r="B413" s="80">
        <v>45999</v>
      </c>
      <c r="C413" s="88">
        <v>1000</v>
      </c>
      <c r="D413" s="77">
        <v>0.13730000000000001</v>
      </c>
      <c r="E413" s="77">
        <v>0.13730000000000001</v>
      </c>
    </row>
    <row r="414" spans="2:5" s="79" customFormat="1">
      <c r="B414" s="80">
        <v>46000</v>
      </c>
      <c r="C414" s="88">
        <v>1000.0001999999999</v>
      </c>
      <c r="D414" s="77">
        <v>0.13750000000000001</v>
      </c>
      <c r="E414" s="77">
        <v>0.13750000000000001</v>
      </c>
    </row>
    <row r="415" spans="2:5" s="79" customFormat="1">
      <c r="B415" s="80">
        <v>46001</v>
      </c>
      <c r="C415" s="88">
        <v>1000.0001999999999</v>
      </c>
      <c r="D415" s="77">
        <v>0.1389</v>
      </c>
      <c r="E415" s="77">
        <v>0.1389</v>
      </c>
    </row>
    <row r="416" spans="2:5" s="79" customFormat="1">
      <c r="B416" s="80">
        <v>46002</v>
      </c>
      <c r="C416" s="88">
        <v>1000.0001</v>
      </c>
      <c r="D416" s="77">
        <v>0.1361</v>
      </c>
      <c r="E416" s="77">
        <v>0.1361</v>
      </c>
    </row>
    <row r="417" spans="2:5" s="79" customFormat="1">
      <c r="B417" s="80">
        <v>46003</v>
      </c>
      <c r="C417" s="88">
        <v>1000.0003</v>
      </c>
      <c r="D417" s="77">
        <v>0.13650000000000001</v>
      </c>
      <c r="E417" s="77">
        <v>0.13650000000000001</v>
      </c>
    </row>
    <row r="418" spans="2:5" s="79" customFormat="1">
      <c r="B418" s="80">
        <v>46004</v>
      </c>
      <c r="C418" s="88">
        <v>1000.0001999999999</v>
      </c>
      <c r="D418" s="77">
        <v>0.13819999999999999</v>
      </c>
      <c r="E418" s="77">
        <v>0.13819999999999999</v>
      </c>
    </row>
    <row r="419" spans="2:5" s="79" customFormat="1">
      <c r="B419" s="80">
        <v>46005</v>
      </c>
      <c r="C419" s="88">
        <v>1000.0001999999999</v>
      </c>
      <c r="D419" s="77">
        <v>0.13700000000000001</v>
      </c>
      <c r="E419" s="77">
        <v>0.13700000000000001</v>
      </c>
    </row>
    <row r="420" spans="2:5" s="79" customFormat="1">
      <c r="B420" s="80">
        <v>46006</v>
      </c>
      <c r="C420" s="88">
        <v>1000.0001</v>
      </c>
      <c r="D420" s="77">
        <v>0.1381</v>
      </c>
      <c r="E420" s="77">
        <v>0.1381</v>
      </c>
    </row>
    <row r="421" spans="2:5" s="79" customFormat="1">
      <c r="B421" s="80">
        <v>46007</v>
      </c>
      <c r="C421" s="88">
        <v>1000</v>
      </c>
      <c r="D421" s="77">
        <v>0.1457</v>
      </c>
      <c r="E421" s="77">
        <v>0.1457</v>
      </c>
    </row>
    <row r="422" spans="2:5" s="79" customFormat="1">
      <c r="B422" s="80">
        <v>46008</v>
      </c>
      <c r="C422" s="88">
        <v>1000</v>
      </c>
      <c r="D422" s="77">
        <v>0.14419999999999999</v>
      </c>
      <c r="E422" s="77">
        <v>0.14419999999999999</v>
      </c>
    </row>
    <row r="423" spans="2:5" s="79" customFormat="1">
      <c r="B423" s="80">
        <v>46009</v>
      </c>
      <c r="C423" s="88">
        <v>1000</v>
      </c>
      <c r="D423" s="77">
        <v>0.14319999999999999</v>
      </c>
      <c r="E423" s="77">
        <v>0.14319999999999999</v>
      </c>
    </row>
    <row r="424" spans="2:5" s="79" customFormat="1">
      <c r="B424" s="80">
        <v>46010</v>
      </c>
      <c r="C424" s="88">
        <v>1000</v>
      </c>
      <c r="D424" s="77">
        <v>0.14149999999999999</v>
      </c>
      <c r="E424" s="77">
        <v>0.14149999999999999</v>
      </c>
    </row>
    <row r="425" spans="2:5" s="79" customFormat="1">
      <c r="B425" s="80">
        <v>46011</v>
      </c>
      <c r="C425" s="88">
        <v>1000</v>
      </c>
      <c r="D425" s="77">
        <v>0.14219999999999999</v>
      </c>
      <c r="E425" s="77">
        <v>0.14219999999999999</v>
      </c>
    </row>
    <row r="426" spans="2:5" s="79" customFormat="1">
      <c r="B426" s="80">
        <v>46012</v>
      </c>
      <c r="C426" s="88">
        <v>1000</v>
      </c>
      <c r="D426" s="77">
        <v>0.14280000000000001</v>
      </c>
      <c r="E426" s="77">
        <v>0.14280000000000001</v>
      </c>
    </row>
    <row r="427" spans="2:5" s="79" customFormat="1">
      <c r="B427" s="80">
        <v>46013</v>
      </c>
      <c r="C427" s="88">
        <v>1000</v>
      </c>
      <c r="D427" s="77">
        <v>0.14530000000000001</v>
      </c>
      <c r="E427" s="77">
        <v>0.14530000000000001</v>
      </c>
    </row>
    <row r="428" spans="2:5" s="79" customFormat="1">
      <c r="B428" s="80">
        <v>46014</v>
      </c>
      <c r="C428" s="88">
        <v>1000.0001999999999</v>
      </c>
      <c r="D428" s="77">
        <v>0.1452</v>
      </c>
      <c r="E428" s="77">
        <v>0.1452</v>
      </c>
    </row>
    <row r="429" spans="2:5" s="79" customFormat="1">
      <c r="B429" s="80">
        <v>46015</v>
      </c>
      <c r="C429" s="88">
        <v>1000</v>
      </c>
      <c r="D429" s="77">
        <v>0.1464</v>
      </c>
      <c r="E429" s="77">
        <v>0.1464</v>
      </c>
    </row>
    <row r="430" spans="2:5" s="79" customFormat="1">
      <c r="B430" s="80">
        <v>46016</v>
      </c>
      <c r="C430" s="88">
        <v>1000</v>
      </c>
      <c r="D430" s="77">
        <v>0.14729999999999999</v>
      </c>
      <c r="E430" s="77">
        <v>0.14729999999999999</v>
      </c>
    </row>
    <row r="431" spans="2:5" s="79" customFormat="1">
      <c r="B431" s="80">
        <v>46017</v>
      </c>
      <c r="C431" s="88">
        <v>1000</v>
      </c>
      <c r="D431" s="77">
        <v>0.14549999999999999</v>
      </c>
      <c r="E431" s="77">
        <v>0.14549999999999999</v>
      </c>
    </row>
    <row r="432" spans="2:5" s="79" customFormat="1">
      <c r="B432" s="80">
        <v>46018</v>
      </c>
      <c r="C432" s="88">
        <v>1000</v>
      </c>
      <c r="D432" s="77">
        <v>0.1459</v>
      </c>
      <c r="E432" s="77">
        <v>0.1459</v>
      </c>
    </row>
    <row r="433" spans="2:5" s="79" customFormat="1">
      <c r="B433" s="80">
        <v>46019</v>
      </c>
      <c r="C433" s="88">
        <v>1000</v>
      </c>
      <c r="D433" s="77">
        <v>0.14630000000000001</v>
      </c>
      <c r="E433" s="77">
        <v>0.14630000000000001</v>
      </c>
    </row>
    <row r="434" spans="2:5" s="79" customFormat="1">
      <c r="B434" s="80">
        <v>46020</v>
      </c>
      <c r="C434" s="88">
        <v>1000</v>
      </c>
      <c r="D434" s="77">
        <v>0.14330000000000001</v>
      </c>
      <c r="E434" s="77">
        <v>0.14330000000000001</v>
      </c>
    </row>
    <row r="435" spans="2:5" s="79" customFormat="1">
      <c r="B435" s="80">
        <v>46021</v>
      </c>
      <c r="C435" s="88">
        <v>1000</v>
      </c>
      <c r="D435" s="77">
        <v>0.14530000000000001</v>
      </c>
      <c r="E435" s="77">
        <v>0.14530000000000001</v>
      </c>
    </row>
    <row r="436" spans="2:5" s="79" customFormat="1">
      <c r="B436" s="80">
        <v>46022</v>
      </c>
      <c r="C436" s="88">
        <v>1000</v>
      </c>
      <c r="D436" s="77">
        <v>0.1547</v>
      </c>
      <c r="E436" s="77">
        <v>0.1547</v>
      </c>
    </row>
    <row r="437" spans="2:5" s="79" customFormat="1">
      <c r="B437" s="80">
        <v>46023</v>
      </c>
      <c r="C437" s="88">
        <v>1000.0009</v>
      </c>
      <c r="D437" s="77">
        <v>0.1416</v>
      </c>
      <c r="E437" s="77">
        <v>0.1416</v>
      </c>
    </row>
    <row r="438" spans="2:5" s="79" customFormat="1">
      <c r="B438" s="80">
        <v>46024</v>
      </c>
      <c r="C438" s="88">
        <v>1000</v>
      </c>
      <c r="D438" s="77">
        <v>0.14130000000000001</v>
      </c>
      <c r="E438" s="77">
        <v>0.14130000000000001</v>
      </c>
    </row>
    <row r="439" spans="2:5" s="79" customFormat="1">
      <c r="B439" s="80">
        <v>46025</v>
      </c>
      <c r="C439" s="88">
        <v>1000</v>
      </c>
      <c r="D439" s="77">
        <v>0.14230000000000001</v>
      </c>
      <c r="E439" s="77">
        <v>0.14230000000000001</v>
      </c>
    </row>
    <row r="440" spans="2:5" s="79" customFormat="1">
      <c r="B440" s="80">
        <v>46026</v>
      </c>
      <c r="C440" s="88">
        <v>1000</v>
      </c>
      <c r="D440" s="77">
        <v>0.14330000000000001</v>
      </c>
      <c r="E440" s="77">
        <v>0.14330000000000001</v>
      </c>
    </row>
    <row r="441" spans="2:5" s="79" customFormat="1">
      <c r="B441" s="80">
        <v>46027</v>
      </c>
      <c r="C441" s="88">
        <v>1000.0001999999999</v>
      </c>
      <c r="D441" s="77">
        <v>0.14349999999999999</v>
      </c>
      <c r="E441" s="77">
        <v>0.14349999999999999</v>
      </c>
    </row>
    <row r="442" spans="2:5" s="79" customFormat="1">
      <c r="B442" s="80">
        <v>46028</v>
      </c>
      <c r="C442" s="88">
        <v>1000.0003</v>
      </c>
      <c r="D442" s="77">
        <v>0.1414</v>
      </c>
      <c r="E442" s="77">
        <v>0.1414</v>
      </c>
    </row>
    <row r="443" spans="2:5" s="79" customFormat="1">
      <c r="B443" s="80">
        <v>46029</v>
      </c>
      <c r="C443" s="88">
        <v>1000</v>
      </c>
      <c r="D443" s="77">
        <v>0.14169999999999999</v>
      </c>
      <c r="E443" s="77">
        <v>0.14169999999999999</v>
      </c>
    </row>
    <row r="444" spans="2:5" s="79" customFormat="1">
      <c r="B444" s="80">
        <v>46030</v>
      </c>
      <c r="C444" s="88">
        <v>1000.0005</v>
      </c>
      <c r="D444" s="77">
        <v>0.1449</v>
      </c>
      <c r="E444" s="77">
        <v>0.1449</v>
      </c>
    </row>
    <row r="445" spans="2:5" s="79" customFormat="1">
      <c r="B445" s="80">
        <v>46031</v>
      </c>
      <c r="C445" s="88">
        <v>1000.0004</v>
      </c>
      <c r="D445" s="77">
        <v>0.14610000000000001</v>
      </c>
      <c r="E445" s="77">
        <v>0.14610000000000001</v>
      </c>
    </row>
    <row r="446" spans="2:5" s="79" customFormat="1">
      <c r="B446" s="80">
        <v>46032</v>
      </c>
      <c r="C446" s="88">
        <v>1000.0003</v>
      </c>
      <c r="D446" s="77">
        <v>0.14699999999999999</v>
      </c>
      <c r="E446" s="77">
        <v>0.14699999999999999</v>
      </c>
    </row>
    <row r="447" spans="2:5" s="79" customFormat="1">
      <c r="B447" s="80">
        <v>46033</v>
      </c>
      <c r="C447" s="88">
        <v>1000.0003</v>
      </c>
      <c r="D447" s="77">
        <v>0.14710000000000001</v>
      </c>
      <c r="E447" s="77">
        <v>0.14710000000000001</v>
      </c>
    </row>
    <row r="448" spans="2:5" s="79" customFormat="1">
      <c r="B448" s="80">
        <v>46034</v>
      </c>
      <c r="C448" s="88">
        <v>1000</v>
      </c>
      <c r="D448" s="77">
        <v>0.1467</v>
      </c>
      <c r="E448" s="77">
        <v>0.1467</v>
      </c>
    </row>
    <row r="449" spans="2:5" s="79" customFormat="1">
      <c r="B449" s="80">
        <v>46035</v>
      </c>
      <c r="C449" s="88">
        <v>1000</v>
      </c>
      <c r="D449" s="77">
        <v>0.1434</v>
      </c>
      <c r="E449" s="77">
        <v>0.1434</v>
      </c>
    </row>
    <row r="450" spans="2:5" s="79" customFormat="1">
      <c r="B450" s="80">
        <v>46036</v>
      </c>
      <c r="C450" s="88">
        <v>1000</v>
      </c>
      <c r="D450" s="77">
        <v>0.14349999999999999</v>
      </c>
      <c r="E450" s="77">
        <v>0.14349999999999999</v>
      </c>
    </row>
    <row r="451" spans="2:5" s="79" customFormat="1">
      <c r="B451" s="80">
        <v>46037</v>
      </c>
      <c r="C451" s="88">
        <v>1000</v>
      </c>
      <c r="D451" s="77">
        <v>0.14499999999999999</v>
      </c>
      <c r="E451" s="77">
        <v>0.14499999999999999</v>
      </c>
    </row>
    <row r="452" spans="2:5" s="79" customFormat="1">
      <c r="B452" s="80">
        <v>46038</v>
      </c>
      <c r="C452" s="88">
        <v>1000</v>
      </c>
      <c r="D452" s="77">
        <v>0.14299999999999999</v>
      </c>
      <c r="E452" s="77">
        <v>0.14299999999999999</v>
      </c>
    </row>
    <row r="453" spans="2:5" s="79" customFormat="1">
      <c r="B453" s="80">
        <v>46039</v>
      </c>
      <c r="C453" s="88">
        <v>1000</v>
      </c>
      <c r="D453" s="77">
        <v>0.14230000000000001</v>
      </c>
      <c r="E453" s="77">
        <v>0.14230000000000001</v>
      </c>
    </row>
    <row r="454" spans="2:5" s="79" customFormat="1">
      <c r="B454" s="80">
        <v>46040</v>
      </c>
      <c r="C454" s="88">
        <v>1000</v>
      </c>
      <c r="D454" s="77">
        <v>0.1426</v>
      </c>
      <c r="E454" s="77">
        <v>0.1426</v>
      </c>
    </row>
    <row r="455" spans="2:5" s="79" customFormat="1">
      <c r="B455" s="80">
        <v>46041</v>
      </c>
      <c r="C455" s="88">
        <v>1000</v>
      </c>
      <c r="D455" s="77">
        <v>0.13789999999999999</v>
      </c>
      <c r="E455" s="77">
        <v>0.13789999999999999</v>
      </c>
    </row>
    <row r="456" spans="2:5" s="79" customFormat="1">
      <c r="B456" s="80">
        <v>46042</v>
      </c>
      <c r="C456" s="88">
        <v>1000</v>
      </c>
      <c r="D456" s="77">
        <v>0.1419</v>
      </c>
      <c r="E456" s="77">
        <v>0.1419</v>
      </c>
    </row>
    <row r="457" spans="2:5" s="79" customFormat="1">
      <c r="B457" s="80">
        <v>46043</v>
      </c>
      <c r="C457" s="88">
        <v>1000</v>
      </c>
      <c r="D457" s="77">
        <v>0.14419999999999999</v>
      </c>
      <c r="E457" s="77">
        <v>0.14419999999999999</v>
      </c>
    </row>
    <row r="458" spans="2:5" s="79" customFormat="1">
      <c r="B458" s="80">
        <v>46044</v>
      </c>
      <c r="C458" s="88">
        <v>1000.0003</v>
      </c>
      <c r="D458" s="77">
        <v>0.1447</v>
      </c>
      <c r="E458" s="77">
        <v>0.1447</v>
      </c>
    </row>
    <row r="459" spans="2:5" s="79" customFormat="1">
      <c r="B459" s="80">
        <v>46045</v>
      </c>
      <c r="C459" s="88">
        <v>1000.0005</v>
      </c>
      <c r="D459" s="77">
        <v>0.13589999999999999</v>
      </c>
      <c r="E459" s="77">
        <v>0.13589999999999999</v>
      </c>
    </row>
    <row r="460" spans="2:5" s="79" customFormat="1">
      <c r="B460" s="80">
        <v>46046</v>
      </c>
      <c r="C460" s="88">
        <v>1000.0004</v>
      </c>
      <c r="D460" s="77">
        <v>0.13730000000000001</v>
      </c>
      <c r="E460" s="77">
        <v>0.13730000000000001</v>
      </c>
    </row>
    <row r="461" spans="2:5" s="79" customFormat="1">
      <c r="B461" s="80">
        <v>46047</v>
      </c>
      <c r="C461" s="88">
        <v>1000.0004</v>
      </c>
      <c r="D461" s="77">
        <v>0.13730000000000001</v>
      </c>
      <c r="E461" s="77">
        <v>0.13730000000000001</v>
      </c>
    </row>
    <row r="462" spans="2:5" s="79" customFormat="1">
      <c r="B462" s="80">
        <v>46048</v>
      </c>
      <c r="C462" s="88">
        <v>1000.0003</v>
      </c>
      <c r="D462" s="77">
        <v>0.13730000000000001</v>
      </c>
      <c r="E462" s="77">
        <v>0.13730000000000001</v>
      </c>
    </row>
    <row r="463" spans="2:5" s="79" customFormat="1">
      <c r="B463" s="80">
        <v>46049</v>
      </c>
      <c r="C463" s="88">
        <v>1000.0004</v>
      </c>
      <c r="D463" s="77">
        <v>0.13980000000000001</v>
      </c>
      <c r="E463" s="77">
        <v>0.13980000000000001</v>
      </c>
    </row>
    <row r="464" spans="2:5" s="79" customFormat="1">
      <c r="B464" s="80">
        <v>46050</v>
      </c>
      <c r="C464" s="88">
        <v>1000.0005</v>
      </c>
      <c r="D464" s="77">
        <v>0.13850000000000001</v>
      </c>
      <c r="E464" s="77">
        <v>0.13850000000000001</v>
      </c>
    </row>
    <row r="465" spans="2:5" s="79" customFormat="1">
      <c r="B465" s="80">
        <v>46051</v>
      </c>
      <c r="C465" s="88">
        <v>1000.0005</v>
      </c>
      <c r="D465" s="77">
        <v>0.1424</v>
      </c>
      <c r="E465" s="77">
        <v>0.1424</v>
      </c>
    </row>
    <row r="466" spans="2:5" s="79" customFormat="1">
      <c r="B466" s="80">
        <v>46052</v>
      </c>
      <c r="C466" s="88">
        <v>1000</v>
      </c>
      <c r="D466" s="77">
        <v>0.1361</v>
      </c>
      <c r="E466" s="77">
        <v>0.1361</v>
      </c>
    </row>
    <row r="467" spans="2:5" s="79" customFormat="1">
      <c r="B467" s="80">
        <v>46053</v>
      </c>
      <c r="C467" s="88">
        <v>1000</v>
      </c>
      <c r="D467" s="77">
        <v>0.14000000000000001</v>
      </c>
      <c r="E467" s="77">
        <v>0.14000000000000001</v>
      </c>
    </row>
    <row r="468" spans="2:5" s="79" customFormat="1">
      <c r="B468" s="80">
        <v>46054</v>
      </c>
      <c r="C468" s="88">
        <v>1000.0001999999999</v>
      </c>
      <c r="D468" s="77">
        <v>0.1399</v>
      </c>
      <c r="E468" s="77">
        <v>0.1399</v>
      </c>
    </row>
    <row r="469" spans="2:5" s="79" customFormat="1">
      <c r="B469" s="80">
        <v>46055</v>
      </c>
      <c r="C469" s="88">
        <v>1000.0005</v>
      </c>
      <c r="D469" s="77">
        <v>0.13159999999999999</v>
      </c>
      <c r="E469" s="77">
        <v>0.13159999999999999</v>
      </c>
    </row>
    <row r="470" spans="2:5" s="79" customFormat="1">
      <c r="B470" s="80">
        <v>46056</v>
      </c>
      <c r="C470" s="88">
        <v>1000.0009</v>
      </c>
      <c r="D470" s="77">
        <v>0.1283</v>
      </c>
      <c r="E470" s="77">
        <v>0.1283</v>
      </c>
    </row>
    <row r="471" spans="2:5" s="79" customFormat="1">
      <c r="B471" s="80">
        <v>46057</v>
      </c>
      <c r="C471" s="88">
        <v>1000.0031</v>
      </c>
      <c r="D471" s="77">
        <v>0.1227</v>
      </c>
      <c r="E471" s="77">
        <v>0.1227</v>
      </c>
    </row>
    <row r="472" spans="2:5" s="79" customFormat="1">
      <c r="B472" s="80">
        <v>46058</v>
      </c>
      <c r="C472" s="88">
        <v>1000.0028</v>
      </c>
      <c r="D472" s="77">
        <v>0.1203</v>
      </c>
      <c r="E472" s="77">
        <v>0.1203</v>
      </c>
    </row>
    <row r="473" spans="2:5" s="79" customFormat="1">
      <c r="B473" s="80">
        <v>46059</v>
      </c>
      <c r="C473" s="88">
        <v>1000.002</v>
      </c>
      <c r="D473" s="77">
        <v>0.1226</v>
      </c>
      <c r="E473" s="77">
        <v>0.1226</v>
      </c>
    </row>
    <row r="474" spans="2:5" s="79" customFormat="1">
      <c r="B474" s="80">
        <v>46060</v>
      </c>
      <c r="C474" s="88">
        <v>1000.0021</v>
      </c>
      <c r="D474" s="77">
        <v>0.1249</v>
      </c>
      <c r="E474" s="77">
        <v>0.1249</v>
      </c>
    </row>
    <row r="475" spans="2:5" s="79" customFormat="1">
      <c r="B475" s="80">
        <v>46061</v>
      </c>
      <c r="C475" s="88">
        <v>1000.0021</v>
      </c>
      <c r="D475" s="77">
        <v>0.1244</v>
      </c>
      <c r="E475" s="77">
        <v>0.1244</v>
      </c>
    </row>
    <row r="476" spans="2:5" s="79" customFormat="1">
      <c r="B476" s="80">
        <v>46062</v>
      </c>
      <c r="C476" s="88">
        <v>1000.0019</v>
      </c>
      <c r="D476" s="77">
        <v>0.12139999999999999</v>
      </c>
      <c r="E476" s="77">
        <v>0.12139999999999999</v>
      </c>
    </row>
    <row r="477" spans="2:5" s="79" customFormat="1">
      <c r="B477" s="80">
        <v>46063</v>
      </c>
      <c r="C477" s="88">
        <v>1000.0017</v>
      </c>
      <c r="D477" s="77">
        <v>0.12790000000000001</v>
      </c>
      <c r="E477" s="77">
        <v>0.12790000000000001</v>
      </c>
    </row>
    <row r="478" spans="2:5" s="79" customFormat="1">
      <c r="B478" s="80">
        <v>46064</v>
      </c>
      <c r="C478" s="88">
        <v>1000.0013</v>
      </c>
      <c r="D478" s="77">
        <v>0.13170000000000001</v>
      </c>
      <c r="E478" s="77">
        <v>0.13170000000000001</v>
      </c>
    </row>
    <row r="479" spans="2:5" s="79" customFormat="1">
      <c r="B479" s="80">
        <v>46065</v>
      </c>
      <c r="C479" s="88">
        <v>1000.0012</v>
      </c>
      <c r="D479" s="77">
        <v>0.13020000000000001</v>
      </c>
      <c r="E479" s="77">
        <v>0.13020000000000001</v>
      </c>
    </row>
    <row r="480" spans="2:5" s="79" customFormat="1">
      <c r="B480" s="80">
        <v>46066</v>
      </c>
      <c r="C480" s="88">
        <v>1000.0005</v>
      </c>
      <c r="D480" s="77">
        <v>0.1333</v>
      </c>
      <c r="E480" s="77">
        <v>0.1333</v>
      </c>
    </row>
    <row r="481" spans="2:5" s="79" customFormat="1">
      <c r="B481" s="80">
        <v>46067</v>
      </c>
      <c r="C481" s="88">
        <v>1000.0004</v>
      </c>
      <c r="D481" s="77">
        <v>0.13250000000000001</v>
      </c>
      <c r="E481" s="77">
        <v>0.13250000000000001</v>
      </c>
    </row>
    <row r="482" spans="2:5" s="79" customFormat="1">
      <c r="B482" s="80">
        <v>46068</v>
      </c>
      <c r="C482" s="88">
        <v>1000.0005</v>
      </c>
      <c r="D482" s="77">
        <v>0.13250000000000001</v>
      </c>
      <c r="E482" s="77">
        <v>0.13250000000000001</v>
      </c>
    </row>
    <row r="483" spans="2:5" s="79" customFormat="1">
      <c r="B483" s="80">
        <v>46069</v>
      </c>
      <c r="C483" s="88">
        <v>1000.0013</v>
      </c>
      <c r="D483" s="77">
        <v>0.13139999999999999</v>
      </c>
      <c r="E483" s="77">
        <v>0.13139999999999999</v>
      </c>
    </row>
    <row r="484" spans="2:5" s="79" customFormat="1">
      <c r="B484" s="80">
        <v>46070</v>
      </c>
      <c r="C484" s="88">
        <v>1000.0014</v>
      </c>
      <c r="D484" s="77">
        <v>0.1313</v>
      </c>
      <c r="E484" s="77">
        <v>0.1313</v>
      </c>
    </row>
    <row r="485" spans="2:5" s="79" customFormat="1">
      <c r="B485" s="80">
        <v>46071</v>
      </c>
      <c r="C485" s="88">
        <v>1000.0014</v>
      </c>
      <c r="D485" s="77">
        <v>0.13200000000000001</v>
      </c>
      <c r="E485" s="77">
        <v>0.13200000000000001</v>
      </c>
    </row>
    <row r="486" spans="2:5" s="79" customFormat="1">
      <c r="B486" s="80">
        <v>46072</v>
      </c>
      <c r="C486" s="88">
        <v>1000.0013</v>
      </c>
      <c r="D486" s="77">
        <v>0.1348</v>
      </c>
      <c r="E486" s="77">
        <v>0.1348</v>
      </c>
    </row>
    <row r="487" spans="2:5" s="79" customFormat="1">
      <c r="B487" s="80">
        <v>46073</v>
      </c>
      <c r="C487" s="88">
        <v>1000.0011</v>
      </c>
      <c r="D487" s="77">
        <v>0.1323</v>
      </c>
      <c r="E487" s="77">
        <v>0.1323</v>
      </c>
    </row>
    <row r="488" spans="2:5" s="79" customFormat="1">
      <c r="B488" s="80">
        <v>46074</v>
      </c>
      <c r="C488" s="88">
        <v>1000.0008</v>
      </c>
      <c r="D488" s="77">
        <v>0.13370000000000001</v>
      </c>
      <c r="E488" s="77">
        <v>0.13370000000000001</v>
      </c>
    </row>
    <row r="489" spans="2:5" s="79" customFormat="1">
      <c r="B489" s="80">
        <v>46075</v>
      </c>
      <c r="C489" s="88">
        <v>1000.0006</v>
      </c>
      <c r="D489" s="77">
        <v>0.13339999999999999</v>
      </c>
      <c r="E489" s="77">
        <v>0.13339999999999999</v>
      </c>
    </row>
    <row r="490" spans="2:5" s="79" customFormat="1">
      <c r="B490" s="80">
        <v>46076</v>
      </c>
      <c r="C490" s="88">
        <v>1000</v>
      </c>
      <c r="D490" s="77">
        <v>0.1321</v>
      </c>
      <c r="E490" s="77">
        <v>0.1321</v>
      </c>
    </row>
    <row r="491" spans="2:5" s="79" customFormat="1">
      <c r="B491" s="80">
        <v>46077</v>
      </c>
      <c r="C491" s="88">
        <v>1000</v>
      </c>
      <c r="D491" s="77">
        <v>0.13200000000000001</v>
      </c>
      <c r="E491" s="77">
        <v>0.13200000000000001</v>
      </c>
    </row>
    <row r="492" spans="2:5" s="79" customFormat="1">
      <c r="B492" s="80">
        <v>46078</v>
      </c>
      <c r="C492" s="88">
        <v>1000</v>
      </c>
      <c r="D492" s="77">
        <v>0.13109999999999999</v>
      </c>
      <c r="E492" s="77">
        <v>0.13109999999999999</v>
      </c>
    </row>
    <row r="493" spans="2:5" s="79" customFormat="1">
      <c r="B493" s="80">
        <v>46079</v>
      </c>
      <c r="C493" s="88">
        <v>1000</v>
      </c>
      <c r="D493" s="77">
        <v>0.13100000000000001</v>
      </c>
      <c r="E493" s="77">
        <v>0.13100000000000001</v>
      </c>
    </row>
    <row r="494" spans="2:5" s="79" customFormat="1">
      <c r="B494" s="80">
        <v>46080</v>
      </c>
      <c r="C494" s="88">
        <v>1000</v>
      </c>
      <c r="D494" s="77">
        <v>0.1338</v>
      </c>
      <c r="E494" s="77">
        <v>0.1338</v>
      </c>
    </row>
    <row r="495" spans="2:5" s="79" customFormat="1">
      <c r="B495" s="80">
        <v>46081</v>
      </c>
      <c r="C495" s="88">
        <v>1000</v>
      </c>
      <c r="D495" s="77">
        <v>0.13469999999999999</v>
      </c>
      <c r="E495" s="77">
        <v>0.13469999999999999</v>
      </c>
    </row>
    <row r="497" spans="2:5" ht="15.75">
      <c r="B497" s="215" t="s">
        <v>3542</v>
      </c>
      <c r="C497" s="215"/>
      <c r="D497" s="215"/>
      <c r="E497" s="215"/>
    </row>
    <row r="498" spans="2:5" s="72" customFormat="1" ht="40.5">
      <c r="B498" s="73" t="s">
        <v>3521</v>
      </c>
      <c r="C498" s="74" t="s">
        <v>3522</v>
      </c>
      <c r="D498" s="75" t="s">
        <v>3523</v>
      </c>
      <c r="E498" s="75" t="s">
        <v>3524</v>
      </c>
    </row>
    <row r="499" spans="2:5">
      <c r="B499" s="76">
        <v>45902</v>
      </c>
      <c r="C499" s="77">
        <v>10.3758</v>
      </c>
      <c r="D499" s="77">
        <v>8.3999999999999995E-3</v>
      </c>
      <c r="E499" s="77">
        <v>8.3999999999999995E-3</v>
      </c>
    </row>
    <row r="500" spans="2:5">
      <c r="B500" s="76">
        <v>45909</v>
      </c>
      <c r="C500" s="77">
        <v>10.3758</v>
      </c>
      <c r="D500" s="77">
        <v>9.4000000000000004E-3</v>
      </c>
      <c r="E500" s="77">
        <v>9.4000000000000004E-3</v>
      </c>
    </row>
    <row r="501" spans="2:5">
      <c r="B501" s="76">
        <v>45916</v>
      </c>
      <c r="C501" s="77">
        <v>10.3758</v>
      </c>
      <c r="D501" s="77">
        <v>1.0500000000000001E-2</v>
      </c>
      <c r="E501" s="77">
        <v>1.0500000000000001E-2</v>
      </c>
    </row>
    <row r="502" spans="2:5">
      <c r="B502" s="76">
        <v>45923</v>
      </c>
      <c r="C502" s="77">
        <v>10.3758</v>
      </c>
      <c r="D502" s="77">
        <v>1.12E-2</v>
      </c>
      <c r="E502" s="77">
        <v>1.12E-2</v>
      </c>
    </row>
    <row r="503" spans="2:5">
      <c r="B503" s="76">
        <v>45930</v>
      </c>
      <c r="C503" s="77">
        <v>10.3758</v>
      </c>
      <c r="D503" s="77">
        <v>1.2699999999999999E-2</v>
      </c>
      <c r="E503" s="77">
        <v>1.2699999999999999E-2</v>
      </c>
    </row>
    <row r="504" spans="2:5">
      <c r="B504" s="76">
        <v>45937</v>
      </c>
      <c r="C504" s="77">
        <v>10.3758</v>
      </c>
      <c r="D504" s="77">
        <v>1.6E-2</v>
      </c>
      <c r="E504" s="77">
        <v>1.6E-2</v>
      </c>
    </row>
    <row r="505" spans="2:5">
      <c r="B505" s="76">
        <v>45944</v>
      </c>
      <c r="C505" s="77">
        <v>10.3758</v>
      </c>
      <c r="D505" s="77">
        <v>8.2000000000000007E-3</v>
      </c>
      <c r="E505" s="77">
        <v>8.2000000000000007E-3</v>
      </c>
    </row>
    <row r="506" spans="2:5">
      <c r="B506" s="76">
        <v>45953</v>
      </c>
      <c r="C506" s="77">
        <v>10.3758</v>
      </c>
      <c r="D506" s="77">
        <v>1.3299999999999999E-2</v>
      </c>
      <c r="E506" s="77">
        <v>1.3299999999999999E-2</v>
      </c>
    </row>
    <row r="507" spans="2:5">
      <c r="B507" s="76">
        <v>45958</v>
      </c>
      <c r="C507" s="77">
        <v>10.3758</v>
      </c>
      <c r="D507" s="77">
        <v>7.7000000000000002E-3</v>
      </c>
      <c r="E507" s="77">
        <v>7.7000000000000002E-3</v>
      </c>
    </row>
    <row r="508" spans="2:5">
      <c r="B508" s="76">
        <v>45965</v>
      </c>
      <c r="C508" s="77">
        <v>10.3758</v>
      </c>
      <c r="D508" s="77">
        <v>1.12E-2</v>
      </c>
      <c r="E508" s="77">
        <v>1.12E-2</v>
      </c>
    </row>
    <row r="509" spans="2:5">
      <c r="B509" s="76">
        <v>45972</v>
      </c>
      <c r="C509" s="77">
        <v>10.3758</v>
      </c>
      <c r="D509" s="77">
        <v>1.12E-2</v>
      </c>
      <c r="E509" s="77">
        <v>1.12E-2</v>
      </c>
    </row>
    <row r="510" spans="2:5">
      <c r="B510" s="76">
        <v>45979</v>
      </c>
      <c r="C510" s="77">
        <v>10.3758</v>
      </c>
      <c r="D510" s="77">
        <v>1.23E-2</v>
      </c>
      <c r="E510" s="77">
        <v>1.23E-2</v>
      </c>
    </row>
    <row r="511" spans="2:5">
      <c r="B511" s="76">
        <v>45986</v>
      </c>
      <c r="C511" s="77">
        <v>10.3758</v>
      </c>
      <c r="D511" s="77">
        <v>1.0800000000000001E-2</v>
      </c>
      <c r="E511" s="77">
        <v>1.0800000000000001E-2</v>
      </c>
    </row>
    <row r="512" spans="2:5">
      <c r="B512" s="76">
        <v>45993</v>
      </c>
      <c r="C512" s="77">
        <v>10.3758</v>
      </c>
      <c r="D512" s="77">
        <v>1.06E-2</v>
      </c>
      <c r="E512" s="77">
        <v>1.06E-2</v>
      </c>
    </row>
    <row r="513" spans="2:5">
      <c r="B513" s="76">
        <v>46000</v>
      </c>
      <c r="C513" s="77">
        <v>10.3758</v>
      </c>
      <c r="D513" s="77">
        <v>9.2999999999999992E-3</v>
      </c>
      <c r="E513" s="77">
        <v>9.2999999999999992E-3</v>
      </c>
    </row>
    <row r="514" spans="2:5">
      <c r="B514" s="76">
        <v>46007</v>
      </c>
      <c r="C514" s="77">
        <v>10.3758</v>
      </c>
      <c r="D514" s="77">
        <v>6.4999999999999997E-3</v>
      </c>
      <c r="E514" s="77">
        <v>6.4999999999999997E-3</v>
      </c>
    </row>
    <row r="515" spans="2:5">
      <c r="B515" s="76">
        <v>46014</v>
      </c>
      <c r="C515" s="77">
        <v>10.3758</v>
      </c>
      <c r="D515" s="77">
        <v>9.7000000000000003E-3</v>
      </c>
      <c r="E515" s="77">
        <v>9.7000000000000003E-3</v>
      </c>
    </row>
    <row r="516" spans="2:5">
      <c r="B516" s="76">
        <v>46021</v>
      </c>
      <c r="C516" s="77">
        <v>10.3758</v>
      </c>
      <c r="D516" s="77">
        <v>1.04E-2</v>
      </c>
      <c r="E516" s="77">
        <v>1.04E-2</v>
      </c>
    </row>
    <row r="517" spans="2:5">
      <c r="B517" s="76">
        <v>46028</v>
      </c>
      <c r="C517" s="77">
        <v>10.3758</v>
      </c>
      <c r="D517" s="77">
        <v>1.29E-2</v>
      </c>
      <c r="E517" s="77">
        <v>1.29E-2</v>
      </c>
    </row>
    <row r="518" spans="2:5">
      <c r="B518" s="76">
        <v>46035</v>
      </c>
      <c r="C518" s="77">
        <v>10.3758</v>
      </c>
      <c r="D518" s="77">
        <v>3.8E-3</v>
      </c>
      <c r="E518" s="77">
        <v>3.8E-3</v>
      </c>
    </row>
    <row r="519" spans="2:5">
      <c r="B519" s="76">
        <v>46042</v>
      </c>
      <c r="C519" s="77">
        <v>10.3758</v>
      </c>
      <c r="D519" s="77">
        <v>1.9E-3</v>
      </c>
      <c r="E519" s="77">
        <v>1.9E-3</v>
      </c>
    </row>
    <row r="520" spans="2:5">
      <c r="B520" s="76">
        <v>46049</v>
      </c>
      <c r="C520" s="77">
        <v>10.3758</v>
      </c>
      <c r="D520" s="77">
        <v>1.2500000000000001E-2</v>
      </c>
      <c r="E520" s="77">
        <v>1.2500000000000001E-2</v>
      </c>
    </row>
    <row r="521" spans="2:5">
      <c r="B521" s="76">
        <v>46056</v>
      </c>
      <c r="C521" s="77">
        <v>10.3758</v>
      </c>
      <c r="D521" s="77">
        <v>1.26E-2</v>
      </c>
      <c r="E521" s="77">
        <v>1.26E-2</v>
      </c>
    </row>
    <row r="522" spans="2:5">
      <c r="B522" s="76">
        <v>46063</v>
      </c>
      <c r="C522" s="77">
        <v>10.3758</v>
      </c>
      <c r="D522" s="77">
        <v>1.15E-2</v>
      </c>
      <c r="E522" s="77">
        <v>1.15E-2</v>
      </c>
    </row>
    <row r="523" spans="2:5">
      <c r="B523" s="76">
        <v>46070</v>
      </c>
      <c r="C523" s="77">
        <v>10.3758</v>
      </c>
      <c r="D523" s="77">
        <v>1.5599999999999999E-2</v>
      </c>
      <c r="E523" s="77">
        <v>1.5599999999999999E-2</v>
      </c>
    </row>
    <row r="524" spans="2:5">
      <c r="B524" s="76">
        <v>46077</v>
      </c>
      <c r="C524" s="77">
        <v>10.3758</v>
      </c>
      <c r="D524" s="77">
        <v>1.0999999999999999E-2</v>
      </c>
      <c r="E524" s="77">
        <v>1.0999999999999999E-2</v>
      </c>
    </row>
    <row r="526" spans="2:5">
      <c r="B526" s="85"/>
      <c r="C526" s="86"/>
      <c r="D526" s="86"/>
      <c r="E526" s="86"/>
    </row>
    <row r="527" spans="2:5" ht="15.75">
      <c r="B527" s="215" t="s">
        <v>3543</v>
      </c>
      <c r="C527" s="215"/>
      <c r="D527" s="215"/>
      <c r="E527" s="215"/>
    </row>
    <row r="528" spans="2:5" s="72" customFormat="1" ht="40.5">
      <c r="B528" s="73" t="s">
        <v>3521</v>
      </c>
      <c r="C528" s="74" t="s">
        <v>3522</v>
      </c>
      <c r="D528" s="75" t="s">
        <v>3523</v>
      </c>
      <c r="E528" s="75" t="s">
        <v>3524</v>
      </c>
    </row>
    <row r="529" spans="2:5">
      <c r="B529" s="76">
        <v>45902</v>
      </c>
      <c r="C529" s="77">
        <v>10.4023</v>
      </c>
      <c r="D529" s="77">
        <v>1.01E-2</v>
      </c>
      <c r="E529" s="77">
        <v>1.01E-2</v>
      </c>
    </row>
    <row r="530" spans="2:5">
      <c r="B530" s="76">
        <v>45909</v>
      </c>
      <c r="C530" s="77">
        <v>10.4023</v>
      </c>
      <c r="D530" s="77">
        <v>1.12E-2</v>
      </c>
      <c r="E530" s="77">
        <v>1.12E-2</v>
      </c>
    </row>
    <row r="531" spans="2:5">
      <c r="B531" s="76">
        <v>45916</v>
      </c>
      <c r="C531" s="77">
        <v>10.4023</v>
      </c>
      <c r="D531" s="77">
        <v>1.2200000000000001E-2</v>
      </c>
      <c r="E531" s="77">
        <v>1.2200000000000001E-2</v>
      </c>
    </row>
    <row r="532" spans="2:5">
      <c r="B532" s="76">
        <v>45923</v>
      </c>
      <c r="C532" s="77">
        <v>10.4023</v>
      </c>
      <c r="D532" s="77">
        <v>1.29E-2</v>
      </c>
      <c r="E532" s="77">
        <v>1.29E-2</v>
      </c>
    </row>
    <row r="533" spans="2:5">
      <c r="B533" s="76">
        <v>45930</v>
      </c>
      <c r="C533" s="77">
        <v>10.4023</v>
      </c>
      <c r="D533" s="77">
        <v>1.43E-2</v>
      </c>
      <c r="E533" s="77">
        <v>1.43E-2</v>
      </c>
    </row>
    <row r="534" spans="2:5">
      <c r="B534" s="76">
        <v>45937</v>
      </c>
      <c r="C534" s="77">
        <v>10.4023</v>
      </c>
      <c r="D534" s="77">
        <v>1.78E-2</v>
      </c>
      <c r="E534" s="77">
        <v>1.78E-2</v>
      </c>
    </row>
    <row r="535" spans="2:5">
      <c r="B535" s="76">
        <v>45944</v>
      </c>
      <c r="C535" s="77">
        <v>10.4023</v>
      </c>
      <c r="D535" s="77">
        <v>0.01</v>
      </c>
      <c r="E535" s="77">
        <v>0.01</v>
      </c>
    </row>
    <row r="536" spans="2:5">
      <c r="B536" s="76">
        <v>45953</v>
      </c>
      <c r="C536" s="77">
        <v>10.4023</v>
      </c>
      <c r="D536" s="77">
        <v>1.55E-2</v>
      </c>
      <c r="E536" s="77">
        <v>1.55E-2</v>
      </c>
    </row>
    <row r="537" spans="2:5">
      <c r="B537" s="76">
        <v>45958</v>
      </c>
      <c r="C537" s="77">
        <v>10.4023</v>
      </c>
      <c r="D537" s="77">
        <v>8.8999999999999999E-3</v>
      </c>
      <c r="E537" s="77">
        <v>8.8999999999999999E-3</v>
      </c>
    </row>
    <row r="538" spans="2:5">
      <c r="B538" s="76">
        <v>45965</v>
      </c>
      <c r="C538" s="77">
        <v>10.4023</v>
      </c>
      <c r="D538" s="77">
        <v>1.2999999999999999E-2</v>
      </c>
      <c r="E538" s="77">
        <v>1.2999999999999999E-2</v>
      </c>
    </row>
    <row r="539" spans="2:5">
      <c r="B539" s="76">
        <v>45972</v>
      </c>
      <c r="C539" s="77">
        <v>10.4023</v>
      </c>
      <c r="D539" s="77">
        <v>1.29E-2</v>
      </c>
      <c r="E539" s="77">
        <v>1.29E-2</v>
      </c>
    </row>
    <row r="540" spans="2:5">
      <c r="B540" s="76">
        <v>45979</v>
      </c>
      <c r="C540" s="77">
        <v>10.4023</v>
      </c>
      <c r="D540" s="77">
        <v>1.41E-2</v>
      </c>
      <c r="E540" s="77">
        <v>1.41E-2</v>
      </c>
    </row>
    <row r="541" spans="2:5">
      <c r="B541" s="76">
        <v>45986</v>
      </c>
      <c r="C541" s="77">
        <v>10.4023</v>
      </c>
      <c r="D541" s="77">
        <v>1.2500000000000001E-2</v>
      </c>
      <c r="E541" s="77">
        <v>1.2500000000000001E-2</v>
      </c>
    </row>
    <row r="542" spans="2:5">
      <c r="B542" s="76">
        <v>45993</v>
      </c>
      <c r="C542" s="77">
        <v>10.4023</v>
      </c>
      <c r="D542" s="77">
        <v>1.23E-2</v>
      </c>
      <c r="E542" s="77">
        <v>1.23E-2</v>
      </c>
    </row>
    <row r="543" spans="2:5">
      <c r="B543" s="76">
        <v>46000</v>
      </c>
      <c r="C543" s="77">
        <v>10.4023</v>
      </c>
      <c r="D543" s="77">
        <v>1.11E-2</v>
      </c>
      <c r="E543" s="77">
        <v>1.11E-2</v>
      </c>
    </row>
    <row r="544" spans="2:5">
      <c r="B544" s="76">
        <v>46007</v>
      </c>
      <c r="C544" s="77">
        <v>10.4023</v>
      </c>
      <c r="D544" s="77">
        <v>8.2000000000000007E-3</v>
      </c>
      <c r="E544" s="77">
        <v>8.2000000000000007E-3</v>
      </c>
    </row>
    <row r="545" spans="2:5">
      <c r="B545" s="76">
        <v>46014</v>
      </c>
      <c r="C545" s="77">
        <v>10.4023</v>
      </c>
      <c r="D545" s="77">
        <v>1.1299999999999999E-2</v>
      </c>
      <c r="E545" s="77">
        <v>1.1299999999999999E-2</v>
      </c>
    </row>
    <row r="546" spans="2:5">
      <c r="B546" s="76">
        <v>46021</v>
      </c>
      <c r="C546" s="77">
        <v>10.4023</v>
      </c>
      <c r="D546" s="77">
        <v>1.21E-2</v>
      </c>
      <c r="E546" s="77">
        <v>1.21E-2</v>
      </c>
    </row>
    <row r="547" spans="2:5">
      <c r="B547" s="76">
        <v>46028</v>
      </c>
      <c r="C547" s="77">
        <v>10.4023</v>
      </c>
      <c r="D547" s="77">
        <v>1.47E-2</v>
      </c>
      <c r="E547" s="77">
        <v>1.47E-2</v>
      </c>
    </row>
    <row r="548" spans="2:5">
      <c r="B548" s="76">
        <v>46035</v>
      </c>
      <c r="C548" s="77">
        <v>10.4023</v>
      </c>
      <c r="D548" s="77">
        <v>5.4999999999999997E-3</v>
      </c>
      <c r="E548" s="77">
        <v>5.4999999999999997E-3</v>
      </c>
    </row>
    <row r="549" spans="2:5">
      <c r="B549" s="76">
        <v>46042</v>
      </c>
      <c r="C549" s="77">
        <v>10.4023</v>
      </c>
      <c r="D549" s="77">
        <v>3.5999999999999999E-3</v>
      </c>
      <c r="E549" s="77">
        <v>3.5999999999999999E-3</v>
      </c>
    </row>
    <row r="550" spans="2:5">
      <c r="B550" s="76">
        <v>46049</v>
      </c>
      <c r="C550" s="77">
        <v>10.4023</v>
      </c>
      <c r="D550" s="77">
        <v>1.4200000000000001E-2</v>
      </c>
      <c r="E550" s="77">
        <v>1.4200000000000001E-2</v>
      </c>
    </row>
    <row r="551" spans="2:5">
      <c r="B551" s="76">
        <v>46056</v>
      </c>
      <c r="C551" s="77">
        <v>10.4023</v>
      </c>
      <c r="D551" s="77">
        <v>1.44E-2</v>
      </c>
      <c r="E551" s="77">
        <v>1.44E-2</v>
      </c>
    </row>
    <row r="552" spans="2:5">
      <c r="B552" s="76">
        <v>46063</v>
      </c>
      <c r="C552" s="77">
        <v>10.4023</v>
      </c>
      <c r="D552" s="77">
        <v>1.32E-2</v>
      </c>
      <c r="E552" s="77">
        <v>1.32E-2</v>
      </c>
    </row>
    <row r="553" spans="2:5">
      <c r="B553" s="76">
        <v>46070</v>
      </c>
      <c r="C553" s="77">
        <v>10.4023</v>
      </c>
      <c r="D553" s="77">
        <v>1.7399999999999999E-2</v>
      </c>
      <c r="E553" s="77">
        <v>1.7399999999999999E-2</v>
      </c>
    </row>
    <row r="554" spans="2:5">
      <c r="B554" s="76">
        <v>46077</v>
      </c>
      <c r="C554" s="77">
        <v>10.4023</v>
      </c>
      <c r="D554" s="77">
        <v>1.29E-2</v>
      </c>
      <c r="E554" s="77">
        <v>1.29E-2</v>
      </c>
    </row>
  </sheetData>
  <mergeCells count="15">
    <mergeCell ref="B1:E1"/>
    <mergeCell ref="B10:E10"/>
    <mergeCell ref="B19:E19"/>
    <mergeCell ref="B28:E28"/>
    <mergeCell ref="B37:E37"/>
    <mergeCell ref="B129:E129"/>
    <mergeCell ref="B313:E313"/>
    <mergeCell ref="B497:E497"/>
    <mergeCell ref="B527:E527"/>
    <mergeCell ref="H2:J2"/>
    <mergeCell ref="B93:E93"/>
    <mergeCell ref="B102:E102"/>
    <mergeCell ref="B111:E111"/>
    <mergeCell ref="B120:E120"/>
    <mergeCell ref="B65:E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3688-BE66-44FB-B4D9-B0D83E961A04}">
  <dimension ref="A1:F69"/>
  <sheetViews>
    <sheetView workbookViewId="0">
      <selection sqref="A1:E1"/>
    </sheetView>
  </sheetViews>
  <sheetFormatPr defaultColWidth="9.140625" defaultRowHeight="15"/>
  <cols>
    <col min="1" max="1" width="9.5703125" style="166" customWidth="1"/>
    <col min="2" max="2" width="62.85546875" style="166" bestFit="1" customWidth="1"/>
    <col min="3" max="3" width="15.85546875" style="178" customWidth="1"/>
    <col min="4" max="4" width="48.42578125" style="166" bestFit="1" customWidth="1"/>
    <col min="5" max="5" width="15" style="166" customWidth="1"/>
    <col min="6" max="6" width="15.28515625" style="166" customWidth="1"/>
    <col min="7" max="16384" width="9.140625" style="166"/>
  </cols>
  <sheetData>
    <row r="1" spans="1:5" ht="18.75">
      <c r="A1" s="220" t="s">
        <v>3967</v>
      </c>
      <c r="B1" s="221"/>
      <c r="C1" s="221"/>
      <c r="D1" s="221"/>
      <c r="E1" s="222"/>
    </row>
    <row r="2" spans="1:5">
      <c r="C2" s="167"/>
    </row>
    <row r="3" spans="1:5" s="169" customFormat="1" ht="30">
      <c r="A3" s="168" t="s">
        <v>3968</v>
      </c>
      <c r="B3" s="168" t="s">
        <v>3547</v>
      </c>
      <c r="C3" s="168" t="s">
        <v>3969</v>
      </c>
      <c r="D3" s="168" t="s">
        <v>3970</v>
      </c>
      <c r="E3" s="168" t="s">
        <v>3971</v>
      </c>
    </row>
    <row r="4" spans="1:5">
      <c r="A4" s="170">
        <v>1</v>
      </c>
      <c r="B4" s="171" t="s">
        <v>1093</v>
      </c>
      <c r="C4" s="172" t="s">
        <v>3972</v>
      </c>
      <c r="D4" s="101" t="s">
        <v>3973</v>
      </c>
      <c r="E4" s="173" t="s">
        <v>3974</v>
      </c>
    </row>
    <row r="5" spans="1:5">
      <c r="A5" s="170">
        <v>2</v>
      </c>
      <c r="B5" s="171" t="s">
        <v>1226</v>
      </c>
      <c r="C5" s="172" t="s">
        <v>3975</v>
      </c>
      <c r="D5" s="101" t="s">
        <v>3976</v>
      </c>
      <c r="E5" s="173" t="s">
        <v>3975</v>
      </c>
    </row>
    <row r="6" spans="1:5">
      <c r="A6" s="170">
        <v>3</v>
      </c>
      <c r="B6" s="174" t="s">
        <v>1994</v>
      </c>
      <c r="C6" s="172" t="s">
        <v>3972</v>
      </c>
      <c r="D6" s="101" t="s">
        <v>3977</v>
      </c>
      <c r="E6" s="173" t="s">
        <v>3974</v>
      </c>
    </row>
    <row r="7" spans="1:5">
      <c r="A7" s="170">
        <v>4</v>
      </c>
      <c r="B7" s="174" t="s">
        <v>2113</v>
      </c>
      <c r="C7" s="172" t="s">
        <v>3972</v>
      </c>
      <c r="D7" s="101" t="s">
        <v>3978</v>
      </c>
      <c r="E7" s="173" t="s">
        <v>3972</v>
      </c>
    </row>
    <row r="8" spans="1:5">
      <c r="A8" s="170">
        <v>5</v>
      </c>
      <c r="B8" s="174" t="s">
        <v>2140</v>
      </c>
      <c r="C8" s="172" t="s">
        <v>3972</v>
      </c>
      <c r="D8" s="101" t="s">
        <v>3979</v>
      </c>
      <c r="E8" s="173" t="s">
        <v>3972</v>
      </c>
    </row>
    <row r="9" spans="1:5">
      <c r="A9" s="170">
        <v>6</v>
      </c>
      <c r="B9" s="171" t="s">
        <v>2264</v>
      </c>
      <c r="C9" s="172" t="s">
        <v>3972</v>
      </c>
      <c r="D9" s="101" t="s">
        <v>3980</v>
      </c>
      <c r="E9" s="173" t="s">
        <v>3972</v>
      </c>
    </row>
    <row r="10" spans="1:5">
      <c r="A10" s="170">
        <v>7</v>
      </c>
      <c r="B10" s="171" t="s">
        <v>2288</v>
      </c>
      <c r="C10" s="172" t="s">
        <v>3972</v>
      </c>
      <c r="D10" s="101" t="s">
        <v>3981</v>
      </c>
      <c r="E10" s="173" t="s">
        <v>3972</v>
      </c>
    </row>
    <row r="11" spans="1:5">
      <c r="A11" s="170">
        <v>8</v>
      </c>
      <c r="B11" s="171" t="s">
        <v>2309</v>
      </c>
      <c r="C11" s="172" t="s">
        <v>3972</v>
      </c>
      <c r="D11" s="101" t="s">
        <v>3982</v>
      </c>
      <c r="E11" s="173" t="s">
        <v>3972</v>
      </c>
    </row>
    <row r="12" spans="1:5">
      <c r="A12" s="170">
        <v>9</v>
      </c>
      <c r="B12" s="171" t="s">
        <v>2317</v>
      </c>
      <c r="C12" s="172" t="s">
        <v>3972</v>
      </c>
      <c r="D12" s="101" t="s">
        <v>3983</v>
      </c>
      <c r="E12" s="173" t="s">
        <v>3972</v>
      </c>
    </row>
    <row r="13" spans="1:5">
      <c r="A13" s="170">
        <v>10</v>
      </c>
      <c r="B13" s="171" t="s">
        <v>2349</v>
      </c>
      <c r="C13" s="172" t="s">
        <v>3972</v>
      </c>
      <c r="D13" s="101" t="s">
        <v>3983</v>
      </c>
      <c r="E13" s="173" t="s">
        <v>3972</v>
      </c>
    </row>
    <row r="14" spans="1:5">
      <c r="A14" s="170">
        <v>11</v>
      </c>
      <c r="B14" s="171" t="s">
        <v>100</v>
      </c>
      <c r="C14" s="172" t="s">
        <v>3984</v>
      </c>
      <c r="D14" s="101" t="s">
        <v>3985</v>
      </c>
      <c r="E14" s="173" t="s">
        <v>3986</v>
      </c>
    </row>
    <row r="15" spans="1:5">
      <c r="A15" s="170">
        <v>12</v>
      </c>
      <c r="B15" s="171" t="s">
        <v>2394</v>
      </c>
      <c r="C15" s="172" t="s">
        <v>3972</v>
      </c>
      <c r="D15" s="101" t="s">
        <v>3987</v>
      </c>
      <c r="E15" s="173" t="s">
        <v>3972</v>
      </c>
    </row>
    <row r="16" spans="1:5">
      <c r="A16" s="170">
        <v>13</v>
      </c>
      <c r="B16" s="171" t="s">
        <v>2451</v>
      </c>
      <c r="C16" s="172" t="s">
        <v>3972</v>
      </c>
      <c r="D16" s="101" t="s">
        <v>3983</v>
      </c>
      <c r="E16" s="173" t="s">
        <v>3972</v>
      </c>
    </row>
    <row r="17" spans="1:6">
      <c r="A17" s="170">
        <v>14</v>
      </c>
      <c r="B17" s="171" t="s">
        <v>2479</v>
      </c>
      <c r="C17" s="172" t="s">
        <v>3972</v>
      </c>
      <c r="D17" s="101" t="s">
        <v>3983</v>
      </c>
      <c r="E17" s="173" t="s">
        <v>3972</v>
      </c>
    </row>
    <row r="18" spans="1:6">
      <c r="A18" s="170">
        <v>15</v>
      </c>
      <c r="B18" s="174" t="s">
        <v>2511</v>
      </c>
      <c r="C18" s="172" t="s">
        <v>3972</v>
      </c>
      <c r="D18" s="101" t="s">
        <v>3988</v>
      </c>
      <c r="E18" s="173" t="s">
        <v>3972</v>
      </c>
    </row>
    <row r="19" spans="1:6">
      <c r="A19" s="170">
        <v>16</v>
      </c>
      <c r="B19" s="171" t="s">
        <v>2549</v>
      </c>
      <c r="C19" s="172" t="s">
        <v>3972</v>
      </c>
      <c r="D19" s="101" t="s">
        <v>3983</v>
      </c>
      <c r="E19" s="173" t="s">
        <v>3972</v>
      </c>
    </row>
    <row r="20" spans="1:6">
      <c r="A20" s="170">
        <v>17</v>
      </c>
      <c r="B20" s="171" t="s">
        <v>306</v>
      </c>
      <c r="C20" s="172" t="s">
        <v>3986</v>
      </c>
      <c r="D20" s="101" t="s">
        <v>3989</v>
      </c>
      <c r="E20" s="173" t="s">
        <v>3986</v>
      </c>
    </row>
    <row r="21" spans="1:6">
      <c r="A21" s="170">
        <v>18</v>
      </c>
      <c r="B21" s="171" t="s">
        <v>2582</v>
      </c>
      <c r="C21" s="172" t="s">
        <v>3972</v>
      </c>
      <c r="D21" s="101" t="s">
        <v>3983</v>
      </c>
      <c r="E21" s="173" t="s">
        <v>3972</v>
      </c>
    </row>
    <row r="22" spans="1:6">
      <c r="A22" s="170">
        <v>19</v>
      </c>
      <c r="B22" s="175" t="s">
        <v>336</v>
      </c>
      <c r="C22" s="172" t="s">
        <v>3984</v>
      </c>
      <c r="D22" s="101" t="s">
        <v>3990</v>
      </c>
      <c r="E22" s="173" t="s">
        <v>3984</v>
      </c>
    </row>
    <row r="23" spans="1:6">
      <c r="A23" s="170">
        <v>20</v>
      </c>
      <c r="B23" s="171" t="s">
        <v>3425</v>
      </c>
      <c r="C23" s="172" t="s">
        <v>3974</v>
      </c>
      <c r="D23" s="101" t="s">
        <v>3991</v>
      </c>
      <c r="E23" s="173" t="s">
        <v>3974</v>
      </c>
    </row>
    <row r="24" spans="1:6">
      <c r="A24" s="170">
        <v>21</v>
      </c>
      <c r="B24" s="171" t="s">
        <v>2828</v>
      </c>
      <c r="C24" s="172" t="s">
        <v>3974</v>
      </c>
      <c r="D24" s="101" t="s">
        <v>3991</v>
      </c>
      <c r="E24" s="173" t="s">
        <v>3974</v>
      </c>
    </row>
    <row r="25" spans="1:6">
      <c r="A25" s="170">
        <v>22</v>
      </c>
      <c r="B25" s="171" t="s">
        <v>2594</v>
      </c>
      <c r="C25" s="172" t="s">
        <v>3972</v>
      </c>
      <c r="D25" s="101" t="s">
        <v>3992</v>
      </c>
      <c r="E25" s="173" t="s">
        <v>3972</v>
      </c>
    </row>
    <row r="26" spans="1:6" ht="26.25">
      <c r="A26" s="170">
        <v>23</v>
      </c>
      <c r="B26" s="171" t="s">
        <v>3412</v>
      </c>
      <c r="C26" s="172" t="s">
        <v>3984</v>
      </c>
      <c r="D26" s="176" t="s">
        <v>3993</v>
      </c>
      <c r="E26" s="173" t="s">
        <v>3986</v>
      </c>
    </row>
    <row r="27" spans="1:6">
      <c r="A27" s="170">
        <v>24</v>
      </c>
      <c r="B27" s="171" t="s">
        <v>2619</v>
      </c>
      <c r="C27" s="172" t="s">
        <v>3972</v>
      </c>
      <c r="D27" s="101" t="s">
        <v>3994</v>
      </c>
      <c r="E27" s="173" t="s">
        <v>3972</v>
      </c>
      <c r="F27" s="177"/>
    </row>
    <row r="28" spans="1:6">
      <c r="A28" s="170">
        <v>25</v>
      </c>
      <c r="B28" s="171" t="s">
        <v>2637</v>
      </c>
      <c r="C28" s="172" t="s">
        <v>3972</v>
      </c>
      <c r="D28" s="101" t="s">
        <v>3983</v>
      </c>
      <c r="E28" s="173" t="s">
        <v>3972</v>
      </c>
    </row>
    <row r="29" spans="1:6">
      <c r="A29" s="170">
        <v>26</v>
      </c>
      <c r="B29" s="171" t="s">
        <v>2669</v>
      </c>
      <c r="C29" s="172" t="s">
        <v>3972</v>
      </c>
      <c r="D29" s="101" t="s">
        <v>3995</v>
      </c>
      <c r="E29" s="173" t="s">
        <v>3972</v>
      </c>
    </row>
    <row r="30" spans="1:6">
      <c r="A30" s="170">
        <v>27</v>
      </c>
      <c r="B30" s="171" t="s">
        <v>2699</v>
      </c>
      <c r="C30" s="172" t="s">
        <v>3972</v>
      </c>
      <c r="D30" s="101" t="s">
        <v>3996</v>
      </c>
      <c r="E30" s="173" t="s">
        <v>3972</v>
      </c>
    </row>
    <row r="31" spans="1:6">
      <c r="A31" s="170">
        <v>28</v>
      </c>
      <c r="B31" s="171" t="s">
        <v>2756</v>
      </c>
      <c r="C31" s="172" t="s">
        <v>3972</v>
      </c>
      <c r="D31" s="101" t="s">
        <v>3997</v>
      </c>
      <c r="E31" s="173" t="s">
        <v>3972</v>
      </c>
    </row>
    <row r="32" spans="1:6" s="177" customFormat="1">
      <c r="A32" s="170">
        <v>29</v>
      </c>
      <c r="B32" s="171" t="s">
        <v>2785</v>
      </c>
      <c r="C32" s="172" t="s">
        <v>3972</v>
      </c>
      <c r="D32" s="101" t="s">
        <v>3998</v>
      </c>
      <c r="E32" s="173" t="s">
        <v>3972</v>
      </c>
      <c r="F32" s="166"/>
    </row>
    <row r="33" spans="1:5">
      <c r="A33" s="170">
        <v>30</v>
      </c>
      <c r="B33" s="171" t="s">
        <v>838</v>
      </c>
      <c r="C33" s="172" t="s">
        <v>3986</v>
      </c>
      <c r="D33" s="101" t="s">
        <v>3999</v>
      </c>
      <c r="E33" s="173" t="s">
        <v>3986</v>
      </c>
    </row>
    <row r="34" spans="1:5">
      <c r="A34" s="170">
        <v>31</v>
      </c>
      <c r="B34" s="171" t="s">
        <v>2800</v>
      </c>
      <c r="C34" s="172" t="s">
        <v>3972</v>
      </c>
      <c r="D34" s="101" t="s">
        <v>4000</v>
      </c>
      <c r="E34" s="173" t="s">
        <v>3972</v>
      </c>
    </row>
    <row r="35" spans="1:5">
      <c r="A35" s="170">
        <v>32</v>
      </c>
      <c r="B35" s="171" t="s">
        <v>347</v>
      </c>
      <c r="C35" s="172" t="s">
        <v>3986</v>
      </c>
      <c r="D35" s="101" t="s">
        <v>4001</v>
      </c>
      <c r="E35" s="173" t="s">
        <v>3986</v>
      </c>
    </row>
    <row r="36" spans="1:5" ht="51.75">
      <c r="A36" s="170">
        <v>33</v>
      </c>
      <c r="B36" s="171" t="s">
        <v>2822</v>
      </c>
      <c r="C36" s="172" t="s">
        <v>3972</v>
      </c>
      <c r="D36" s="176" t="s">
        <v>4002</v>
      </c>
      <c r="E36" s="173" t="s">
        <v>3972</v>
      </c>
    </row>
    <row r="37" spans="1:5">
      <c r="A37" s="170">
        <v>34</v>
      </c>
      <c r="B37" s="171" t="s">
        <v>2865</v>
      </c>
      <c r="C37" s="172" t="s">
        <v>3972</v>
      </c>
      <c r="D37" s="101" t="s">
        <v>4003</v>
      </c>
      <c r="E37" s="173" t="s">
        <v>3972</v>
      </c>
    </row>
    <row r="38" spans="1:5">
      <c r="A38" s="170">
        <v>35</v>
      </c>
      <c r="B38" s="171" t="s">
        <v>2889</v>
      </c>
      <c r="C38" s="172" t="s">
        <v>3972</v>
      </c>
      <c r="D38" s="101" t="s">
        <v>4004</v>
      </c>
      <c r="E38" s="173" t="s">
        <v>3972</v>
      </c>
    </row>
    <row r="39" spans="1:5">
      <c r="A39" s="170">
        <v>36</v>
      </c>
      <c r="B39" s="171" t="s">
        <v>2896</v>
      </c>
      <c r="C39" s="172" t="s">
        <v>3972</v>
      </c>
      <c r="D39" s="101" t="s">
        <v>4004</v>
      </c>
      <c r="E39" s="173" t="s">
        <v>3972</v>
      </c>
    </row>
    <row r="40" spans="1:5">
      <c r="A40" s="170">
        <v>37</v>
      </c>
      <c r="B40" s="171" t="s">
        <v>2905</v>
      </c>
      <c r="C40" s="172" t="s">
        <v>3972</v>
      </c>
      <c r="D40" s="101" t="s">
        <v>4005</v>
      </c>
      <c r="E40" s="173" t="s">
        <v>3972</v>
      </c>
    </row>
    <row r="41" spans="1:5">
      <c r="A41" s="170">
        <v>38</v>
      </c>
      <c r="B41" s="174" t="s">
        <v>2918</v>
      </c>
      <c r="C41" s="172" t="s">
        <v>3972</v>
      </c>
      <c r="D41" s="101" t="s">
        <v>4006</v>
      </c>
      <c r="E41" s="173" t="s">
        <v>3972</v>
      </c>
    </row>
    <row r="42" spans="1:5">
      <c r="A42" s="170">
        <v>39</v>
      </c>
      <c r="B42" s="171" t="s">
        <v>2942</v>
      </c>
      <c r="C42" s="172" t="s">
        <v>3972</v>
      </c>
      <c r="D42" s="101" t="s">
        <v>4007</v>
      </c>
      <c r="E42" s="173" t="s">
        <v>3972</v>
      </c>
    </row>
    <row r="43" spans="1:5">
      <c r="A43" s="170">
        <v>40</v>
      </c>
      <c r="B43" s="174" t="s">
        <v>453</v>
      </c>
      <c r="C43" s="172" t="s">
        <v>3986</v>
      </c>
      <c r="D43" s="101" t="s">
        <v>3550</v>
      </c>
      <c r="E43" s="173" t="s">
        <v>4008</v>
      </c>
    </row>
    <row r="44" spans="1:5">
      <c r="A44" s="170">
        <v>41</v>
      </c>
      <c r="B44" s="171" t="s">
        <v>463</v>
      </c>
      <c r="C44" s="172" t="s">
        <v>3984</v>
      </c>
      <c r="D44" s="101" t="s">
        <v>3551</v>
      </c>
      <c r="E44" s="173" t="s">
        <v>4008</v>
      </c>
    </row>
    <row r="45" spans="1:5">
      <c r="A45" s="170">
        <v>42</v>
      </c>
      <c r="B45" s="171" t="s">
        <v>2953</v>
      </c>
      <c r="C45" s="172" t="s">
        <v>3972</v>
      </c>
      <c r="D45" s="101" t="s">
        <v>4009</v>
      </c>
      <c r="E45" s="173" t="s">
        <v>3972</v>
      </c>
    </row>
    <row r="46" spans="1:5">
      <c r="A46" s="170">
        <v>43</v>
      </c>
      <c r="B46" s="171" t="s">
        <v>2339</v>
      </c>
      <c r="C46" s="172" t="s">
        <v>3972</v>
      </c>
      <c r="D46" s="101" t="s">
        <v>4009</v>
      </c>
      <c r="E46" s="173" t="s">
        <v>3972</v>
      </c>
    </row>
    <row r="47" spans="1:5">
      <c r="A47" s="170">
        <v>44</v>
      </c>
      <c r="B47" s="171" t="s">
        <v>2975</v>
      </c>
      <c r="C47" s="172" t="s">
        <v>3972</v>
      </c>
      <c r="D47" s="101" t="s">
        <v>4010</v>
      </c>
      <c r="E47" s="173" t="s">
        <v>3972</v>
      </c>
    </row>
    <row r="48" spans="1:5">
      <c r="A48" s="170">
        <v>45</v>
      </c>
      <c r="B48" s="174" t="s">
        <v>2998</v>
      </c>
      <c r="C48" s="172" t="s">
        <v>3972</v>
      </c>
      <c r="D48" s="101" t="s">
        <v>4000</v>
      </c>
      <c r="E48" s="173" t="s">
        <v>3972</v>
      </c>
    </row>
    <row r="49" spans="1:5">
      <c r="A49" s="170">
        <v>46</v>
      </c>
      <c r="B49" s="171" t="s">
        <v>3063</v>
      </c>
      <c r="C49" s="172" t="s">
        <v>3972</v>
      </c>
      <c r="D49" s="101" t="s">
        <v>4011</v>
      </c>
      <c r="E49" s="173" t="s">
        <v>3972</v>
      </c>
    </row>
    <row r="50" spans="1:5">
      <c r="A50" s="170">
        <v>47</v>
      </c>
      <c r="B50" s="171" t="s">
        <v>3074</v>
      </c>
      <c r="C50" s="172" t="s">
        <v>3972</v>
      </c>
      <c r="D50" s="101" t="s">
        <v>4012</v>
      </c>
      <c r="E50" s="173" t="s">
        <v>3972</v>
      </c>
    </row>
    <row r="51" spans="1:5">
      <c r="A51" s="170">
        <v>48</v>
      </c>
      <c r="B51" s="171" t="s">
        <v>3100</v>
      </c>
      <c r="C51" s="172" t="s">
        <v>3972</v>
      </c>
      <c r="D51" s="101" t="s">
        <v>4013</v>
      </c>
      <c r="E51" s="173" t="s">
        <v>3972</v>
      </c>
    </row>
    <row r="52" spans="1:5">
      <c r="A52" s="170">
        <v>49</v>
      </c>
      <c r="B52" s="171" t="s">
        <v>3115</v>
      </c>
      <c r="C52" s="172" t="s">
        <v>3972</v>
      </c>
      <c r="D52" s="101" t="s">
        <v>4014</v>
      </c>
      <c r="E52" s="173" t="s">
        <v>3972</v>
      </c>
    </row>
    <row r="53" spans="1:5">
      <c r="A53" s="170">
        <v>50</v>
      </c>
      <c r="B53" s="171" t="s">
        <v>3121</v>
      </c>
      <c r="C53" s="172" t="s">
        <v>3972</v>
      </c>
      <c r="D53" s="101" t="s">
        <v>4015</v>
      </c>
      <c r="E53" s="173" t="s">
        <v>3972</v>
      </c>
    </row>
    <row r="54" spans="1:5">
      <c r="A54" s="170">
        <v>51</v>
      </c>
      <c r="B54" s="171" t="s">
        <v>470</v>
      </c>
      <c r="C54" s="172" t="s">
        <v>3986</v>
      </c>
      <c r="D54" s="101" t="s">
        <v>3552</v>
      </c>
      <c r="E54" s="173" t="s">
        <v>4008</v>
      </c>
    </row>
    <row r="55" spans="1:5">
      <c r="A55" s="170">
        <v>52</v>
      </c>
      <c r="B55" s="171" t="s">
        <v>3132</v>
      </c>
      <c r="C55" s="172" t="s">
        <v>3972</v>
      </c>
      <c r="D55" s="101" t="s">
        <v>4016</v>
      </c>
      <c r="E55" s="173" t="s">
        <v>3972</v>
      </c>
    </row>
    <row r="56" spans="1:5">
      <c r="A56" s="170">
        <v>53</v>
      </c>
      <c r="B56" s="171" t="s">
        <v>3143</v>
      </c>
      <c r="C56" s="172" t="s">
        <v>3972</v>
      </c>
      <c r="D56" s="101" t="s">
        <v>4017</v>
      </c>
      <c r="E56" s="173" t="s">
        <v>3972</v>
      </c>
    </row>
    <row r="57" spans="1:5">
      <c r="A57" s="170">
        <v>54</v>
      </c>
      <c r="B57" s="171" t="s">
        <v>3172</v>
      </c>
      <c r="C57" s="172" t="s">
        <v>3972</v>
      </c>
      <c r="D57" s="101" t="s">
        <v>4018</v>
      </c>
      <c r="E57" s="173" t="s">
        <v>3972</v>
      </c>
    </row>
    <row r="58" spans="1:5">
      <c r="A58" s="170">
        <v>55</v>
      </c>
      <c r="B58" s="171" t="s">
        <v>527</v>
      </c>
      <c r="C58" s="172" t="s">
        <v>3975</v>
      </c>
      <c r="D58" s="101" t="s">
        <v>4019</v>
      </c>
      <c r="E58" s="173" t="s">
        <v>3975</v>
      </c>
    </row>
    <row r="59" spans="1:5">
      <c r="A59" s="170">
        <v>56</v>
      </c>
      <c r="B59" s="171" t="s">
        <v>3203</v>
      </c>
      <c r="C59" s="172" t="s">
        <v>3972</v>
      </c>
      <c r="D59" s="101" t="s">
        <v>4020</v>
      </c>
      <c r="E59" s="173" t="s">
        <v>3972</v>
      </c>
    </row>
    <row r="60" spans="1:5">
      <c r="A60" s="170">
        <v>57</v>
      </c>
      <c r="B60" s="171" t="s">
        <v>537</v>
      </c>
      <c r="C60" s="172" t="s">
        <v>4021</v>
      </c>
      <c r="D60" s="101" t="s">
        <v>4022</v>
      </c>
      <c r="E60" s="173" t="s">
        <v>3984</v>
      </c>
    </row>
    <row r="61" spans="1:5">
      <c r="A61" s="170">
        <v>58</v>
      </c>
      <c r="B61" s="174" t="s">
        <v>3226</v>
      </c>
      <c r="C61" s="172" t="s">
        <v>3972</v>
      </c>
      <c r="D61" s="101" t="s">
        <v>4023</v>
      </c>
      <c r="E61" s="173" t="s">
        <v>3974</v>
      </c>
    </row>
    <row r="62" spans="1:5">
      <c r="A62" s="170">
        <v>59</v>
      </c>
      <c r="B62" s="171" t="s">
        <v>3236</v>
      </c>
      <c r="C62" s="172" t="s">
        <v>3972</v>
      </c>
      <c r="D62" s="101" t="s">
        <v>3983</v>
      </c>
      <c r="E62" s="173" t="s">
        <v>3972</v>
      </c>
    </row>
    <row r="63" spans="1:5">
      <c r="A63" s="170">
        <v>60</v>
      </c>
      <c r="B63" s="171" t="s">
        <v>645</v>
      </c>
      <c r="C63" s="172" t="s">
        <v>3984</v>
      </c>
      <c r="D63" s="101" t="s">
        <v>3989</v>
      </c>
      <c r="E63" s="173" t="s">
        <v>3986</v>
      </c>
    </row>
    <row r="64" spans="1:5">
      <c r="A64" s="170">
        <v>61</v>
      </c>
      <c r="B64" s="171" t="s">
        <v>3438</v>
      </c>
      <c r="C64" s="172" t="s">
        <v>3972</v>
      </c>
      <c r="D64" s="101" t="s">
        <v>4024</v>
      </c>
      <c r="E64" s="173" t="s">
        <v>3972</v>
      </c>
    </row>
    <row r="65" spans="1:5">
      <c r="A65" s="170">
        <v>62</v>
      </c>
      <c r="B65" s="171" t="s">
        <v>3339</v>
      </c>
      <c r="C65" s="172" t="s">
        <v>3972</v>
      </c>
      <c r="D65" s="101" t="s">
        <v>4024</v>
      </c>
      <c r="E65" s="173" t="s">
        <v>3972</v>
      </c>
    </row>
    <row r="66" spans="1:5">
      <c r="A66" s="170">
        <v>63</v>
      </c>
      <c r="B66" s="171" t="s">
        <v>3244</v>
      </c>
      <c r="C66" s="172" t="s">
        <v>3972</v>
      </c>
      <c r="D66" s="101" t="s">
        <v>4025</v>
      </c>
      <c r="E66" s="173" t="s">
        <v>3972</v>
      </c>
    </row>
    <row r="67" spans="1:5">
      <c r="A67" s="170">
        <v>64</v>
      </c>
      <c r="B67" s="171" t="s">
        <v>704</v>
      </c>
      <c r="C67" s="172" t="s">
        <v>3986</v>
      </c>
      <c r="D67" s="101" t="s">
        <v>4026</v>
      </c>
      <c r="E67" s="173" t="s">
        <v>3986</v>
      </c>
    </row>
    <row r="68" spans="1:5">
      <c r="A68" s="170">
        <v>65</v>
      </c>
      <c r="B68" s="171" t="s">
        <v>800</v>
      </c>
      <c r="C68" s="172" t="s">
        <v>3984</v>
      </c>
      <c r="D68" s="101" t="s">
        <v>4027</v>
      </c>
      <c r="E68" s="173" t="s">
        <v>3986</v>
      </c>
    </row>
    <row r="69" spans="1:5">
      <c r="A69" s="170">
        <v>66</v>
      </c>
      <c r="B69" s="171" t="s">
        <v>3312</v>
      </c>
      <c r="C69" s="172" t="s">
        <v>3972</v>
      </c>
      <c r="D69" s="101" t="s">
        <v>3983</v>
      </c>
      <c r="E69" s="173" t="s">
        <v>3972</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D101-5372-481A-9293-F67CFF7CF1CC}">
  <dimension ref="B1:D7"/>
  <sheetViews>
    <sheetView workbookViewId="0"/>
  </sheetViews>
  <sheetFormatPr defaultRowHeight="12.75"/>
  <cols>
    <col min="2" max="2" width="58.42578125" bestFit="1" customWidth="1"/>
    <col min="3" max="3" width="44" bestFit="1" customWidth="1"/>
    <col min="4" max="4" width="17.85546875" bestFit="1" customWidth="1"/>
    <col min="258" max="258" width="60.140625" bestFit="1" customWidth="1"/>
    <col min="259" max="259" width="44" bestFit="1" customWidth="1"/>
    <col min="260" max="260" width="16.5703125" bestFit="1" customWidth="1"/>
    <col min="514" max="514" width="60.140625" bestFit="1" customWidth="1"/>
    <col min="515" max="515" width="44" bestFit="1" customWidth="1"/>
    <col min="516" max="516" width="16.5703125" bestFit="1" customWidth="1"/>
    <col min="770" max="770" width="60.140625" bestFit="1" customWidth="1"/>
    <col min="771" max="771" width="44" bestFit="1" customWidth="1"/>
    <col min="772" max="772" width="16.5703125" bestFit="1" customWidth="1"/>
    <col min="1026" max="1026" width="60.140625" bestFit="1" customWidth="1"/>
    <col min="1027" max="1027" width="44" bestFit="1" customWidth="1"/>
    <col min="1028" max="1028" width="16.5703125" bestFit="1" customWidth="1"/>
    <col min="1282" max="1282" width="60.140625" bestFit="1" customWidth="1"/>
    <col min="1283" max="1283" width="44" bestFit="1" customWidth="1"/>
    <col min="1284" max="1284" width="16.5703125" bestFit="1" customWidth="1"/>
    <col min="1538" max="1538" width="60.140625" bestFit="1" customWidth="1"/>
    <col min="1539" max="1539" width="44" bestFit="1" customWidth="1"/>
    <col min="1540" max="1540" width="16.5703125" bestFit="1" customWidth="1"/>
    <col min="1794" max="1794" width="60.140625" bestFit="1" customWidth="1"/>
    <col min="1795" max="1795" width="44" bestFit="1" customWidth="1"/>
    <col min="1796" max="1796" width="16.5703125" bestFit="1" customWidth="1"/>
    <col min="2050" max="2050" width="60.140625" bestFit="1" customWidth="1"/>
    <col min="2051" max="2051" width="44" bestFit="1" customWidth="1"/>
    <col min="2052" max="2052" width="16.5703125" bestFit="1" customWidth="1"/>
    <col min="2306" max="2306" width="60.140625" bestFit="1" customWidth="1"/>
    <col min="2307" max="2307" width="44" bestFit="1" customWidth="1"/>
    <col min="2308" max="2308" width="16.5703125" bestFit="1" customWidth="1"/>
    <col min="2562" max="2562" width="60.140625" bestFit="1" customWidth="1"/>
    <col min="2563" max="2563" width="44" bestFit="1" customWidth="1"/>
    <col min="2564" max="2564" width="16.5703125" bestFit="1" customWidth="1"/>
    <col min="2818" max="2818" width="60.140625" bestFit="1" customWidth="1"/>
    <col min="2819" max="2819" width="44" bestFit="1" customWidth="1"/>
    <col min="2820" max="2820" width="16.5703125" bestFit="1" customWidth="1"/>
    <col min="3074" max="3074" width="60.140625" bestFit="1" customWidth="1"/>
    <col min="3075" max="3075" width="44" bestFit="1" customWidth="1"/>
    <col min="3076" max="3076" width="16.5703125" bestFit="1" customWidth="1"/>
    <col min="3330" max="3330" width="60.140625" bestFit="1" customWidth="1"/>
    <col min="3331" max="3331" width="44" bestFit="1" customWidth="1"/>
    <col min="3332" max="3332" width="16.5703125" bestFit="1" customWidth="1"/>
    <col min="3586" max="3586" width="60.140625" bestFit="1" customWidth="1"/>
    <col min="3587" max="3587" width="44" bestFit="1" customWidth="1"/>
    <col min="3588" max="3588" width="16.5703125" bestFit="1" customWidth="1"/>
    <col min="3842" max="3842" width="60.140625" bestFit="1" customWidth="1"/>
    <col min="3843" max="3843" width="44" bestFit="1" customWidth="1"/>
    <col min="3844" max="3844" width="16.5703125" bestFit="1" customWidth="1"/>
    <col min="4098" max="4098" width="60.140625" bestFit="1" customWidth="1"/>
    <col min="4099" max="4099" width="44" bestFit="1" customWidth="1"/>
    <col min="4100" max="4100" width="16.5703125" bestFit="1" customWidth="1"/>
    <col min="4354" max="4354" width="60.140625" bestFit="1" customWidth="1"/>
    <col min="4355" max="4355" width="44" bestFit="1" customWidth="1"/>
    <col min="4356" max="4356" width="16.5703125" bestFit="1" customWidth="1"/>
    <col min="4610" max="4610" width="60.140625" bestFit="1" customWidth="1"/>
    <col min="4611" max="4611" width="44" bestFit="1" customWidth="1"/>
    <col min="4612" max="4612" width="16.5703125" bestFit="1" customWidth="1"/>
    <col min="4866" max="4866" width="60.140625" bestFit="1" customWidth="1"/>
    <col min="4867" max="4867" width="44" bestFit="1" customWidth="1"/>
    <col min="4868" max="4868" width="16.5703125" bestFit="1" customWidth="1"/>
    <col min="5122" max="5122" width="60.140625" bestFit="1" customWidth="1"/>
    <col min="5123" max="5123" width="44" bestFit="1" customWidth="1"/>
    <col min="5124" max="5124" width="16.5703125" bestFit="1" customWidth="1"/>
    <col min="5378" max="5378" width="60.140625" bestFit="1" customWidth="1"/>
    <col min="5379" max="5379" width="44" bestFit="1" customWidth="1"/>
    <col min="5380" max="5380" width="16.5703125" bestFit="1" customWidth="1"/>
    <col min="5634" max="5634" width="60.140625" bestFit="1" customWidth="1"/>
    <col min="5635" max="5635" width="44" bestFit="1" customWidth="1"/>
    <col min="5636" max="5636" width="16.5703125" bestFit="1" customWidth="1"/>
    <col min="5890" max="5890" width="60.140625" bestFit="1" customWidth="1"/>
    <col min="5891" max="5891" width="44" bestFit="1" customWidth="1"/>
    <col min="5892" max="5892" width="16.5703125" bestFit="1" customWidth="1"/>
    <col min="6146" max="6146" width="60.140625" bestFit="1" customWidth="1"/>
    <col min="6147" max="6147" width="44" bestFit="1" customWidth="1"/>
    <col min="6148" max="6148" width="16.5703125" bestFit="1" customWidth="1"/>
    <col min="6402" max="6402" width="60.140625" bestFit="1" customWidth="1"/>
    <col min="6403" max="6403" width="44" bestFit="1" customWidth="1"/>
    <col min="6404" max="6404" width="16.5703125" bestFit="1" customWidth="1"/>
    <col min="6658" max="6658" width="60.140625" bestFit="1" customWidth="1"/>
    <col min="6659" max="6659" width="44" bestFit="1" customWidth="1"/>
    <col min="6660" max="6660" width="16.5703125" bestFit="1" customWidth="1"/>
    <col min="6914" max="6914" width="60.140625" bestFit="1" customWidth="1"/>
    <col min="6915" max="6915" width="44" bestFit="1" customWidth="1"/>
    <col min="6916" max="6916" width="16.5703125" bestFit="1" customWidth="1"/>
    <col min="7170" max="7170" width="60.140625" bestFit="1" customWidth="1"/>
    <col min="7171" max="7171" width="44" bestFit="1" customWidth="1"/>
    <col min="7172" max="7172" width="16.5703125" bestFit="1" customWidth="1"/>
    <col min="7426" max="7426" width="60.140625" bestFit="1" customWidth="1"/>
    <col min="7427" max="7427" width="44" bestFit="1" customWidth="1"/>
    <col min="7428" max="7428" width="16.5703125" bestFit="1" customWidth="1"/>
    <col min="7682" max="7682" width="60.140625" bestFit="1" customWidth="1"/>
    <col min="7683" max="7683" width="44" bestFit="1" customWidth="1"/>
    <col min="7684" max="7684" width="16.5703125" bestFit="1" customWidth="1"/>
    <col min="7938" max="7938" width="60.140625" bestFit="1" customWidth="1"/>
    <col min="7939" max="7939" width="44" bestFit="1" customWidth="1"/>
    <col min="7940" max="7940" width="16.5703125" bestFit="1" customWidth="1"/>
    <col min="8194" max="8194" width="60.140625" bestFit="1" customWidth="1"/>
    <col min="8195" max="8195" width="44" bestFit="1" customWidth="1"/>
    <col min="8196" max="8196" width="16.5703125" bestFit="1" customWidth="1"/>
    <col min="8450" max="8450" width="60.140625" bestFit="1" customWidth="1"/>
    <col min="8451" max="8451" width="44" bestFit="1" customWidth="1"/>
    <col min="8452" max="8452" width="16.5703125" bestFit="1" customWidth="1"/>
    <col min="8706" max="8706" width="60.140625" bestFit="1" customWidth="1"/>
    <col min="8707" max="8707" width="44" bestFit="1" customWidth="1"/>
    <col min="8708" max="8708" width="16.5703125" bestFit="1" customWidth="1"/>
    <col min="8962" max="8962" width="60.140625" bestFit="1" customWidth="1"/>
    <col min="8963" max="8963" width="44" bestFit="1" customWidth="1"/>
    <col min="8964" max="8964" width="16.5703125" bestFit="1" customWidth="1"/>
    <col min="9218" max="9218" width="60.140625" bestFit="1" customWidth="1"/>
    <col min="9219" max="9219" width="44" bestFit="1" customWidth="1"/>
    <col min="9220" max="9220" width="16.5703125" bestFit="1" customWidth="1"/>
    <col min="9474" max="9474" width="60.140625" bestFit="1" customWidth="1"/>
    <col min="9475" max="9475" width="44" bestFit="1" customWidth="1"/>
    <col min="9476" max="9476" width="16.5703125" bestFit="1" customWidth="1"/>
    <col min="9730" max="9730" width="60.140625" bestFit="1" customWidth="1"/>
    <col min="9731" max="9731" width="44" bestFit="1" customWidth="1"/>
    <col min="9732" max="9732" width="16.5703125" bestFit="1" customWidth="1"/>
    <col min="9986" max="9986" width="60.140625" bestFit="1" customWidth="1"/>
    <col min="9987" max="9987" width="44" bestFit="1" customWidth="1"/>
    <col min="9988" max="9988" width="16.5703125" bestFit="1" customWidth="1"/>
    <col min="10242" max="10242" width="60.140625" bestFit="1" customWidth="1"/>
    <col min="10243" max="10243" width="44" bestFit="1" customWidth="1"/>
    <col min="10244" max="10244" width="16.5703125" bestFit="1" customWidth="1"/>
    <col min="10498" max="10498" width="60.140625" bestFit="1" customWidth="1"/>
    <col min="10499" max="10499" width="44" bestFit="1" customWidth="1"/>
    <col min="10500" max="10500" width="16.5703125" bestFit="1" customWidth="1"/>
    <col min="10754" max="10754" width="60.140625" bestFit="1" customWidth="1"/>
    <col min="10755" max="10755" width="44" bestFit="1" customWidth="1"/>
    <col min="10756" max="10756" width="16.5703125" bestFit="1" customWidth="1"/>
    <col min="11010" max="11010" width="60.140625" bestFit="1" customWidth="1"/>
    <col min="11011" max="11011" width="44" bestFit="1" customWidth="1"/>
    <col min="11012" max="11012" width="16.5703125" bestFit="1" customWidth="1"/>
    <col min="11266" max="11266" width="60.140625" bestFit="1" customWidth="1"/>
    <col min="11267" max="11267" width="44" bestFit="1" customWidth="1"/>
    <col min="11268" max="11268" width="16.5703125" bestFit="1" customWidth="1"/>
    <col min="11522" max="11522" width="60.140625" bestFit="1" customWidth="1"/>
    <col min="11523" max="11523" width="44" bestFit="1" customWidth="1"/>
    <col min="11524" max="11524" width="16.5703125" bestFit="1" customWidth="1"/>
    <col min="11778" max="11778" width="60.140625" bestFit="1" customWidth="1"/>
    <col min="11779" max="11779" width="44" bestFit="1" customWidth="1"/>
    <col min="11780" max="11780" width="16.5703125" bestFit="1" customWidth="1"/>
    <col min="12034" max="12034" width="60.140625" bestFit="1" customWidth="1"/>
    <col min="12035" max="12035" width="44" bestFit="1" customWidth="1"/>
    <col min="12036" max="12036" width="16.5703125" bestFit="1" customWidth="1"/>
    <col min="12290" max="12290" width="60.140625" bestFit="1" customWidth="1"/>
    <col min="12291" max="12291" width="44" bestFit="1" customWidth="1"/>
    <col min="12292" max="12292" width="16.5703125" bestFit="1" customWidth="1"/>
    <col min="12546" max="12546" width="60.140625" bestFit="1" customWidth="1"/>
    <col min="12547" max="12547" width="44" bestFit="1" customWidth="1"/>
    <col min="12548" max="12548" width="16.5703125" bestFit="1" customWidth="1"/>
    <col min="12802" max="12802" width="60.140625" bestFit="1" customWidth="1"/>
    <col min="12803" max="12803" width="44" bestFit="1" customWidth="1"/>
    <col min="12804" max="12804" width="16.5703125" bestFit="1" customWidth="1"/>
    <col min="13058" max="13058" width="60.140625" bestFit="1" customWidth="1"/>
    <col min="13059" max="13059" width="44" bestFit="1" customWidth="1"/>
    <col min="13060" max="13060" width="16.5703125" bestFit="1" customWidth="1"/>
    <col min="13314" max="13314" width="60.140625" bestFit="1" customWidth="1"/>
    <col min="13315" max="13315" width="44" bestFit="1" customWidth="1"/>
    <col min="13316" max="13316" width="16.5703125" bestFit="1" customWidth="1"/>
    <col min="13570" max="13570" width="60.140625" bestFit="1" customWidth="1"/>
    <col min="13571" max="13571" width="44" bestFit="1" customWidth="1"/>
    <col min="13572" max="13572" width="16.5703125" bestFit="1" customWidth="1"/>
    <col min="13826" max="13826" width="60.140625" bestFit="1" customWidth="1"/>
    <col min="13827" max="13827" width="44" bestFit="1" customWidth="1"/>
    <col min="13828" max="13828" width="16.5703125" bestFit="1" customWidth="1"/>
    <col min="14082" max="14082" width="60.140625" bestFit="1" customWidth="1"/>
    <col min="14083" max="14083" width="44" bestFit="1" customWidth="1"/>
    <col min="14084" max="14084" width="16.5703125" bestFit="1" customWidth="1"/>
    <col min="14338" max="14338" width="60.140625" bestFit="1" customWidth="1"/>
    <col min="14339" max="14339" width="44" bestFit="1" customWidth="1"/>
    <col min="14340" max="14340" width="16.5703125" bestFit="1" customWidth="1"/>
    <col min="14594" max="14594" width="60.140625" bestFit="1" customWidth="1"/>
    <col min="14595" max="14595" width="44" bestFit="1" customWidth="1"/>
    <col min="14596" max="14596" width="16.5703125" bestFit="1" customWidth="1"/>
    <col min="14850" max="14850" width="60.140625" bestFit="1" customWidth="1"/>
    <col min="14851" max="14851" width="44" bestFit="1" customWidth="1"/>
    <col min="14852" max="14852" width="16.5703125" bestFit="1" customWidth="1"/>
    <col min="15106" max="15106" width="60.140625" bestFit="1" customWidth="1"/>
    <col min="15107" max="15107" width="44" bestFit="1" customWidth="1"/>
    <col min="15108" max="15108" width="16.5703125" bestFit="1" customWidth="1"/>
    <col min="15362" max="15362" width="60.140625" bestFit="1" customWidth="1"/>
    <col min="15363" max="15363" width="44" bestFit="1" customWidth="1"/>
    <col min="15364" max="15364" width="16.5703125" bestFit="1" customWidth="1"/>
    <col min="15618" max="15618" width="60.140625" bestFit="1" customWidth="1"/>
    <col min="15619" max="15619" width="44" bestFit="1" customWidth="1"/>
    <col min="15620" max="15620" width="16.5703125" bestFit="1" customWidth="1"/>
    <col min="15874" max="15874" width="60.140625" bestFit="1" customWidth="1"/>
    <col min="15875" max="15875" width="44" bestFit="1" customWidth="1"/>
    <col min="15876" max="15876" width="16.5703125" bestFit="1" customWidth="1"/>
    <col min="16130" max="16130" width="60.140625" bestFit="1" customWidth="1"/>
    <col min="16131" max="16131" width="44" bestFit="1" customWidth="1"/>
    <col min="16132" max="16132" width="16.5703125" bestFit="1" customWidth="1"/>
  </cols>
  <sheetData>
    <row r="1" spans="2:4" ht="13.5" thickBot="1"/>
    <row r="2" spans="2:4" ht="16.5" thickBot="1">
      <c r="B2" s="223" t="s">
        <v>3546</v>
      </c>
      <c r="C2" s="224"/>
      <c r="D2" s="225"/>
    </row>
    <row r="3" spans="2:4" ht="13.5" thickBot="1">
      <c r="B3" s="94"/>
      <c r="C3" s="95"/>
      <c r="D3" s="96"/>
    </row>
    <row r="4" spans="2:4" ht="13.5" thickBot="1">
      <c r="B4" s="97" t="s">
        <v>3547</v>
      </c>
      <c r="C4" s="98" t="s">
        <v>3548</v>
      </c>
      <c r="D4" s="99" t="s">
        <v>3549</v>
      </c>
    </row>
    <row r="5" spans="2:4">
      <c r="B5" s="100" t="s">
        <v>453</v>
      </c>
      <c r="C5" s="101" t="s">
        <v>3550</v>
      </c>
      <c r="D5" s="102">
        <v>0.372</v>
      </c>
    </row>
    <row r="6" spans="2:4">
      <c r="B6" s="100" t="s">
        <v>463</v>
      </c>
      <c r="C6" s="101" t="s">
        <v>3551</v>
      </c>
      <c r="D6" s="102">
        <v>0.51929999999999998</v>
      </c>
    </row>
    <row r="7" spans="2:4" ht="13.5" thickBot="1">
      <c r="B7" s="103" t="s">
        <v>470</v>
      </c>
      <c r="C7" s="104" t="s">
        <v>3552</v>
      </c>
      <c r="D7" s="105">
        <v>0.34870000000000001</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DFB80-BB25-4B62-88D4-93863824EA6B}">
  <dimension ref="A1:CB14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3438</v>
      </c>
      <c r="C1" s="226"/>
      <c r="D1" s="226"/>
      <c r="E1" s="226"/>
    </row>
    <row r="3" spans="1:9" ht="15">
      <c r="B3" s="31" t="s">
        <v>3438</v>
      </c>
      <c r="C3" s="227"/>
      <c r="D3" s="228"/>
      <c r="E3" s="1"/>
    </row>
    <row r="4" spans="1:9" ht="15">
      <c r="B4" s="35" t="s">
        <v>3439</v>
      </c>
      <c r="C4" s="227"/>
      <c r="D4" s="228"/>
      <c r="E4" s="1"/>
    </row>
    <row r="5" spans="1:9" ht="15">
      <c r="B5" s="35" t="s">
        <v>103</v>
      </c>
      <c r="C5" s="227"/>
      <c r="D5" s="228"/>
      <c r="E5" s="1"/>
    </row>
    <row r="6" spans="1:9" ht="15">
      <c r="B6" s="35" t="s">
        <v>1096</v>
      </c>
      <c r="C6" s="227"/>
      <c r="D6" s="228"/>
      <c r="E6" s="1"/>
    </row>
    <row r="7" spans="1:9" ht="15">
      <c r="B7" s="35" t="s">
        <v>3440</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3428</v>
      </c>
    </row>
    <row r="14" spans="1:9">
      <c r="B14" s="6" t="s">
        <v>9</v>
      </c>
    </row>
    <row r="15" spans="1:9">
      <c r="B15" s="2" t="s">
        <v>3339</v>
      </c>
      <c r="C15" s="9" t="s">
        <v>13</v>
      </c>
      <c r="D15" s="2" t="s">
        <v>654</v>
      </c>
      <c r="E15" s="2" t="s">
        <v>3441</v>
      </c>
      <c r="F15" s="12">
        <v>449175137</v>
      </c>
      <c r="G15" s="12">
        <v>115213.42</v>
      </c>
      <c r="H15" s="12">
        <v>99.84</v>
      </c>
    </row>
    <row r="16" spans="1:9">
      <c r="B16" s="6" t="s">
        <v>3442</v>
      </c>
      <c r="C16" s="11"/>
      <c r="D16" s="6"/>
      <c r="E16" s="6"/>
      <c r="F16" s="14"/>
      <c r="G16" s="14">
        <f>SUM(G12:G15)</f>
        <v>115213.42</v>
      </c>
      <c r="H16" s="14">
        <f>SUM(H12:H15)</f>
        <v>99.84</v>
      </c>
    </row>
    <row r="17" spans="2:8">
      <c r="B17" s="6" t="s">
        <v>15</v>
      </c>
      <c r="C17" s="11"/>
      <c r="D17" s="6"/>
      <c r="E17" s="6"/>
      <c r="F17" s="14"/>
      <c r="G17" s="14">
        <v>115213.42</v>
      </c>
      <c r="H17" s="14">
        <v>99.84</v>
      </c>
    </row>
    <row r="18" spans="2:8">
      <c r="B18" s="6" t="s">
        <v>16</v>
      </c>
      <c r="C18" s="11"/>
      <c r="D18" s="6"/>
      <c r="E18" s="6"/>
      <c r="F18" s="14"/>
      <c r="G18" s="14">
        <v>181.24837169999955</v>
      </c>
      <c r="H18" s="14">
        <v>0.15999999999999659</v>
      </c>
    </row>
    <row r="19" spans="2:8">
      <c r="B19" s="6" t="s">
        <v>17</v>
      </c>
      <c r="C19" s="11"/>
      <c r="D19" s="6"/>
      <c r="E19" s="6"/>
      <c r="F19" s="14"/>
      <c r="G19" s="14">
        <v>115394.6683717</v>
      </c>
      <c r="H19" s="14">
        <v>100</v>
      </c>
    </row>
    <row r="20" spans="2:8">
      <c r="B20" s="2" t="s">
        <v>18</v>
      </c>
    </row>
    <row r="21" spans="2:8">
      <c r="B21" s="2" t="s">
        <v>19</v>
      </c>
    </row>
    <row r="22" spans="2:8">
      <c r="B22" s="2" t="s">
        <v>20</v>
      </c>
      <c r="C22" s="9" t="s">
        <v>894</v>
      </c>
    </row>
    <row r="24" spans="2:8" ht="25.5">
      <c r="B24" s="8" t="s">
        <v>21</v>
      </c>
      <c r="C24" s="9" t="s">
        <v>22</v>
      </c>
    </row>
    <row r="25" spans="2:8">
      <c r="B25" s="6"/>
    </row>
    <row r="26" spans="2:8">
      <c r="B26" s="6" t="s">
        <v>23</v>
      </c>
      <c r="C26" s="9" t="s">
        <v>22</v>
      </c>
    </row>
    <row r="27" spans="2:8">
      <c r="B27" s="6" t="s">
        <v>1198</v>
      </c>
      <c r="C27" s="9" t="s">
        <v>22</v>
      </c>
    </row>
    <row r="28" spans="2:8">
      <c r="B28" s="6" t="s">
        <v>24</v>
      </c>
      <c r="C28" s="9" t="s">
        <v>25</v>
      </c>
    </row>
    <row r="29" spans="2:8">
      <c r="B29" s="6" t="s">
        <v>3443</v>
      </c>
      <c r="C29" s="11"/>
    </row>
    <row r="30" spans="2:8">
      <c r="B30" s="6" t="s">
        <v>3444</v>
      </c>
      <c r="C30" s="11"/>
    </row>
    <row r="31" spans="2:8">
      <c r="B31" s="6" t="s">
        <v>3445</v>
      </c>
      <c r="C31" s="11"/>
    </row>
    <row r="32" spans="2:8">
      <c r="B32" s="6" t="s">
        <v>3446</v>
      </c>
      <c r="C32" s="11"/>
    </row>
    <row r="33" spans="2:3">
      <c r="B33" s="6" t="s">
        <v>3447</v>
      </c>
      <c r="C33" s="11"/>
    </row>
    <row r="34" spans="2:3">
      <c r="B34" s="6" t="s">
        <v>3448</v>
      </c>
      <c r="C34" s="11"/>
    </row>
    <row r="35" spans="2:3">
      <c r="B35" s="6" t="s">
        <v>3449</v>
      </c>
      <c r="C35" s="11"/>
    </row>
    <row r="36" spans="2:3">
      <c r="B36" s="6" t="s">
        <v>3450</v>
      </c>
      <c r="C36" s="11"/>
    </row>
    <row r="37" spans="2:3">
      <c r="B37" s="6" t="s">
        <v>536</v>
      </c>
      <c r="C37" s="11"/>
    </row>
    <row r="38" spans="2:3">
      <c r="B38" s="2" t="s">
        <v>26</v>
      </c>
    </row>
    <row r="39" spans="2:3">
      <c r="B39" s="2" t="s">
        <v>3964</v>
      </c>
    </row>
    <row r="40" spans="2:3" ht="15">
      <c r="B40" s="4"/>
      <c r="C40" s="5" t="s">
        <v>27</v>
      </c>
    </row>
    <row r="41" spans="2:3" ht="15">
      <c r="B41" s="4" t="s">
        <v>28</v>
      </c>
      <c r="C41" s="18" t="s">
        <v>3438</v>
      </c>
    </row>
    <row r="42" spans="2:3" ht="15">
      <c r="B42" s="4" t="s">
        <v>29</v>
      </c>
      <c r="C42" s="5"/>
    </row>
    <row r="43" spans="2:3" ht="15">
      <c r="B43" s="4"/>
      <c r="C43" s="5"/>
    </row>
    <row r="44" spans="2:3" ht="15">
      <c r="B44" s="4" t="s">
        <v>30</v>
      </c>
      <c r="C44" s="5"/>
    </row>
    <row r="45" spans="2:3" ht="15">
      <c r="B45" s="4"/>
      <c r="C45" s="5"/>
    </row>
    <row r="46" spans="2:3" ht="15">
      <c r="B46" s="4" t="s">
        <v>31</v>
      </c>
      <c r="C46" s="5"/>
    </row>
    <row r="47" spans="2:3" ht="15">
      <c r="B47" s="4" t="s">
        <v>32</v>
      </c>
      <c r="C47" s="5"/>
    </row>
    <row r="48" spans="2:3" ht="15">
      <c r="B48" s="4"/>
      <c r="C48" s="5"/>
    </row>
    <row r="49" spans="2:7" ht="15">
      <c r="B49" s="4" t="s">
        <v>33</v>
      </c>
      <c r="C49" s="5" t="s">
        <v>894</v>
      </c>
    </row>
    <row r="50" spans="2:7" ht="15">
      <c r="B50" s="229" t="s">
        <v>34</v>
      </c>
      <c r="C50" s="229"/>
    </row>
    <row r="52" spans="2:7" ht="15">
      <c r="B52" s="4" t="s">
        <v>35</v>
      </c>
      <c r="C52" s="5"/>
      <c r="D52" s="4"/>
    </row>
    <row r="53" spans="2:7" ht="30">
      <c r="B53" s="20" t="s">
        <v>36</v>
      </c>
      <c r="C53" s="18" t="s">
        <v>37</v>
      </c>
      <c r="D53" s="20" t="s">
        <v>38</v>
      </c>
    </row>
    <row r="54" spans="2:7" ht="15">
      <c r="B54" s="4" t="s">
        <v>22</v>
      </c>
      <c r="C54" s="5" t="s">
        <v>22</v>
      </c>
      <c r="D54" s="4" t="s">
        <v>22</v>
      </c>
    </row>
    <row r="56" spans="2:7">
      <c r="B56" s="24" t="s">
        <v>39</v>
      </c>
      <c r="C56" s="25">
        <v>46081</v>
      </c>
      <c r="D56" s="16"/>
      <c r="E56" s="15"/>
      <c r="F56" s="30"/>
    </row>
    <row r="57" spans="2:7">
      <c r="B57" s="24" t="s">
        <v>40</v>
      </c>
      <c r="C57" s="26" t="s">
        <v>41</v>
      </c>
      <c r="D57" s="24" t="s">
        <v>42</v>
      </c>
      <c r="E57" s="27" t="s">
        <v>43</v>
      </c>
      <c r="F57" s="29" t="s">
        <v>44</v>
      </c>
      <c r="G57" s="14"/>
    </row>
    <row r="58" spans="2:7">
      <c r="B58" s="22" t="s">
        <v>22</v>
      </c>
      <c r="C58" s="23" t="s">
        <v>22</v>
      </c>
      <c r="D58" s="22" t="s">
        <v>22</v>
      </c>
      <c r="E58" s="19" t="s">
        <v>22</v>
      </c>
      <c r="F58" s="28" t="s">
        <v>22</v>
      </c>
    </row>
    <row r="61" spans="2:7">
      <c r="B61" s="6" t="s">
        <v>45</v>
      </c>
    </row>
    <row r="62" spans="2:7">
      <c r="B62" s="6"/>
    </row>
    <row r="63" spans="2:7">
      <c r="B63" s="6" t="s">
        <v>911</v>
      </c>
    </row>
    <row r="64" spans="2:7">
      <c r="B64" s="24" t="s">
        <v>46</v>
      </c>
      <c r="C64" s="26" t="s">
        <v>47</v>
      </c>
      <c r="D64" s="6"/>
    </row>
    <row r="65" spans="2:7">
      <c r="B65" s="16" t="s">
        <v>22</v>
      </c>
      <c r="C65" s="17" t="s">
        <v>22</v>
      </c>
    </row>
    <row r="67" spans="2:7">
      <c r="B67" s="24" t="s">
        <v>48</v>
      </c>
      <c r="C67" s="26" t="s">
        <v>47</v>
      </c>
    </row>
    <row r="68" spans="2:7">
      <c r="B68" s="16" t="s">
        <v>22</v>
      </c>
      <c r="C68" s="17" t="s">
        <v>22</v>
      </c>
    </row>
    <row r="70" spans="2:7">
      <c r="B70" s="24" t="s">
        <v>49</v>
      </c>
      <c r="C70" s="26" t="s">
        <v>50</v>
      </c>
    </row>
    <row r="71" spans="2:7">
      <c r="B71" s="16" t="s">
        <v>22</v>
      </c>
      <c r="C71" s="17" t="s">
        <v>22</v>
      </c>
    </row>
    <row r="73" spans="2:7">
      <c r="B73" s="27" t="s">
        <v>51</v>
      </c>
      <c r="C73" s="26" t="s">
        <v>50</v>
      </c>
    </row>
    <row r="74" spans="2:7">
      <c r="B74" s="15" t="s">
        <v>22</v>
      </c>
      <c r="C74" s="17" t="s">
        <v>22</v>
      </c>
    </row>
    <row r="76" spans="2:7">
      <c r="B76" s="24" t="s">
        <v>52</v>
      </c>
      <c r="C76" s="26" t="s">
        <v>22</v>
      </c>
    </row>
    <row r="78" spans="2:7">
      <c r="B78" s="24" t="s">
        <v>53</v>
      </c>
      <c r="C78" s="25">
        <v>46081</v>
      </c>
      <c r="D78" s="16"/>
      <c r="E78" s="15"/>
      <c r="F78" s="30"/>
    </row>
    <row r="79" spans="2:7">
      <c r="B79" s="24" t="s">
        <v>40</v>
      </c>
      <c r="C79" s="26" t="s">
        <v>41</v>
      </c>
      <c r="D79" s="24" t="s">
        <v>42</v>
      </c>
      <c r="E79" s="27" t="s">
        <v>43</v>
      </c>
      <c r="F79" s="29" t="s">
        <v>44</v>
      </c>
      <c r="G79" s="14"/>
    </row>
    <row r="80" spans="2:7">
      <c r="B80" s="22" t="s">
        <v>22</v>
      </c>
      <c r="C80" s="23" t="s">
        <v>22</v>
      </c>
      <c r="D80" s="22" t="s">
        <v>22</v>
      </c>
      <c r="E80" s="19" t="s">
        <v>22</v>
      </c>
      <c r="F80" s="28" t="s">
        <v>22</v>
      </c>
    </row>
    <row r="81" spans="2:4">
      <c r="B81" s="6" t="s">
        <v>45</v>
      </c>
    </row>
    <row r="82" spans="2:4">
      <c r="B82" s="6"/>
    </row>
    <row r="83" spans="2:4">
      <c r="B83" s="6" t="s">
        <v>911</v>
      </c>
    </row>
    <row r="84" spans="2:4">
      <c r="B84" s="24" t="s">
        <v>46</v>
      </c>
      <c r="C84" s="26" t="s">
        <v>47</v>
      </c>
      <c r="D84" s="6"/>
    </row>
    <row r="85" spans="2:4">
      <c r="B85" s="16" t="s">
        <v>22</v>
      </c>
      <c r="C85" s="17" t="s">
        <v>22</v>
      </c>
    </row>
    <row r="87" spans="2:4">
      <c r="B87" s="24" t="s">
        <v>48</v>
      </c>
      <c r="C87" s="26" t="s">
        <v>47</v>
      </c>
    </row>
    <row r="88" spans="2:4">
      <c r="B88" s="16" t="s">
        <v>22</v>
      </c>
      <c r="C88" s="17" t="s">
        <v>22</v>
      </c>
    </row>
    <row r="90" spans="2:4">
      <c r="B90" s="24" t="s">
        <v>49</v>
      </c>
      <c r="C90" s="26" t="s">
        <v>50</v>
      </c>
    </row>
    <row r="91" spans="2:4">
      <c r="B91" s="16" t="s">
        <v>22</v>
      </c>
      <c r="C91" s="17" t="s">
        <v>22</v>
      </c>
    </row>
    <row r="93" spans="2:4">
      <c r="B93" s="27" t="s">
        <v>51</v>
      </c>
      <c r="C93" s="26" t="s">
        <v>50</v>
      </c>
    </row>
    <row r="94" spans="2:4">
      <c r="B94" s="15" t="s">
        <v>22</v>
      </c>
      <c r="C94" s="17" t="s">
        <v>22</v>
      </c>
    </row>
    <row r="96" spans="2:4">
      <c r="B96" s="24" t="s">
        <v>52</v>
      </c>
      <c r="C96" s="26" t="s">
        <v>22</v>
      </c>
    </row>
    <row r="99" spans="2:80">
      <c r="B99" s="6" t="s">
        <v>912</v>
      </c>
    </row>
    <row r="101" spans="2:80">
      <c r="B101" s="24" t="s">
        <v>40</v>
      </c>
      <c r="C101" s="26" t="s">
        <v>54</v>
      </c>
      <c r="D101" s="24" t="s">
        <v>55</v>
      </c>
      <c r="E101" s="24" t="s">
        <v>56</v>
      </c>
      <c r="F101" s="14"/>
    </row>
    <row r="102" spans="2:80">
      <c r="B102" s="16" t="s">
        <v>22</v>
      </c>
      <c r="C102" s="17" t="s">
        <v>22</v>
      </c>
      <c r="D102" s="16" t="s">
        <v>22</v>
      </c>
      <c r="E102" s="16" t="s">
        <v>22</v>
      </c>
    </row>
    <row r="105" spans="2:80">
      <c r="B105" s="6" t="s">
        <v>57</v>
      </c>
      <c r="C105" s="11" t="s">
        <v>22</v>
      </c>
      <c r="D105" s="6"/>
      <c r="E105" s="6"/>
      <c r="F105" s="14"/>
      <c r="G105" s="14"/>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row>
    <row r="107" spans="2:80">
      <c r="B107" s="6" t="s">
        <v>913</v>
      </c>
    </row>
    <row r="109" spans="2:80">
      <c r="B109" s="24" t="s">
        <v>58</v>
      </c>
      <c r="C109" s="26" t="s">
        <v>47</v>
      </c>
      <c r="D109" s="6"/>
    </row>
    <row r="110" spans="2:80">
      <c r="B110" s="16" t="s">
        <v>22</v>
      </c>
      <c r="C110" s="17" t="s">
        <v>22</v>
      </c>
    </row>
    <row r="113" spans="2:80">
      <c r="B113" s="24" t="s">
        <v>59</v>
      </c>
      <c r="C113" s="26" t="s">
        <v>60</v>
      </c>
      <c r="D113" s="6"/>
    </row>
    <row r="114" spans="2:80">
      <c r="B114" s="16" t="s">
        <v>22</v>
      </c>
      <c r="C114" s="17" t="s">
        <v>22</v>
      </c>
    </row>
    <row r="117" spans="2:80">
      <c r="B117" s="6" t="s">
        <v>61</v>
      </c>
    </row>
    <row r="120" spans="2:80">
      <c r="B120" s="6" t="s">
        <v>914</v>
      </c>
    </row>
    <row r="122" spans="2:80">
      <c r="B122" s="24" t="s">
        <v>40</v>
      </c>
      <c r="C122" s="26" t="s">
        <v>62</v>
      </c>
      <c r="D122" s="24" t="s">
        <v>54</v>
      </c>
      <c r="E122" s="24" t="s">
        <v>55</v>
      </c>
      <c r="F122" s="29" t="s">
        <v>56</v>
      </c>
      <c r="G122" s="14"/>
    </row>
    <row r="123" spans="2:80">
      <c r="B123" s="16" t="s">
        <v>22</v>
      </c>
      <c r="C123" s="17" t="s">
        <v>22</v>
      </c>
      <c r="D123" s="16" t="s">
        <v>22</v>
      </c>
      <c r="E123" s="16" t="s">
        <v>22</v>
      </c>
      <c r="F123" s="21" t="s">
        <v>22</v>
      </c>
    </row>
    <row r="126" spans="2:80">
      <c r="B126" s="6" t="s">
        <v>57</v>
      </c>
      <c r="C126" s="11" t="s">
        <v>22</v>
      </c>
      <c r="D126" s="6"/>
      <c r="E126" s="6"/>
      <c r="F126" s="14"/>
      <c r="G126" s="14"/>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row>
    <row r="128" spans="2:80">
      <c r="B128" s="6" t="s">
        <v>913</v>
      </c>
    </row>
    <row r="130" spans="2:7">
      <c r="B130" s="24" t="s">
        <v>58</v>
      </c>
      <c r="C130" s="26" t="s">
        <v>47</v>
      </c>
      <c r="D130" s="6"/>
    </row>
    <row r="131" spans="2:7">
      <c r="B131" s="16" t="s">
        <v>22</v>
      </c>
      <c r="C131" s="17" t="s">
        <v>22</v>
      </c>
    </row>
    <row r="134" spans="2:7">
      <c r="B134" s="24" t="s">
        <v>59</v>
      </c>
      <c r="C134" s="26" t="s">
        <v>60</v>
      </c>
      <c r="D134" s="6"/>
    </row>
    <row r="135" spans="2:7">
      <c r="B135" s="16" t="s">
        <v>22</v>
      </c>
      <c r="C135" s="17" t="s">
        <v>22</v>
      </c>
    </row>
    <row r="138" spans="2:7">
      <c r="B138" s="6" t="s">
        <v>61</v>
      </c>
    </row>
    <row r="141" spans="2:7">
      <c r="B141" s="6" t="s">
        <v>915</v>
      </c>
    </row>
    <row r="142" spans="2:7">
      <c r="B142" s="24" t="s">
        <v>40</v>
      </c>
      <c r="C142" s="26" t="s">
        <v>63</v>
      </c>
      <c r="D142" s="24" t="s">
        <v>64</v>
      </c>
      <c r="E142" s="24" t="s">
        <v>65</v>
      </c>
      <c r="F142" s="29" t="s">
        <v>66</v>
      </c>
      <c r="G142" s="14"/>
    </row>
    <row r="143" spans="2:7">
      <c r="B143" s="16" t="s">
        <v>22</v>
      </c>
      <c r="C143" s="17" t="s">
        <v>22</v>
      </c>
      <c r="D143" s="16" t="s">
        <v>22</v>
      </c>
      <c r="E143" s="16" t="s">
        <v>22</v>
      </c>
      <c r="F143" s="21" t="s">
        <v>22</v>
      </c>
    </row>
    <row r="144" spans="2:7">
      <c r="B144" s="2" t="s">
        <v>67</v>
      </c>
    </row>
  </sheetData>
  <mergeCells count="4">
    <mergeCell ref="B1:E1"/>
    <mergeCell ref="C3:C7"/>
    <mergeCell ref="D3:D7"/>
    <mergeCell ref="B50:C50"/>
  </mergeCells>
  <hyperlinks>
    <hyperlink ref="A1" location="Index!A1" display="Index" xr:uid="{208B35D5-4EDD-4AF4-A0CD-552E98C7D86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89D2-8178-4A6A-B873-F4D5E23D5EA8}">
  <dimension ref="A1:CB14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3425</v>
      </c>
      <c r="C1" s="226"/>
      <c r="D1" s="226"/>
      <c r="E1" s="226"/>
    </row>
    <row r="3" spans="1:9" ht="15">
      <c r="B3" s="31" t="s">
        <v>3425</v>
      </c>
      <c r="C3" s="227"/>
      <c r="D3" s="228"/>
      <c r="E3" s="1"/>
    </row>
    <row r="4" spans="1:9" ht="15">
      <c r="B4" s="35" t="s">
        <v>3426</v>
      </c>
      <c r="C4" s="227"/>
      <c r="D4" s="228"/>
      <c r="E4" s="1"/>
    </row>
    <row r="5" spans="1:9" ht="15">
      <c r="B5" s="35" t="s">
        <v>103</v>
      </c>
      <c r="C5" s="227"/>
      <c r="D5" s="228"/>
      <c r="E5" s="1"/>
    </row>
    <row r="6" spans="1:9" ht="15">
      <c r="B6" s="35" t="s">
        <v>1096</v>
      </c>
      <c r="C6" s="227"/>
      <c r="D6" s="228"/>
      <c r="E6" s="1"/>
    </row>
    <row r="7" spans="1:9" ht="15">
      <c r="B7" s="35" t="s">
        <v>3427</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3428</v>
      </c>
    </row>
    <row r="14" spans="1:9">
      <c r="B14" s="6" t="s">
        <v>9</v>
      </c>
    </row>
    <row r="15" spans="1:9">
      <c r="B15" s="2" t="s">
        <v>2828</v>
      </c>
      <c r="C15" s="9" t="s">
        <v>13</v>
      </c>
      <c r="D15" s="2" t="s">
        <v>654</v>
      </c>
      <c r="E15" s="2" t="s">
        <v>2829</v>
      </c>
      <c r="F15" s="12">
        <v>869386917</v>
      </c>
      <c r="G15" s="12">
        <v>133885.59</v>
      </c>
      <c r="H15" s="12">
        <v>99.53</v>
      </c>
    </row>
    <row r="16" spans="1:9">
      <c r="B16" s="6" t="s">
        <v>3429</v>
      </c>
      <c r="C16" s="11"/>
      <c r="D16" s="6"/>
      <c r="E16" s="6"/>
      <c r="F16" s="14"/>
      <c r="G16" s="14">
        <f>SUM(G12:G15)</f>
        <v>133885.59</v>
      </c>
      <c r="H16" s="14">
        <f>SUM(H12:H15)</f>
        <v>99.53</v>
      </c>
    </row>
    <row r="17" spans="2:8">
      <c r="B17" s="6" t="s">
        <v>15</v>
      </c>
      <c r="C17" s="11"/>
      <c r="D17" s="6"/>
      <c r="E17" s="6"/>
      <c r="F17" s="14"/>
      <c r="G17" s="14">
        <v>133885.59</v>
      </c>
      <c r="H17" s="14">
        <v>99.53</v>
      </c>
    </row>
    <row r="18" spans="2:8">
      <c r="B18" s="6" t="s">
        <v>16</v>
      </c>
      <c r="C18" s="11"/>
      <c r="D18" s="6"/>
      <c r="E18" s="6"/>
      <c r="F18" s="14"/>
      <c r="G18" s="14">
        <v>633.51361779001309</v>
      </c>
      <c r="H18" s="14">
        <v>0.46999999999999886</v>
      </c>
    </row>
    <row r="19" spans="2:8">
      <c r="B19" s="6" t="s">
        <v>17</v>
      </c>
      <c r="C19" s="11"/>
      <c r="D19" s="6"/>
      <c r="E19" s="6"/>
      <c r="F19" s="14"/>
      <c r="G19" s="14">
        <v>134519.10361779001</v>
      </c>
      <c r="H19" s="14">
        <v>100</v>
      </c>
    </row>
    <row r="20" spans="2:8">
      <c r="B20" s="2" t="s">
        <v>18</v>
      </c>
    </row>
    <row r="21" spans="2:8">
      <c r="B21" s="2" t="s">
        <v>19</v>
      </c>
    </row>
    <row r="22" spans="2:8">
      <c r="B22" s="2" t="s">
        <v>20</v>
      </c>
      <c r="C22" s="9" t="s">
        <v>894</v>
      </c>
    </row>
    <row r="24" spans="2:8" ht="25.5">
      <c r="B24" s="8" t="s">
        <v>21</v>
      </c>
      <c r="C24" s="9" t="s">
        <v>22</v>
      </c>
    </row>
    <row r="25" spans="2:8">
      <c r="B25" s="6"/>
    </row>
    <row r="26" spans="2:8">
      <c r="B26" s="6" t="s">
        <v>23</v>
      </c>
      <c r="C26" s="9" t="s">
        <v>22</v>
      </c>
    </row>
    <row r="27" spans="2:8">
      <c r="B27" s="6" t="s">
        <v>1198</v>
      </c>
      <c r="C27" s="9" t="s">
        <v>22</v>
      </c>
    </row>
    <row r="28" spans="2:8">
      <c r="B28" s="6" t="s">
        <v>24</v>
      </c>
      <c r="C28" s="9" t="s">
        <v>25</v>
      </c>
    </row>
    <row r="29" spans="2:8">
      <c r="B29" s="6" t="s">
        <v>3430</v>
      </c>
      <c r="C29" s="11"/>
    </row>
    <row r="30" spans="2:8">
      <c r="B30" s="6" t="s">
        <v>3431</v>
      </c>
      <c r="C30" s="11"/>
    </row>
    <row r="31" spans="2:8">
      <c r="B31" s="6" t="s">
        <v>3432</v>
      </c>
      <c r="C31" s="11"/>
    </row>
    <row r="32" spans="2:8">
      <c r="B32" s="6" t="s">
        <v>3433</v>
      </c>
      <c r="C32" s="11"/>
    </row>
    <row r="33" spans="2:3">
      <c r="B33" s="6" t="s">
        <v>3434</v>
      </c>
      <c r="C33" s="11"/>
    </row>
    <row r="34" spans="2:3">
      <c r="B34" s="6" t="s">
        <v>3435</v>
      </c>
      <c r="C34" s="11"/>
    </row>
    <row r="35" spans="2:3">
      <c r="B35" s="6" t="s">
        <v>3436</v>
      </c>
      <c r="C35" s="11"/>
    </row>
    <row r="36" spans="2:3">
      <c r="B36" s="6" t="s">
        <v>3437</v>
      </c>
      <c r="C36" s="11"/>
    </row>
    <row r="37" spans="2:3">
      <c r="B37" s="6" t="s">
        <v>536</v>
      </c>
      <c r="C37" s="11"/>
    </row>
    <row r="38" spans="2:3">
      <c r="B38" s="2" t="s">
        <v>26</v>
      </c>
    </row>
    <row r="39" spans="2:3">
      <c r="B39" s="2" t="s">
        <v>3950</v>
      </c>
    </row>
    <row r="40" spans="2:3" ht="15">
      <c r="B40" s="4"/>
      <c r="C40" s="5" t="s">
        <v>27</v>
      </c>
    </row>
    <row r="41" spans="2:3" ht="15">
      <c r="B41" s="4" t="s">
        <v>28</v>
      </c>
      <c r="C41" s="18" t="s">
        <v>3425</v>
      </c>
    </row>
    <row r="42" spans="2:3" ht="15">
      <c r="B42" s="4" t="s">
        <v>29</v>
      </c>
      <c r="C42" s="5"/>
    </row>
    <row r="43" spans="2:3" ht="15">
      <c r="B43" s="4"/>
      <c r="C43" s="5"/>
    </row>
    <row r="44" spans="2:3" ht="15">
      <c r="B44" s="4" t="s">
        <v>30</v>
      </c>
      <c r="C44" s="5"/>
    </row>
    <row r="45" spans="2:3" ht="15">
      <c r="B45" s="4"/>
      <c r="C45" s="5"/>
    </row>
    <row r="46" spans="2:3" ht="15">
      <c r="B46" s="4" t="s">
        <v>31</v>
      </c>
      <c r="C46" s="5"/>
    </row>
    <row r="47" spans="2:3" ht="15">
      <c r="B47" s="4" t="s">
        <v>32</v>
      </c>
      <c r="C47" s="5"/>
    </row>
    <row r="48" spans="2:3" ht="15">
      <c r="B48" s="4"/>
      <c r="C48" s="5"/>
    </row>
    <row r="49" spans="2:7" ht="15">
      <c r="B49" s="4" t="s">
        <v>33</v>
      </c>
      <c r="C49" s="5" t="s">
        <v>894</v>
      </c>
    </row>
    <row r="50" spans="2:7" ht="15">
      <c r="B50" s="229" t="s">
        <v>34</v>
      </c>
      <c r="C50" s="229"/>
    </row>
    <row r="52" spans="2:7" ht="15">
      <c r="B52" s="4" t="s">
        <v>35</v>
      </c>
      <c r="C52" s="5"/>
      <c r="D52" s="4"/>
    </row>
    <row r="53" spans="2:7" ht="30">
      <c r="B53" s="20" t="s">
        <v>36</v>
      </c>
      <c r="C53" s="18" t="s">
        <v>37</v>
      </c>
      <c r="D53" s="20" t="s">
        <v>38</v>
      </c>
    </row>
    <row r="54" spans="2:7" ht="15">
      <c r="B54" s="4" t="s">
        <v>22</v>
      </c>
      <c r="C54" s="5" t="s">
        <v>22</v>
      </c>
      <c r="D54" s="4" t="s">
        <v>22</v>
      </c>
    </row>
    <row r="56" spans="2:7">
      <c r="B56" s="24" t="s">
        <v>39</v>
      </c>
      <c r="C56" s="25">
        <v>46081</v>
      </c>
      <c r="D56" s="16"/>
      <c r="E56" s="15"/>
      <c r="F56" s="30"/>
    </row>
    <row r="57" spans="2:7">
      <c r="B57" s="24" t="s">
        <v>40</v>
      </c>
      <c r="C57" s="26" t="s">
        <v>41</v>
      </c>
      <c r="D57" s="24" t="s">
        <v>42</v>
      </c>
      <c r="E57" s="27" t="s">
        <v>43</v>
      </c>
      <c r="F57" s="29" t="s">
        <v>44</v>
      </c>
      <c r="G57" s="14"/>
    </row>
    <row r="58" spans="2:7">
      <c r="B58" s="22" t="s">
        <v>22</v>
      </c>
      <c r="C58" s="23" t="s">
        <v>22</v>
      </c>
      <c r="D58" s="22" t="s">
        <v>22</v>
      </c>
      <c r="E58" s="19" t="s">
        <v>22</v>
      </c>
      <c r="F58" s="28" t="s">
        <v>22</v>
      </c>
    </row>
    <row r="61" spans="2:7">
      <c r="B61" s="6" t="s">
        <v>45</v>
      </c>
    </row>
    <row r="62" spans="2:7">
      <c r="B62" s="6"/>
    </row>
    <row r="63" spans="2:7">
      <c r="B63" s="6" t="s">
        <v>911</v>
      </c>
    </row>
    <row r="64" spans="2:7">
      <c r="B64" s="24" t="s">
        <v>46</v>
      </c>
      <c r="C64" s="26" t="s">
        <v>47</v>
      </c>
      <c r="D64" s="6"/>
    </row>
    <row r="65" spans="2:7">
      <c r="B65" s="16" t="s">
        <v>22</v>
      </c>
      <c r="C65" s="17" t="s">
        <v>22</v>
      </c>
    </row>
    <row r="67" spans="2:7">
      <c r="B67" s="24" t="s">
        <v>48</v>
      </c>
      <c r="C67" s="26" t="s">
        <v>47</v>
      </c>
    </row>
    <row r="68" spans="2:7">
      <c r="B68" s="16" t="s">
        <v>22</v>
      </c>
      <c r="C68" s="17" t="s">
        <v>22</v>
      </c>
    </row>
    <row r="70" spans="2:7">
      <c r="B70" s="24" t="s">
        <v>49</v>
      </c>
      <c r="C70" s="26" t="s">
        <v>50</v>
      </c>
    </row>
    <row r="71" spans="2:7">
      <c r="B71" s="16" t="s">
        <v>22</v>
      </c>
      <c r="C71" s="17" t="s">
        <v>22</v>
      </c>
    </row>
    <row r="73" spans="2:7">
      <c r="B73" s="27" t="s">
        <v>51</v>
      </c>
      <c r="C73" s="26" t="s">
        <v>50</v>
      </c>
    </row>
    <row r="74" spans="2:7">
      <c r="B74" s="15" t="s">
        <v>22</v>
      </c>
      <c r="C74" s="17" t="s">
        <v>22</v>
      </c>
    </row>
    <row r="76" spans="2:7">
      <c r="B76" s="24" t="s">
        <v>52</v>
      </c>
      <c r="C76" s="26" t="s">
        <v>22</v>
      </c>
    </row>
    <row r="78" spans="2:7">
      <c r="B78" s="24" t="s">
        <v>53</v>
      </c>
      <c r="C78" s="25">
        <v>46081</v>
      </c>
      <c r="D78" s="16"/>
      <c r="E78" s="15"/>
      <c r="F78" s="30"/>
    </row>
    <row r="79" spans="2:7">
      <c r="B79" s="24" t="s">
        <v>40</v>
      </c>
      <c r="C79" s="26" t="s">
        <v>41</v>
      </c>
      <c r="D79" s="24" t="s">
        <v>42</v>
      </c>
      <c r="E79" s="27" t="s">
        <v>43</v>
      </c>
      <c r="F79" s="29" t="s">
        <v>44</v>
      </c>
      <c r="G79" s="14"/>
    </row>
    <row r="80" spans="2:7">
      <c r="B80" s="22" t="s">
        <v>22</v>
      </c>
      <c r="C80" s="23" t="s">
        <v>22</v>
      </c>
      <c r="D80" s="22" t="s">
        <v>22</v>
      </c>
      <c r="E80" s="19" t="s">
        <v>22</v>
      </c>
      <c r="F80" s="28" t="s">
        <v>22</v>
      </c>
    </row>
    <row r="81" spans="2:4">
      <c r="B81" s="6" t="s">
        <v>45</v>
      </c>
    </row>
    <row r="82" spans="2:4">
      <c r="B82" s="6"/>
    </row>
    <row r="83" spans="2:4">
      <c r="B83" s="6" t="s">
        <v>911</v>
      </c>
    </row>
    <row r="84" spans="2:4">
      <c r="B84" s="24" t="s">
        <v>46</v>
      </c>
      <c r="C84" s="26" t="s">
        <v>47</v>
      </c>
      <c r="D84" s="6"/>
    </row>
    <row r="85" spans="2:4">
      <c r="B85" s="16" t="s">
        <v>22</v>
      </c>
      <c r="C85" s="17" t="s">
        <v>22</v>
      </c>
    </row>
    <row r="87" spans="2:4">
      <c r="B87" s="24" t="s">
        <v>48</v>
      </c>
      <c r="C87" s="26" t="s">
        <v>47</v>
      </c>
    </row>
    <row r="88" spans="2:4">
      <c r="B88" s="16" t="s">
        <v>22</v>
      </c>
      <c r="C88" s="17" t="s">
        <v>22</v>
      </c>
    </row>
    <row r="90" spans="2:4">
      <c r="B90" s="24" t="s">
        <v>49</v>
      </c>
      <c r="C90" s="26" t="s">
        <v>50</v>
      </c>
    </row>
    <row r="91" spans="2:4">
      <c r="B91" s="16" t="s">
        <v>22</v>
      </c>
      <c r="C91" s="17" t="s">
        <v>22</v>
      </c>
    </row>
    <row r="93" spans="2:4">
      <c r="B93" s="27" t="s">
        <v>51</v>
      </c>
      <c r="C93" s="26" t="s">
        <v>50</v>
      </c>
    </row>
    <row r="94" spans="2:4">
      <c r="B94" s="15" t="s">
        <v>22</v>
      </c>
      <c r="C94" s="17" t="s">
        <v>22</v>
      </c>
    </row>
    <row r="96" spans="2:4">
      <c r="B96" s="24" t="s">
        <v>52</v>
      </c>
      <c r="C96" s="26" t="s">
        <v>22</v>
      </c>
    </row>
    <row r="99" spans="2:80">
      <c r="B99" s="6" t="s">
        <v>912</v>
      </c>
    </row>
    <row r="101" spans="2:80">
      <c r="B101" s="24" t="s">
        <v>40</v>
      </c>
      <c r="C101" s="26" t="s">
        <v>54</v>
      </c>
      <c r="D101" s="24" t="s">
        <v>55</v>
      </c>
      <c r="E101" s="24" t="s">
        <v>56</v>
      </c>
      <c r="F101" s="14"/>
    </row>
    <row r="102" spans="2:80">
      <c r="B102" s="16" t="s">
        <v>22</v>
      </c>
      <c r="C102" s="17" t="s">
        <v>22</v>
      </c>
      <c r="D102" s="16" t="s">
        <v>22</v>
      </c>
      <c r="E102" s="16" t="s">
        <v>22</v>
      </c>
    </row>
    <row r="105" spans="2:80">
      <c r="B105" s="6" t="s">
        <v>57</v>
      </c>
      <c r="C105" s="11" t="s">
        <v>22</v>
      </c>
      <c r="D105" s="6"/>
      <c r="E105" s="6"/>
      <c r="F105" s="14"/>
      <c r="G105" s="14"/>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row>
    <row r="107" spans="2:80">
      <c r="B107" s="6" t="s">
        <v>913</v>
      </c>
    </row>
    <row r="109" spans="2:80">
      <c r="B109" s="24" t="s">
        <v>58</v>
      </c>
      <c r="C109" s="26" t="s">
        <v>47</v>
      </c>
      <c r="D109" s="6"/>
    </row>
    <row r="110" spans="2:80">
      <c r="B110" s="16" t="s">
        <v>22</v>
      </c>
      <c r="C110" s="17" t="s">
        <v>22</v>
      </c>
    </row>
    <row r="113" spans="2:80">
      <c r="B113" s="24" t="s">
        <v>59</v>
      </c>
      <c r="C113" s="26" t="s">
        <v>60</v>
      </c>
      <c r="D113" s="6"/>
    </row>
    <row r="114" spans="2:80">
      <c r="B114" s="16" t="s">
        <v>22</v>
      </c>
      <c r="C114" s="17" t="s">
        <v>22</v>
      </c>
    </row>
    <row r="117" spans="2:80">
      <c r="B117" s="6" t="s">
        <v>61</v>
      </c>
    </row>
    <row r="120" spans="2:80">
      <c r="B120" s="6" t="s">
        <v>914</v>
      </c>
    </row>
    <row r="122" spans="2:80">
      <c r="B122" s="24" t="s">
        <v>40</v>
      </c>
      <c r="C122" s="26" t="s">
        <v>62</v>
      </c>
      <c r="D122" s="24" t="s">
        <v>54</v>
      </c>
      <c r="E122" s="24" t="s">
        <v>55</v>
      </c>
      <c r="F122" s="29" t="s">
        <v>56</v>
      </c>
      <c r="G122" s="14"/>
    </row>
    <row r="123" spans="2:80">
      <c r="B123" s="16" t="s">
        <v>22</v>
      </c>
      <c r="C123" s="17" t="s">
        <v>22</v>
      </c>
      <c r="D123" s="16" t="s">
        <v>22</v>
      </c>
      <c r="E123" s="16" t="s">
        <v>22</v>
      </c>
      <c r="F123" s="21" t="s">
        <v>22</v>
      </c>
    </row>
    <row r="126" spans="2:80">
      <c r="B126" s="6" t="s">
        <v>57</v>
      </c>
      <c r="C126" s="11" t="s">
        <v>22</v>
      </c>
      <c r="D126" s="6"/>
      <c r="E126" s="6"/>
      <c r="F126" s="14"/>
      <c r="G126" s="14"/>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row>
    <row r="128" spans="2:80">
      <c r="B128" s="6" t="s">
        <v>913</v>
      </c>
    </row>
    <row r="130" spans="2:7">
      <c r="B130" s="24" t="s">
        <v>58</v>
      </c>
      <c r="C130" s="26" t="s">
        <v>47</v>
      </c>
      <c r="D130" s="6"/>
    </row>
    <row r="131" spans="2:7">
      <c r="B131" s="16" t="s">
        <v>22</v>
      </c>
      <c r="C131" s="17" t="s">
        <v>22</v>
      </c>
    </row>
    <row r="134" spans="2:7">
      <c r="B134" s="24" t="s">
        <v>59</v>
      </c>
      <c r="C134" s="26" t="s">
        <v>60</v>
      </c>
      <c r="D134" s="6"/>
    </row>
    <row r="135" spans="2:7">
      <c r="B135" s="16" t="s">
        <v>22</v>
      </c>
      <c r="C135" s="17" t="s">
        <v>22</v>
      </c>
    </row>
    <row r="138" spans="2:7">
      <c r="B138" s="6" t="s">
        <v>61</v>
      </c>
    </row>
    <row r="141" spans="2:7">
      <c r="B141" s="6" t="s">
        <v>915</v>
      </c>
    </row>
    <row r="142" spans="2:7">
      <c r="B142" s="24" t="s">
        <v>40</v>
      </c>
      <c r="C142" s="26" t="s">
        <v>63</v>
      </c>
      <c r="D142" s="24" t="s">
        <v>64</v>
      </c>
      <c r="E142" s="24" t="s">
        <v>65</v>
      </c>
      <c r="F142" s="29" t="s">
        <v>66</v>
      </c>
      <c r="G142" s="14"/>
    </row>
    <row r="143" spans="2:7">
      <c r="B143" s="16" t="s">
        <v>22</v>
      </c>
      <c r="C143" s="17" t="s">
        <v>22</v>
      </c>
      <c r="D143" s="16" t="s">
        <v>22</v>
      </c>
      <c r="E143" s="16" t="s">
        <v>22</v>
      </c>
      <c r="F143" s="21" t="s">
        <v>22</v>
      </c>
    </row>
    <row r="144" spans="2:7">
      <c r="B144" s="2" t="s">
        <v>67</v>
      </c>
    </row>
  </sheetData>
  <mergeCells count="4">
    <mergeCell ref="B1:E1"/>
    <mergeCell ref="C3:C7"/>
    <mergeCell ref="D3:D7"/>
    <mergeCell ref="B50:C50"/>
  </mergeCells>
  <hyperlinks>
    <hyperlink ref="A1" location="Index!A1" display="Index" xr:uid="{2576C3A4-AB45-47AC-A21A-7422CB9CFEF4}"/>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3699-39E4-41FF-A6E7-9CFDCE7D27F1}">
  <dimension ref="A1:CB146"/>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8.5703125" style="12" bestFit="1" customWidth="1"/>
    <col min="8" max="8" width="6.5703125" style="12" bestFit="1" customWidth="1"/>
    <col min="9" max="16384" width="9.140625" style="2"/>
  </cols>
  <sheetData>
    <row r="1" spans="1:8">
      <c r="A1" s="3" t="s">
        <v>0</v>
      </c>
      <c r="B1" s="226" t="s">
        <v>3412</v>
      </c>
      <c r="C1" s="226"/>
      <c r="D1" s="226"/>
      <c r="E1" s="226"/>
    </row>
    <row r="3" spans="1:8" ht="15">
      <c r="B3" s="31" t="s">
        <v>3412</v>
      </c>
      <c r="C3" s="227"/>
      <c r="D3" s="228"/>
    </row>
    <row r="4" spans="1:8" ht="30">
      <c r="B4" s="35" t="s">
        <v>3413</v>
      </c>
      <c r="C4" s="227"/>
      <c r="D4" s="228"/>
    </row>
    <row r="5" spans="1:8" ht="15">
      <c r="B5" s="35" t="s">
        <v>103</v>
      </c>
      <c r="C5" s="227"/>
      <c r="D5" s="228"/>
    </row>
    <row r="6" spans="1:8" ht="15">
      <c r="B6" s="35" t="s">
        <v>1096</v>
      </c>
      <c r="C6" s="227"/>
      <c r="D6" s="228"/>
    </row>
    <row r="7" spans="1:8" ht="30">
      <c r="B7" s="35" t="s">
        <v>3414</v>
      </c>
      <c r="C7" s="227"/>
      <c r="D7" s="228"/>
    </row>
    <row r="8" spans="1:8" ht="30">
      <c r="B8" s="35" t="s">
        <v>106</v>
      </c>
      <c r="C8" s="63" t="s">
        <v>107</v>
      </c>
      <c r="D8" s="63" t="s">
        <v>108</v>
      </c>
    </row>
    <row r="11" spans="1:8">
      <c r="B11" s="2" t="s">
        <v>891</v>
      </c>
    </row>
    <row r="13" spans="1:8">
      <c r="B13" s="7" t="s">
        <v>1</v>
      </c>
      <c r="C13" s="10" t="s">
        <v>2</v>
      </c>
      <c r="D13" s="7" t="s">
        <v>70</v>
      </c>
      <c r="E13" s="7" t="s">
        <v>4</v>
      </c>
    </row>
    <row r="14" spans="1:8">
      <c r="B14" s="6" t="s">
        <v>653</v>
      </c>
    </row>
    <row r="15" spans="1:8">
      <c r="B15" s="2" t="s">
        <v>100</v>
      </c>
      <c r="C15" s="9" t="s">
        <v>13</v>
      </c>
      <c r="D15" s="2" t="s">
        <v>654</v>
      </c>
      <c r="E15" s="2" t="s">
        <v>1160</v>
      </c>
      <c r="F15" s="12">
        <v>129392085.859</v>
      </c>
      <c r="G15" s="12">
        <v>16947.259999999998</v>
      </c>
      <c r="H15" s="12">
        <v>60.86</v>
      </c>
    </row>
    <row r="16" spans="1:8">
      <c r="B16" s="2" t="s">
        <v>1226</v>
      </c>
      <c r="C16" s="9" t="s">
        <v>13</v>
      </c>
      <c r="D16" s="2" t="s">
        <v>654</v>
      </c>
      <c r="E16" s="2" t="s">
        <v>3415</v>
      </c>
      <c r="F16" s="12">
        <v>69001150.643999994</v>
      </c>
      <c r="G16" s="12">
        <v>10888.17</v>
      </c>
      <c r="H16" s="12">
        <v>39.1</v>
      </c>
    </row>
    <row r="17" spans="2:8">
      <c r="B17" s="6" t="s">
        <v>94</v>
      </c>
      <c r="C17" s="11"/>
      <c r="D17" s="6"/>
      <c r="E17" s="6"/>
      <c r="F17" s="14"/>
      <c r="G17" s="14">
        <f>SUM(G14:G16)</f>
        <v>27835.43</v>
      </c>
      <c r="H17" s="14">
        <f>SUM(H14:H16)</f>
        <v>99.960000000000008</v>
      </c>
    </row>
    <row r="18" spans="2:8">
      <c r="B18" s="6" t="s">
        <v>2131</v>
      </c>
      <c r="C18" s="11"/>
      <c r="D18" s="6"/>
      <c r="E18" s="6"/>
      <c r="F18" s="14"/>
      <c r="G18" s="14">
        <v>18.72</v>
      </c>
      <c r="H18" s="14">
        <v>7.0000000000000007E-2</v>
      </c>
    </row>
    <row r="19" spans="2:8">
      <c r="B19" s="6" t="s">
        <v>15</v>
      </c>
      <c r="C19" s="11"/>
      <c r="D19" s="6"/>
      <c r="E19" s="6"/>
      <c r="F19" s="14"/>
      <c r="G19" s="14">
        <v>27854.15</v>
      </c>
      <c r="H19" s="14">
        <v>100.03</v>
      </c>
    </row>
    <row r="20" spans="2:8">
      <c r="B20" s="6" t="s">
        <v>335</v>
      </c>
      <c r="C20" s="11"/>
      <c r="D20" s="6"/>
      <c r="E20" s="6"/>
      <c r="F20" s="14"/>
      <c r="G20" s="14">
        <v>-6.5788587900012487</v>
      </c>
      <c r="H20" s="14">
        <v>-3.0000000000001137E-2</v>
      </c>
    </row>
    <row r="21" spans="2:8">
      <c r="B21" s="6" t="s">
        <v>17</v>
      </c>
      <c r="C21" s="11"/>
      <c r="D21" s="6"/>
      <c r="E21" s="6"/>
      <c r="F21" s="14"/>
      <c r="G21" s="14">
        <v>27847.571141209999</v>
      </c>
      <c r="H21" s="14">
        <v>100</v>
      </c>
    </row>
    <row r="22" spans="2:8">
      <c r="B22" s="2" t="s">
        <v>18</v>
      </c>
    </row>
    <row r="23" spans="2:8">
      <c r="B23" s="2" t="s">
        <v>19</v>
      </c>
    </row>
    <row r="24" spans="2:8">
      <c r="B24" s="2" t="s">
        <v>20</v>
      </c>
      <c r="C24" s="9" t="s">
        <v>894</v>
      </c>
    </row>
    <row r="25" spans="2:8">
      <c r="B25" s="2" t="s">
        <v>3951</v>
      </c>
    </row>
    <row r="26" spans="2:8" ht="25.5">
      <c r="B26" s="8" t="s">
        <v>21</v>
      </c>
      <c r="C26" s="9" t="s">
        <v>22</v>
      </c>
    </row>
    <row r="27" spans="2:8">
      <c r="B27" s="6"/>
    </row>
    <row r="28" spans="2:8">
      <c r="B28" s="6" t="s">
        <v>23</v>
      </c>
      <c r="C28" s="9" t="s">
        <v>22</v>
      </c>
    </row>
    <row r="29" spans="2:8">
      <c r="B29" s="6" t="s">
        <v>1198</v>
      </c>
      <c r="C29" s="9" t="s">
        <v>22</v>
      </c>
    </row>
    <row r="30" spans="2:8">
      <c r="B30" s="6" t="s">
        <v>24</v>
      </c>
      <c r="C30" s="9" t="s">
        <v>25</v>
      </c>
    </row>
    <row r="31" spans="2:8">
      <c r="B31" s="6" t="s">
        <v>3417</v>
      </c>
      <c r="C31" s="11"/>
    </row>
    <row r="32" spans="2:8">
      <c r="B32" s="6" t="s">
        <v>3418</v>
      </c>
      <c r="C32" s="11"/>
    </row>
    <row r="33" spans="2:3">
      <c r="B33" s="6" t="s">
        <v>3419</v>
      </c>
      <c r="C33" s="11"/>
    </row>
    <row r="34" spans="2:3">
      <c r="B34" s="6" t="s">
        <v>3420</v>
      </c>
      <c r="C34" s="11"/>
    </row>
    <row r="35" spans="2:3">
      <c r="B35" s="6" t="s">
        <v>3421</v>
      </c>
      <c r="C35" s="11"/>
    </row>
    <row r="36" spans="2:3">
      <c r="B36" s="6" t="s">
        <v>3422</v>
      </c>
      <c r="C36" s="11"/>
    </row>
    <row r="37" spans="2:3">
      <c r="B37" s="6" t="s">
        <v>3423</v>
      </c>
      <c r="C37" s="11"/>
    </row>
    <row r="38" spans="2:3">
      <c r="B38" s="6" t="s">
        <v>3424</v>
      </c>
      <c r="C38" s="11"/>
    </row>
    <row r="39" spans="2:3">
      <c r="B39" s="6" t="s">
        <v>536</v>
      </c>
      <c r="C39" s="11"/>
    </row>
    <row r="40" spans="2:3">
      <c r="B40" s="2" t="s">
        <v>26</v>
      </c>
    </row>
    <row r="42" spans="2:3" ht="15">
      <c r="B42" s="4"/>
      <c r="C42" s="5" t="s">
        <v>27</v>
      </c>
    </row>
    <row r="43" spans="2:3" ht="30">
      <c r="B43" s="4" t="s">
        <v>28</v>
      </c>
      <c r="C43" s="18" t="s">
        <v>3412</v>
      </c>
    </row>
    <row r="44" spans="2:3" ht="15">
      <c r="B44" s="4" t="s">
        <v>29</v>
      </c>
      <c r="C44" s="5"/>
    </row>
    <row r="45" spans="2:3" ht="15">
      <c r="B45" s="4"/>
      <c r="C45" s="5"/>
    </row>
    <row r="46" spans="2:3" ht="15">
      <c r="B46" s="4" t="s">
        <v>30</v>
      </c>
      <c r="C46" s="5"/>
    </row>
    <row r="47" spans="2:3" ht="15">
      <c r="B47" s="4"/>
      <c r="C47" s="5"/>
    </row>
    <row r="48" spans="2:3" ht="15">
      <c r="B48" s="4" t="s">
        <v>31</v>
      </c>
      <c r="C48" s="5"/>
    </row>
    <row r="49" spans="2:7" ht="15">
      <c r="B49" s="4" t="s">
        <v>32</v>
      </c>
      <c r="C49" s="5"/>
    </row>
    <row r="50" spans="2:7" ht="15">
      <c r="B50" s="4"/>
      <c r="C50" s="5"/>
    </row>
    <row r="51" spans="2:7" ht="15">
      <c r="B51" s="4" t="s">
        <v>33</v>
      </c>
      <c r="C51" s="5" t="s">
        <v>894</v>
      </c>
    </row>
    <row r="52" spans="2:7" ht="15">
      <c r="B52" s="229" t="s">
        <v>34</v>
      </c>
      <c r="C52" s="229"/>
    </row>
    <row r="54" spans="2:7" ht="15">
      <c r="B54" s="4" t="s">
        <v>35</v>
      </c>
      <c r="C54" s="5"/>
      <c r="D54" s="4"/>
    </row>
    <row r="55" spans="2:7" ht="30">
      <c r="B55" s="20" t="s">
        <v>36</v>
      </c>
      <c r="C55" s="18" t="s">
        <v>37</v>
      </c>
      <c r="D55" s="20" t="s">
        <v>38</v>
      </c>
    </row>
    <row r="56" spans="2:7" ht="15">
      <c r="B56" s="4" t="s">
        <v>22</v>
      </c>
      <c r="C56" s="5" t="s">
        <v>22</v>
      </c>
      <c r="D56" s="4" t="s">
        <v>22</v>
      </c>
    </row>
    <row r="58" spans="2:7">
      <c r="B58" s="24" t="s">
        <v>39</v>
      </c>
      <c r="C58" s="25">
        <v>46081</v>
      </c>
      <c r="D58" s="16"/>
      <c r="E58" s="15"/>
      <c r="F58" s="30"/>
    </row>
    <row r="59" spans="2:7">
      <c r="B59" s="24" t="s">
        <v>40</v>
      </c>
      <c r="C59" s="26" t="s">
        <v>41</v>
      </c>
      <c r="D59" s="24" t="s">
        <v>42</v>
      </c>
      <c r="E59" s="27" t="s">
        <v>43</v>
      </c>
      <c r="F59" s="29" t="s">
        <v>44</v>
      </c>
      <c r="G59" s="14"/>
    </row>
    <row r="60" spans="2:7">
      <c r="B60" s="22" t="s">
        <v>22</v>
      </c>
      <c r="C60" s="23" t="s">
        <v>22</v>
      </c>
      <c r="D60" s="22" t="s">
        <v>22</v>
      </c>
      <c r="E60" s="19" t="s">
        <v>22</v>
      </c>
      <c r="F60" s="28" t="s">
        <v>22</v>
      </c>
    </row>
    <row r="63" spans="2:7">
      <c r="B63" s="6" t="s">
        <v>45</v>
      </c>
    </row>
    <row r="64" spans="2:7">
      <c r="B64" s="6"/>
    </row>
    <row r="65" spans="2:6">
      <c r="B65" s="6" t="s">
        <v>911</v>
      </c>
    </row>
    <row r="66" spans="2:6">
      <c r="B66" s="24" t="s">
        <v>46</v>
      </c>
      <c r="C66" s="26" t="s">
        <v>47</v>
      </c>
      <c r="D66" s="6"/>
    </row>
    <row r="67" spans="2:6">
      <c r="B67" s="16" t="s">
        <v>22</v>
      </c>
      <c r="C67" s="17" t="s">
        <v>22</v>
      </c>
    </row>
    <row r="69" spans="2:6">
      <c r="B69" s="24" t="s">
        <v>48</v>
      </c>
      <c r="C69" s="26" t="s">
        <v>47</v>
      </c>
    </row>
    <row r="70" spans="2:6">
      <c r="B70" s="16" t="s">
        <v>22</v>
      </c>
      <c r="C70" s="17" t="s">
        <v>22</v>
      </c>
    </row>
    <row r="72" spans="2:6">
      <c r="B72" s="24" t="s">
        <v>49</v>
      </c>
      <c r="C72" s="26" t="s">
        <v>50</v>
      </c>
    </row>
    <row r="73" spans="2:6">
      <c r="B73" s="16" t="s">
        <v>22</v>
      </c>
      <c r="C73" s="17" t="s">
        <v>22</v>
      </c>
    </row>
    <row r="75" spans="2:6">
      <c r="B75" s="27" t="s">
        <v>51</v>
      </c>
      <c r="C75" s="26" t="s">
        <v>50</v>
      </c>
    </row>
    <row r="76" spans="2:6">
      <c r="B76" s="15" t="s">
        <v>22</v>
      </c>
      <c r="C76" s="17" t="s">
        <v>22</v>
      </c>
    </row>
    <row r="78" spans="2:6">
      <c r="B78" s="24" t="s">
        <v>52</v>
      </c>
      <c r="C78" s="26" t="s">
        <v>22</v>
      </c>
    </row>
    <row r="80" spans="2:6">
      <c r="B80" s="24" t="s">
        <v>53</v>
      </c>
      <c r="C80" s="25">
        <v>46081</v>
      </c>
      <c r="D80" s="16"/>
      <c r="E80" s="15"/>
      <c r="F80" s="30"/>
    </row>
    <row r="81" spans="2:7">
      <c r="B81" s="24" t="s">
        <v>40</v>
      </c>
      <c r="C81" s="26" t="s">
        <v>41</v>
      </c>
      <c r="D81" s="24" t="s">
        <v>42</v>
      </c>
      <c r="E81" s="27" t="s">
        <v>43</v>
      </c>
      <c r="F81" s="29" t="s">
        <v>44</v>
      </c>
      <c r="G81" s="14"/>
    </row>
    <row r="82" spans="2:7">
      <c r="B82" s="22" t="s">
        <v>22</v>
      </c>
      <c r="C82" s="23" t="s">
        <v>22</v>
      </c>
      <c r="D82" s="22" t="s">
        <v>22</v>
      </c>
      <c r="E82" s="19" t="s">
        <v>22</v>
      </c>
      <c r="F82" s="28" t="s">
        <v>22</v>
      </c>
    </row>
    <row r="83" spans="2:7">
      <c r="B83" s="6" t="s">
        <v>45</v>
      </c>
    </row>
    <row r="84" spans="2:7">
      <c r="B84" s="6"/>
    </row>
    <row r="85" spans="2:7">
      <c r="B85" s="6" t="s">
        <v>911</v>
      </c>
    </row>
    <row r="86" spans="2:7">
      <c r="B86" s="24" t="s">
        <v>46</v>
      </c>
      <c r="C86" s="26" t="s">
        <v>47</v>
      </c>
      <c r="D86" s="6"/>
    </row>
    <row r="87" spans="2:7">
      <c r="B87" s="16" t="s">
        <v>22</v>
      </c>
      <c r="C87" s="17" t="s">
        <v>22</v>
      </c>
    </row>
    <row r="89" spans="2:7">
      <c r="B89" s="24" t="s">
        <v>48</v>
      </c>
      <c r="C89" s="26" t="s">
        <v>47</v>
      </c>
    </row>
    <row r="90" spans="2:7">
      <c r="B90" s="16" t="s">
        <v>22</v>
      </c>
      <c r="C90" s="17" t="s">
        <v>22</v>
      </c>
    </row>
    <row r="92" spans="2:7">
      <c r="B92" s="24" t="s">
        <v>49</v>
      </c>
      <c r="C92" s="26" t="s">
        <v>50</v>
      </c>
    </row>
    <row r="93" spans="2:7">
      <c r="B93" s="16" t="s">
        <v>22</v>
      </c>
      <c r="C93" s="17" t="s">
        <v>22</v>
      </c>
    </row>
    <row r="95" spans="2:7">
      <c r="B95" s="27" t="s">
        <v>51</v>
      </c>
      <c r="C95" s="26" t="s">
        <v>50</v>
      </c>
    </row>
    <row r="96" spans="2:7">
      <c r="B96" s="15" t="s">
        <v>22</v>
      </c>
      <c r="C96" s="17" t="s">
        <v>22</v>
      </c>
    </row>
    <row r="98" spans="2:80">
      <c r="B98" s="24" t="s">
        <v>52</v>
      </c>
      <c r="C98" s="26" t="s">
        <v>22</v>
      </c>
    </row>
    <row r="101" spans="2:80">
      <c r="B101" s="6" t="s">
        <v>912</v>
      </c>
    </row>
    <row r="103" spans="2:80">
      <c r="B103" s="24" t="s">
        <v>40</v>
      </c>
      <c r="C103" s="26" t="s">
        <v>54</v>
      </c>
      <c r="D103" s="24" t="s">
        <v>55</v>
      </c>
      <c r="E103" s="24" t="s">
        <v>56</v>
      </c>
      <c r="F103" s="14"/>
    </row>
    <row r="104" spans="2:80">
      <c r="B104" s="16" t="s">
        <v>22</v>
      </c>
      <c r="C104" s="17" t="s">
        <v>22</v>
      </c>
      <c r="D104" s="16" t="s">
        <v>22</v>
      </c>
      <c r="E104" s="16" t="s">
        <v>22</v>
      </c>
    </row>
    <row r="107" spans="2:80">
      <c r="B107" s="6" t="s">
        <v>57</v>
      </c>
      <c r="C107" s="11" t="s">
        <v>22</v>
      </c>
      <c r="D107" s="6"/>
      <c r="E107" s="6"/>
      <c r="F107" s="14"/>
      <c r="G107" s="14"/>
      <c r="H107" s="14"/>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row>
    <row r="109" spans="2:80">
      <c r="B109" s="6" t="s">
        <v>913</v>
      </c>
    </row>
    <row r="111" spans="2:80">
      <c r="B111" s="24" t="s">
        <v>58</v>
      </c>
      <c r="C111" s="26" t="s">
        <v>47</v>
      </c>
      <c r="D111" s="6"/>
    </row>
    <row r="112" spans="2:80">
      <c r="B112" s="16" t="s">
        <v>22</v>
      </c>
      <c r="C112" s="17" t="s">
        <v>22</v>
      </c>
    </row>
    <row r="115" spans="2:80">
      <c r="B115" s="24" t="s">
        <v>59</v>
      </c>
      <c r="C115" s="26" t="s">
        <v>60</v>
      </c>
      <c r="D115" s="6"/>
    </row>
    <row r="116" spans="2:80">
      <c r="B116" s="16" t="s">
        <v>22</v>
      </c>
      <c r="C116" s="17" t="s">
        <v>22</v>
      </c>
    </row>
    <row r="119" spans="2:80">
      <c r="B119" s="6" t="s">
        <v>61</v>
      </c>
    </row>
    <row r="122" spans="2:80">
      <c r="B122" s="6" t="s">
        <v>914</v>
      </c>
    </row>
    <row r="124" spans="2:80">
      <c r="B124" s="24" t="s">
        <v>40</v>
      </c>
      <c r="C124" s="26" t="s">
        <v>62</v>
      </c>
      <c r="D124" s="24" t="s">
        <v>54</v>
      </c>
      <c r="E124" s="24" t="s">
        <v>55</v>
      </c>
      <c r="F124" s="29" t="s">
        <v>56</v>
      </c>
      <c r="G124" s="14"/>
    </row>
    <row r="125" spans="2:80">
      <c r="B125" s="16" t="s">
        <v>22</v>
      </c>
      <c r="C125" s="17" t="s">
        <v>22</v>
      </c>
      <c r="D125" s="16" t="s">
        <v>22</v>
      </c>
      <c r="E125" s="16" t="s">
        <v>22</v>
      </c>
      <c r="F125" s="21" t="s">
        <v>22</v>
      </c>
    </row>
    <row r="128" spans="2:80">
      <c r="B128" s="6" t="s">
        <v>57</v>
      </c>
      <c r="C128" s="11" t="s">
        <v>22</v>
      </c>
      <c r="D128" s="6"/>
      <c r="E128" s="6"/>
      <c r="F128" s="14"/>
      <c r="G128" s="14"/>
      <c r="H128" s="14"/>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row>
    <row r="130" spans="2:7">
      <c r="B130" s="6" t="s">
        <v>913</v>
      </c>
    </row>
    <row r="132" spans="2:7">
      <c r="B132" s="24" t="s">
        <v>58</v>
      </c>
      <c r="C132" s="26" t="s">
        <v>47</v>
      </c>
      <c r="D132" s="6"/>
    </row>
    <row r="133" spans="2:7">
      <c r="B133" s="16" t="s">
        <v>22</v>
      </c>
      <c r="C133" s="17" t="s">
        <v>22</v>
      </c>
    </row>
    <row r="136" spans="2:7">
      <c r="B136" s="24" t="s">
        <v>59</v>
      </c>
      <c r="C136" s="26" t="s">
        <v>60</v>
      </c>
      <c r="D136" s="6"/>
    </row>
    <row r="137" spans="2:7">
      <c r="B137" s="16" t="s">
        <v>22</v>
      </c>
      <c r="C137" s="17" t="s">
        <v>22</v>
      </c>
    </row>
    <row r="140" spans="2:7">
      <c r="B140" s="6" t="s">
        <v>61</v>
      </c>
    </row>
    <row r="143" spans="2:7">
      <c r="B143" s="6" t="s">
        <v>915</v>
      </c>
    </row>
    <row r="144" spans="2:7">
      <c r="B144" s="24" t="s">
        <v>40</v>
      </c>
      <c r="C144" s="26" t="s">
        <v>63</v>
      </c>
      <c r="D144" s="24" t="s">
        <v>64</v>
      </c>
      <c r="E144" s="24" t="s">
        <v>65</v>
      </c>
      <c r="F144" s="29" t="s">
        <v>66</v>
      </c>
      <c r="G144" s="14"/>
    </row>
    <row r="145" spans="2:6">
      <c r="B145" s="16" t="s">
        <v>22</v>
      </c>
      <c r="C145" s="17" t="s">
        <v>22</v>
      </c>
      <c r="D145" s="16" t="s">
        <v>22</v>
      </c>
      <c r="E145" s="16" t="s">
        <v>22</v>
      </c>
      <c r="F145" s="21" t="s">
        <v>22</v>
      </c>
    </row>
    <row r="146" spans="2:6">
      <c r="B146" s="2" t="s">
        <v>67</v>
      </c>
    </row>
  </sheetData>
  <mergeCells count="4">
    <mergeCell ref="B1:E1"/>
    <mergeCell ref="C3:C7"/>
    <mergeCell ref="D3:D7"/>
    <mergeCell ref="B52:C52"/>
  </mergeCells>
  <hyperlinks>
    <hyperlink ref="A1" location="Index!A1" display="Index" xr:uid="{8F40591D-626B-4011-AA56-ADD2B00395B6}"/>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34AD-109F-4FAB-8D5A-98D43C4E733A}">
  <dimension ref="A1:CB135"/>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3339</v>
      </c>
      <c r="C1" s="226"/>
      <c r="D1" s="226"/>
      <c r="E1" s="226"/>
    </row>
    <row r="3" spans="1:9" ht="15">
      <c r="B3" s="31" t="s">
        <v>3339</v>
      </c>
      <c r="C3" s="227"/>
      <c r="D3" s="228"/>
      <c r="E3" s="1"/>
    </row>
    <row r="4" spans="1:9" ht="15">
      <c r="B4" s="35" t="s">
        <v>3340</v>
      </c>
      <c r="C4" s="227"/>
      <c r="D4" s="228"/>
      <c r="E4" s="1"/>
    </row>
    <row r="5" spans="1:9" ht="15">
      <c r="B5" s="35" t="s">
        <v>103</v>
      </c>
      <c r="C5" s="227"/>
      <c r="D5" s="228"/>
      <c r="E5" s="1"/>
    </row>
    <row r="6" spans="1:9" ht="30">
      <c r="B6" s="35" t="s">
        <v>3341</v>
      </c>
      <c r="C6" s="227"/>
      <c r="D6" s="228"/>
      <c r="E6" s="1"/>
    </row>
    <row r="7" spans="1:9" ht="15">
      <c r="B7" s="35" t="s">
        <v>3342</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3343</v>
      </c>
      <c r="C15" s="9" t="s">
        <v>13</v>
      </c>
      <c r="D15" s="2" t="s">
        <v>2827</v>
      </c>
      <c r="F15" s="12">
        <v>208043.2126</v>
      </c>
      <c r="G15" s="12">
        <v>553619.63</v>
      </c>
      <c r="H15" s="12">
        <v>97.62</v>
      </c>
    </row>
    <row r="16" spans="1:9">
      <c r="B16" s="6" t="s">
        <v>94</v>
      </c>
      <c r="C16" s="11"/>
      <c r="D16" s="6"/>
      <c r="E16" s="6"/>
      <c r="F16" s="14"/>
      <c r="G16" s="14">
        <f>SUM(G12:G15)</f>
        <v>553619.63</v>
      </c>
      <c r="H16" s="14">
        <f>SUM(H12:H15)</f>
        <v>97.62</v>
      </c>
    </row>
    <row r="17" spans="2:8">
      <c r="B17" s="6" t="s">
        <v>15</v>
      </c>
      <c r="C17" s="11"/>
      <c r="D17" s="6"/>
      <c r="E17" s="6"/>
      <c r="F17" s="14"/>
      <c r="G17" s="14">
        <v>553619.63</v>
      </c>
      <c r="H17" s="14">
        <v>97.62</v>
      </c>
    </row>
    <row r="18" spans="2:8">
      <c r="B18" s="6" t="s">
        <v>16</v>
      </c>
      <c r="C18" s="11"/>
      <c r="D18" s="6"/>
      <c r="E18" s="6"/>
      <c r="F18" s="14"/>
      <c r="G18" s="14">
        <v>13471.688797160052</v>
      </c>
      <c r="H18" s="14">
        <v>2.3799999999999955</v>
      </c>
    </row>
    <row r="19" spans="2:8">
      <c r="B19" s="6" t="s">
        <v>17</v>
      </c>
      <c r="C19" s="11"/>
      <c r="D19" s="6"/>
      <c r="E19" s="6"/>
      <c r="F19" s="14"/>
      <c r="G19" s="14">
        <v>567091.31879716006</v>
      </c>
      <c r="H19" s="14">
        <v>100</v>
      </c>
    </row>
    <row r="20" spans="2:8">
      <c r="B20" s="2" t="s">
        <v>18</v>
      </c>
    </row>
    <row r="21" spans="2:8">
      <c r="B21" s="6" t="s">
        <v>19</v>
      </c>
    </row>
    <row r="22" spans="2:8">
      <c r="B22" s="6" t="s">
        <v>20</v>
      </c>
      <c r="C22" s="9" t="s">
        <v>894</v>
      </c>
    </row>
    <row r="23" spans="2:8">
      <c r="B23" s="6" t="s">
        <v>23</v>
      </c>
      <c r="C23" s="9" t="s">
        <v>22</v>
      </c>
    </row>
    <row r="24" spans="2:8">
      <c r="B24" s="6" t="s">
        <v>1198</v>
      </c>
      <c r="C24" s="9" t="s">
        <v>22</v>
      </c>
    </row>
    <row r="25" spans="2:8">
      <c r="B25" s="6" t="s">
        <v>24</v>
      </c>
      <c r="C25" s="9" t="s">
        <v>25</v>
      </c>
    </row>
    <row r="26" spans="2:8">
      <c r="B26" s="6" t="s">
        <v>3344</v>
      </c>
      <c r="C26" s="11"/>
    </row>
    <row r="27" spans="2:8">
      <c r="B27" s="6" t="s">
        <v>3345</v>
      </c>
      <c r="C27" s="11"/>
    </row>
    <row r="28" spans="2:8">
      <c r="B28" s="6" t="s">
        <v>3965</v>
      </c>
      <c r="C28" s="11"/>
    </row>
    <row r="29" spans="2:8">
      <c r="B29" s="2" t="s">
        <v>26</v>
      </c>
    </row>
    <row r="30" spans="2:8">
      <c r="B30" s="2" t="s">
        <v>1212</v>
      </c>
    </row>
    <row r="33" spans="2:7" ht="15">
      <c r="B33" s="44" t="s">
        <v>1213</v>
      </c>
      <c r="C33" s="64"/>
    </row>
    <row r="34" spans="2:7" ht="30">
      <c r="B34" s="44" t="s">
        <v>1214</v>
      </c>
      <c r="C34" s="65" t="s">
        <v>1215</v>
      </c>
    </row>
    <row r="35" spans="2:7" ht="15">
      <c r="B35" s="4" t="s">
        <v>1216</v>
      </c>
      <c r="C35" s="5" t="s">
        <v>1217</v>
      </c>
    </row>
    <row r="36" spans="2:7" ht="15">
      <c r="B36" s="4" t="s">
        <v>1218</v>
      </c>
      <c r="C36" s="5" t="s">
        <v>1217</v>
      </c>
    </row>
    <row r="37" spans="2:7" ht="15">
      <c r="B37" s="4" t="s">
        <v>1219</v>
      </c>
      <c r="C37" s="5" t="s">
        <v>1217</v>
      </c>
    </row>
    <row r="38" spans="2:7" ht="15">
      <c r="B38" s="4" t="s">
        <v>1220</v>
      </c>
      <c r="C38" s="5" t="s">
        <v>1217</v>
      </c>
    </row>
    <row r="39" spans="2:7" ht="15">
      <c r="B39" s="4" t="s">
        <v>1221</v>
      </c>
      <c r="C39" s="5" t="s">
        <v>1217</v>
      </c>
    </row>
    <row r="40" spans="2:7" ht="15">
      <c r="B40" s="4" t="s">
        <v>1222</v>
      </c>
      <c r="C40" s="5" t="s">
        <v>1217</v>
      </c>
    </row>
    <row r="41" spans="2:7" ht="15">
      <c r="B41" s="44" t="s">
        <v>1223</v>
      </c>
      <c r="C41" s="64" t="s">
        <v>1217</v>
      </c>
    </row>
    <row r="43" spans="2:7" ht="15">
      <c r="B43" s="4" t="s">
        <v>35</v>
      </c>
      <c r="C43" s="5"/>
      <c r="D43" s="4"/>
    </row>
    <row r="44" spans="2:7" ht="30">
      <c r="B44" s="20" t="s">
        <v>36</v>
      </c>
      <c r="C44" s="18" t="s">
        <v>37</v>
      </c>
      <c r="D44" s="20" t="s">
        <v>38</v>
      </c>
    </row>
    <row r="45" spans="2:7" ht="15">
      <c r="B45" s="4" t="s">
        <v>22</v>
      </c>
      <c r="C45" s="5" t="s">
        <v>22</v>
      </c>
      <c r="D45" s="4" t="s">
        <v>22</v>
      </c>
    </row>
    <row r="47" spans="2:7">
      <c r="B47" s="24" t="s">
        <v>39</v>
      </c>
      <c r="C47" s="25">
        <v>46081</v>
      </c>
      <c r="D47" s="16"/>
      <c r="E47" s="15"/>
      <c r="F47" s="30"/>
    </row>
    <row r="48" spans="2:7">
      <c r="B48" s="24" t="s">
        <v>40</v>
      </c>
      <c r="C48" s="26" t="s">
        <v>41</v>
      </c>
      <c r="D48" s="24" t="s">
        <v>42</v>
      </c>
      <c r="E48" s="27" t="s">
        <v>43</v>
      </c>
      <c r="F48" s="29" t="s">
        <v>44</v>
      </c>
      <c r="G48" s="14"/>
    </row>
    <row r="49" spans="2:6">
      <c r="B49" s="22" t="s">
        <v>22</v>
      </c>
      <c r="C49" s="23" t="s">
        <v>22</v>
      </c>
      <c r="D49" s="22" t="s">
        <v>22</v>
      </c>
      <c r="E49" s="19" t="s">
        <v>22</v>
      </c>
      <c r="F49" s="28" t="s">
        <v>22</v>
      </c>
    </row>
    <row r="52" spans="2:6">
      <c r="B52" s="6" t="s">
        <v>45</v>
      </c>
    </row>
    <row r="53" spans="2:6">
      <c r="B53" s="6"/>
    </row>
    <row r="54" spans="2:6">
      <c r="B54" s="6" t="s">
        <v>911</v>
      </c>
    </row>
    <row r="55" spans="2:6">
      <c r="B55" s="24" t="s">
        <v>46</v>
      </c>
      <c r="C55" s="26" t="s">
        <v>47</v>
      </c>
      <c r="D55" s="6"/>
    </row>
    <row r="56" spans="2:6">
      <c r="B56" s="16" t="s">
        <v>22</v>
      </c>
      <c r="C56" s="17" t="s">
        <v>22</v>
      </c>
    </row>
    <row r="58" spans="2:6">
      <c r="B58" s="24" t="s">
        <v>48</v>
      </c>
      <c r="C58" s="26" t="s">
        <v>47</v>
      </c>
    </row>
    <row r="59" spans="2:6">
      <c r="B59" s="16" t="s">
        <v>22</v>
      </c>
      <c r="C59" s="17" t="s">
        <v>22</v>
      </c>
    </row>
    <row r="61" spans="2:6">
      <c r="B61" s="24" t="s">
        <v>49</v>
      </c>
      <c r="C61" s="26" t="s">
        <v>50</v>
      </c>
    </row>
    <row r="62" spans="2:6">
      <c r="B62" s="16" t="s">
        <v>22</v>
      </c>
      <c r="C62" s="17" t="s">
        <v>22</v>
      </c>
    </row>
    <row r="64" spans="2:6">
      <c r="B64" s="27" t="s">
        <v>51</v>
      </c>
      <c r="C64" s="26" t="s">
        <v>50</v>
      </c>
    </row>
    <row r="65" spans="2:7">
      <c r="B65" s="15" t="s">
        <v>22</v>
      </c>
      <c r="C65" s="17" t="s">
        <v>22</v>
      </c>
    </row>
    <row r="67" spans="2:7">
      <c r="B67" s="24" t="s">
        <v>52</v>
      </c>
      <c r="C67" s="26" t="s">
        <v>22</v>
      </c>
    </row>
    <row r="69" spans="2:7">
      <c r="B69" s="24" t="s">
        <v>53</v>
      </c>
      <c r="C69" s="25">
        <v>46081</v>
      </c>
      <c r="D69" s="16"/>
      <c r="E69" s="15"/>
      <c r="F69" s="30"/>
    </row>
    <row r="70" spans="2:7">
      <c r="B70" s="24" t="s">
        <v>40</v>
      </c>
      <c r="C70" s="26" t="s">
        <v>41</v>
      </c>
      <c r="D70" s="24" t="s">
        <v>42</v>
      </c>
      <c r="E70" s="27" t="s">
        <v>43</v>
      </c>
      <c r="F70" s="29" t="s">
        <v>44</v>
      </c>
      <c r="G70" s="14"/>
    </row>
    <row r="71" spans="2:7">
      <c r="B71" s="22" t="s">
        <v>22</v>
      </c>
      <c r="C71" s="23" t="s">
        <v>22</v>
      </c>
      <c r="D71" s="22" t="s">
        <v>22</v>
      </c>
      <c r="E71" s="19" t="s">
        <v>22</v>
      </c>
      <c r="F71" s="28" t="s">
        <v>22</v>
      </c>
    </row>
    <row r="72" spans="2:7">
      <c r="B72" s="6" t="s">
        <v>45</v>
      </c>
    </row>
    <row r="73" spans="2:7">
      <c r="B73" s="6"/>
    </row>
    <row r="74" spans="2:7">
      <c r="B74" s="6" t="s">
        <v>911</v>
      </c>
    </row>
    <row r="75" spans="2:7">
      <c r="B75" s="24" t="s">
        <v>46</v>
      </c>
      <c r="C75" s="26" t="s">
        <v>47</v>
      </c>
      <c r="D75" s="6"/>
    </row>
    <row r="76" spans="2:7">
      <c r="B76" s="16" t="s">
        <v>22</v>
      </c>
      <c r="C76" s="17" t="s">
        <v>22</v>
      </c>
    </row>
    <row r="78" spans="2:7">
      <c r="B78" s="24" t="s">
        <v>48</v>
      </c>
      <c r="C78" s="26" t="s">
        <v>47</v>
      </c>
    </row>
    <row r="79" spans="2:7">
      <c r="B79" s="16" t="s">
        <v>22</v>
      </c>
      <c r="C79" s="17" t="s">
        <v>22</v>
      </c>
    </row>
    <row r="81" spans="2:80">
      <c r="B81" s="24" t="s">
        <v>49</v>
      </c>
      <c r="C81" s="26" t="s">
        <v>50</v>
      </c>
    </row>
    <row r="82" spans="2:80">
      <c r="B82" s="16" t="s">
        <v>22</v>
      </c>
      <c r="C82" s="17" t="s">
        <v>22</v>
      </c>
    </row>
    <row r="84" spans="2:80">
      <c r="B84" s="27" t="s">
        <v>51</v>
      </c>
      <c r="C84" s="26" t="s">
        <v>50</v>
      </c>
    </row>
    <row r="85" spans="2:80">
      <c r="B85" s="15" t="s">
        <v>22</v>
      </c>
      <c r="C85" s="17" t="s">
        <v>22</v>
      </c>
    </row>
    <row r="87" spans="2:80">
      <c r="B87" s="24" t="s">
        <v>52</v>
      </c>
      <c r="C87" s="26" t="s">
        <v>22</v>
      </c>
    </row>
    <row r="90" spans="2:80">
      <c r="B90" s="6" t="s">
        <v>912</v>
      </c>
    </row>
    <row r="92" spans="2:80">
      <c r="B92" s="24" t="s">
        <v>40</v>
      </c>
      <c r="C92" s="26" t="s">
        <v>54</v>
      </c>
      <c r="D92" s="24" t="s">
        <v>55</v>
      </c>
      <c r="E92" s="24" t="s">
        <v>56</v>
      </c>
      <c r="F92" s="14"/>
    </row>
    <row r="93" spans="2:80">
      <c r="B93" s="16" t="s">
        <v>22</v>
      </c>
      <c r="C93" s="17" t="s">
        <v>22</v>
      </c>
      <c r="D93" s="16" t="s">
        <v>22</v>
      </c>
      <c r="E93" s="16" t="s">
        <v>22</v>
      </c>
    </row>
    <row r="96" spans="2:80">
      <c r="B96" s="6" t="s">
        <v>57</v>
      </c>
      <c r="C96" s="11" t="s">
        <v>22</v>
      </c>
      <c r="D96" s="6"/>
      <c r="E96" s="6"/>
      <c r="F96" s="14"/>
      <c r="G96" s="14"/>
      <c r="H96" s="14"/>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row>
    <row r="98" spans="2:4">
      <c r="B98" s="6" t="s">
        <v>913</v>
      </c>
    </row>
    <row r="100" spans="2:4">
      <c r="B100" s="24" t="s">
        <v>58</v>
      </c>
      <c r="C100" s="26" t="s">
        <v>47</v>
      </c>
      <c r="D100" s="6"/>
    </row>
    <row r="101" spans="2:4">
      <c r="B101" s="16" t="s">
        <v>22</v>
      </c>
      <c r="C101" s="17" t="s">
        <v>22</v>
      </c>
    </row>
    <row r="104" spans="2:4">
      <c r="B104" s="24" t="s">
        <v>59</v>
      </c>
      <c r="C104" s="26" t="s">
        <v>60</v>
      </c>
      <c r="D104" s="6"/>
    </row>
    <row r="105" spans="2:4">
      <c r="B105" s="16" t="s">
        <v>22</v>
      </c>
      <c r="C105" s="17" t="s">
        <v>22</v>
      </c>
    </row>
    <row r="108" spans="2:4">
      <c r="B108" s="6" t="s">
        <v>61</v>
      </c>
    </row>
    <row r="111" spans="2:4">
      <c r="B111" s="6" t="s">
        <v>914</v>
      </c>
    </row>
    <row r="113" spans="2:80">
      <c r="B113" s="24" t="s">
        <v>40</v>
      </c>
      <c r="C113" s="26" t="s">
        <v>62</v>
      </c>
      <c r="D113" s="24" t="s">
        <v>54</v>
      </c>
      <c r="E113" s="24" t="s">
        <v>55</v>
      </c>
      <c r="F113" s="29" t="s">
        <v>56</v>
      </c>
      <c r="G113" s="14"/>
    </row>
    <row r="114" spans="2:80">
      <c r="B114" s="16" t="s">
        <v>22</v>
      </c>
      <c r="C114" s="17" t="s">
        <v>22</v>
      </c>
      <c r="D114" s="16" t="s">
        <v>22</v>
      </c>
      <c r="E114" s="16" t="s">
        <v>22</v>
      </c>
      <c r="F114" s="21" t="s">
        <v>22</v>
      </c>
    </row>
    <row r="117" spans="2:80">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c r="B119" s="6" t="s">
        <v>913</v>
      </c>
    </row>
    <row r="121" spans="2:80">
      <c r="B121" s="24" t="s">
        <v>58</v>
      </c>
      <c r="C121" s="26" t="s">
        <v>47</v>
      </c>
      <c r="D121" s="6"/>
    </row>
    <row r="122" spans="2:80">
      <c r="B122" s="16" t="s">
        <v>22</v>
      </c>
      <c r="C122" s="17" t="s">
        <v>22</v>
      </c>
    </row>
    <row r="125" spans="2:80">
      <c r="B125" s="24" t="s">
        <v>59</v>
      </c>
      <c r="C125" s="26" t="s">
        <v>60</v>
      </c>
      <c r="D125" s="6"/>
    </row>
    <row r="126" spans="2:80">
      <c r="B126" s="16" t="s">
        <v>22</v>
      </c>
      <c r="C126" s="17" t="s">
        <v>22</v>
      </c>
    </row>
    <row r="129" spans="2:7">
      <c r="B129" s="6" t="s">
        <v>61</v>
      </c>
    </row>
    <row r="132" spans="2:7">
      <c r="B132" s="6" t="s">
        <v>915</v>
      </c>
    </row>
    <row r="133" spans="2:7">
      <c r="B133" s="24" t="s">
        <v>40</v>
      </c>
      <c r="C133" s="26" t="s">
        <v>63</v>
      </c>
      <c r="D133" s="24" t="s">
        <v>64</v>
      </c>
      <c r="E133" s="24" t="s">
        <v>65</v>
      </c>
      <c r="F133" s="29" t="s">
        <v>66</v>
      </c>
      <c r="G133" s="14"/>
    </row>
    <row r="134" spans="2:7">
      <c r="B134" s="16" t="s">
        <v>22</v>
      </c>
      <c r="C134" s="17" t="s">
        <v>22</v>
      </c>
      <c r="D134" s="16" t="s">
        <v>22</v>
      </c>
      <c r="E134" s="16" t="s">
        <v>22</v>
      </c>
      <c r="F134" s="21" t="s">
        <v>22</v>
      </c>
    </row>
    <row r="135" spans="2:7">
      <c r="B135" s="2" t="s">
        <v>67</v>
      </c>
    </row>
  </sheetData>
  <mergeCells count="3">
    <mergeCell ref="B1:E1"/>
    <mergeCell ref="C3:C7"/>
    <mergeCell ref="D3:D7"/>
  </mergeCells>
  <hyperlinks>
    <hyperlink ref="A1" location="Index!A1" display="Index" xr:uid="{1346666E-416A-4AD5-A740-B77568B30054}"/>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7036-CD1B-4D78-8170-D6758B0CC523}">
  <dimension ref="A1:CB135"/>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2828</v>
      </c>
      <c r="C1" s="226"/>
      <c r="D1" s="226"/>
      <c r="E1" s="226"/>
    </row>
    <row r="3" spans="1:9" ht="15">
      <c r="B3" s="31" t="s">
        <v>2828</v>
      </c>
      <c r="C3" s="227"/>
      <c r="D3" s="228"/>
      <c r="E3" s="1"/>
    </row>
    <row r="4" spans="1:9" ht="15">
      <c r="B4" s="35" t="s">
        <v>3333</v>
      </c>
      <c r="C4" s="227"/>
      <c r="D4" s="228"/>
      <c r="E4" s="1"/>
    </row>
    <row r="5" spans="1:9" ht="15">
      <c r="B5" s="35" t="s">
        <v>103</v>
      </c>
      <c r="C5" s="227"/>
      <c r="D5" s="228"/>
      <c r="E5" s="1"/>
    </row>
    <row r="6" spans="1:9" ht="30">
      <c r="B6" s="35" t="s">
        <v>3334</v>
      </c>
      <c r="C6" s="227"/>
      <c r="D6" s="228"/>
      <c r="E6" s="1"/>
    </row>
    <row r="7" spans="1:9" ht="15">
      <c r="B7" s="35" t="s">
        <v>3335</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3336</v>
      </c>
      <c r="C15" s="9" t="s">
        <v>13</v>
      </c>
      <c r="D15" s="2" t="s">
        <v>2827</v>
      </c>
      <c r="F15" s="12">
        <v>3614</v>
      </c>
      <c r="G15" s="12">
        <v>573121.84</v>
      </c>
      <c r="H15" s="12">
        <v>97.68</v>
      </c>
    </row>
    <row r="16" spans="1:9">
      <c r="B16" s="6" t="s">
        <v>94</v>
      </c>
      <c r="C16" s="11"/>
      <c r="D16" s="6"/>
      <c r="E16" s="6"/>
      <c r="F16" s="14"/>
      <c r="G16" s="14">
        <f>SUM(G12:G15)</f>
        <v>573121.84</v>
      </c>
      <c r="H16" s="14">
        <f>SUM(H12:H15)</f>
        <v>97.68</v>
      </c>
    </row>
    <row r="17" spans="2:8">
      <c r="B17" s="6" t="s">
        <v>15</v>
      </c>
      <c r="C17" s="11"/>
      <c r="D17" s="6"/>
      <c r="E17" s="6"/>
      <c r="F17" s="14"/>
      <c r="G17" s="14">
        <v>573121.84</v>
      </c>
      <c r="H17" s="14">
        <v>97.68</v>
      </c>
    </row>
    <row r="18" spans="2:8">
      <c r="B18" s="6" t="s">
        <v>16</v>
      </c>
      <c r="C18" s="11"/>
      <c r="D18" s="6"/>
      <c r="E18" s="6"/>
      <c r="F18" s="14"/>
      <c r="G18" s="14">
        <v>13642.128424800001</v>
      </c>
      <c r="H18" s="14">
        <v>2.3199999999999932</v>
      </c>
    </row>
    <row r="19" spans="2:8">
      <c r="B19" s="6" t="s">
        <v>17</v>
      </c>
      <c r="C19" s="11"/>
      <c r="D19" s="6"/>
      <c r="E19" s="6"/>
      <c r="F19" s="14"/>
      <c r="G19" s="14">
        <v>586763.96842479997</v>
      </c>
      <c r="H19" s="14">
        <v>100</v>
      </c>
    </row>
    <row r="20" spans="2:8">
      <c r="B20" s="2" t="s">
        <v>18</v>
      </c>
    </row>
    <row r="21" spans="2:8">
      <c r="B21" s="6" t="s">
        <v>19</v>
      </c>
    </row>
    <row r="22" spans="2:8">
      <c r="B22" s="6" t="s">
        <v>20</v>
      </c>
      <c r="C22" s="9" t="s">
        <v>894</v>
      </c>
    </row>
    <row r="23" spans="2:8">
      <c r="B23" s="6" t="s">
        <v>23</v>
      </c>
      <c r="C23" s="9" t="s">
        <v>22</v>
      </c>
    </row>
    <row r="24" spans="2:8">
      <c r="B24" s="6" t="s">
        <v>1198</v>
      </c>
      <c r="C24" s="9" t="s">
        <v>22</v>
      </c>
    </row>
    <row r="25" spans="2:8">
      <c r="B25" s="6" t="s">
        <v>24</v>
      </c>
      <c r="C25" s="9" t="s">
        <v>25</v>
      </c>
    </row>
    <row r="26" spans="2:8">
      <c r="B26" s="6" t="s">
        <v>3337</v>
      </c>
      <c r="C26" s="11"/>
    </row>
    <row r="27" spans="2:8">
      <c r="B27" s="6" t="s">
        <v>3338</v>
      </c>
      <c r="C27" s="11"/>
    </row>
    <row r="28" spans="2:8">
      <c r="B28" s="6" t="s">
        <v>3948</v>
      </c>
      <c r="C28" s="11"/>
    </row>
    <row r="29" spans="2:8">
      <c r="B29" s="2" t="s">
        <v>26</v>
      </c>
    </row>
    <row r="30" spans="2:8">
      <c r="B30" s="2" t="s">
        <v>1212</v>
      </c>
    </row>
    <row r="33" spans="2:7" ht="15">
      <c r="B33" s="44" t="s">
        <v>1213</v>
      </c>
      <c r="C33" s="64"/>
    </row>
    <row r="34" spans="2:7" ht="30">
      <c r="B34" s="44" t="s">
        <v>1214</v>
      </c>
      <c r="C34" s="65" t="s">
        <v>1215</v>
      </c>
    </row>
    <row r="35" spans="2:7" ht="15">
      <c r="B35" s="4" t="s">
        <v>1216</v>
      </c>
      <c r="C35" s="5" t="s">
        <v>1217</v>
      </c>
    </row>
    <row r="36" spans="2:7" ht="15">
      <c r="B36" s="4" t="s">
        <v>1218</v>
      </c>
      <c r="C36" s="5" t="s">
        <v>1217</v>
      </c>
    </row>
    <row r="37" spans="2:7" ht="15">
      <c r="B37" s="4" t="s">
        <v>1219</v>
      </c>
      <c r="C37" s="5" t="s">
        <v>1217</v>
      </c>
    </row>
    <row r="38" spans="2:7" ht="15">
      <c r="B38" s="4" t="s">
        <v>1220</v>
      </c>
      <c r="C38" s="5" t="s">
        <v>1217</v>
      </c>
    </row>
    <row r="39" spans="2:7" ht="15">
      <c r="B39" s="4" t="s">
        <v>1221</v>
      </c>
      <c r="C39" s="5" t="s">
        <v>1217</v>
      </c>
    </row>
    <row r="40" spans="2:7" ht="15">
      <c r="B40" s="4" t="s">
        <v>1222</v>
      </c>
      <c r="C40" s="5" t="s">
        <v>1217</v>
      </c>
    </row>
    <row r="41" spans="2:7" ht="15">
      <c r="B41" s="44" t="s">
        <v>1223</v>
      </c>
      <c r="C41" s="64" t="s">
        <v>1217</v>
      </c>
    </row>
    <row r="43" spans="2:7" ht="15">
      <c r="B43" s="4" t="s">
        <v>35</v>
      </c>
      <c r="C43" s="5"/>
      <c r="D43" s="4"/>
    </row>
    <row r="44" spans="2:7" ht="30">
      <c r="B44" s="20" t="s">
        <v>36</v>
      </c>
      <c r="C44" s="18" t="s">
        <v>37</v>
      </c>
      <c r="D44" s="20" t="s">
        <v>38</v>
      </c>
    </row>
    <row r="45" spans="2:7" ht="15">
      <c r="B45" s="4" t="s">
        <v>22</v>
      </c>
      <c r="C45" s="5" t="s">
        <v>22</v>
      </c>
      <c r="D45" s="4" t="s">
        <v>22</v>
      </c>
    </row>
    <row r="47" spans="2:7">
      <c r="B47" s="24" t="s">
        <v>39</v>
      </c>
      <c r="C47" s="25">
        <v>46081</v>
      </c>
      <c r="D47" s="16"/>
      <c r="E47" s="15"/>
      <c r="F47" s="30"/>
    </row>
    <row r="48" spans="2:7">
      <c r="B48" s="24" t="s">
        <v>40</v>
      </c>
      <c r="C48" s="26" t="s">
        <v>41</v>
      </c>
      <c r="D48" s="24" t="s">
        <v>42</v>
      </c>
      <c r="E48" s="27" t="s">
        <v>43</v>
      </c>
      <c r="F48" s="29" t="s">
        <v>44</v>
      </c>
      <c r="G48" s="14"/>
    </row>
    <row r="49" spans="2:6">
      <c r="B49" s="22" t="s">
        <v>22</v>
      </c>
      <c r="C49" s="23" t="s">
        <v>22</v>
      </c>
      <c r="D49" s="22" t="s">
        <v>22</v>
      </c>
      <c r="E49" s="19" t="s">
        <v>22</v>
      </c>
      <c r="F49" s="28" t="s">
        <v>22</v>
      </c>
    </row>
    <row r="52" spans="2:6">
      <c r="B52" s="6" t="s">
        <v>45</v>
      </c>
    </row>
    <row r="53" spans="2:6">
      <c r="B53" s="6"/>
    </row>
    <row r="54" spans="2:6">
      <c r="B54" s="6" t="s">
        <v>911</v>
      </c>
    </row>
    <row r="55" spans="2:6">
      <c r="B55" s="24" t="s">
        <v>46</v>
      </c>
      <c r="C55" s="26" t="s">
        <v>47</v>
      </c>
      <c r="D55" s="6"/>
    </row>
    <row r="56" spans="2:6">
      <c r="B56" s="16" t="s">
        <v>22</v>
      </c>
      <c r="C56" s="17" t="s">
        <v>22</v>
      </c>
    </row>
    <row r="58" spans="2:6">
      <c r="B58" s="24" t="s">
        <v>48</v>
      </c>
      <c r="C58" s="26" t="s">
        <v>47</v>
      </c>
    </row>
    <row r="59" spans="2:6">
      <c r="B59" s="16" t="s">
        <v>22</v>
      </c>
      <c r="C59" s="17" t="s">
        <v>22</v>
      </c>
    </row>
    <row r="61" spans="2:6">
      <c r="B61" s="24" t="s">
        <v>49</v>
      </c>
      <c r="C61" s="26" t="s">
        <v>50</v>
      </c>
    </row>
    <row r="62" spans="2:6">
      <c r="B62" s="16" t="s">
        <v>22</v>
      </c>
      <c r="C62" s="17" t="s">
        <v>22</v>
      </c>
    </row>
    <row r="64" spans="2:6">
      <c r="B64" s="27" t="s">
        <v>51</v>
      </c>
      <c r="C64" s="26" t="s">
        <v>50</v>
      </c>
    </row>
    <row r="65" spans="2:7">
      <c r="B65" s="15" t="s">
        <v>22</v>
      </c>
      <c r="C65" s="17" t="s">
        <v>22</v>
      </c>
    </row>
    <row r="67" spans="2:7">
      <c r="B67" s="24" t="s">
        <v>52</v>
      </c>
      <c r="C67" s="26" t="s">
        <v>22</v>
      </c>
    </row>
    <row r="69" spans="2:7">
      <c r="B69" s="24" t="s">
        <v>53</v>
      </c>
      <c r="C69" s="25">
        <v>46081</v>
      </c>
      <c r="D69" s="16"/>
      <c r="E69" s="15"/>
      <c r="F69" s="30"/>
    </row>
    <row r="70" spans="2:7">
      <c r="B70" s="24" t="s">
        <v>40</v>
      </c>
      <c r="C70" s="26" t="s">
        <v>41</v>
      </c>
      <c r="D70" s="24" t="s">
        <v>42</v>
      </c>
      <c r="E70" s="27" t="s">
        <v>43</v>
      </c>
      <c r="F70" s="29" t="s">
        <v>44</v>
      </c>
      <c r="G70" s="14"/>
    </row>
    <row r="71" spans="2:7">
      <c r="B71" s="22" t="s">
        <v>22</v>
      </c>
      <c r="C71" s="23" t="s">
        <v>22</v>
      </c>
      <c r="D71" s="22" t="s">
        <v>22</v>
      </c>
      <c r="E71" s="19" t="s">
        <v>22</v>
      </c>
      <c r="F71" s="28" t="s">
        <v>22</v>
      </c>
    </row>
    <row r="72" spans="2:7">
      <c r="B72" s="6" t="s">
        <v>45</v>
      </c>
    </row>
    <row r="73" spans="2:7">
      <c r="B73" s="6"/>
    </row>
    <row r="74" spans="2:7">
      <c r="B74" s="6" t="s">
        <v>911</v>
      </c>
    </row>
    <row r="75" spans="2:7">
      <c r="B75" s="24" t="s">
        <v>46</v>
      </c>
      <c r="C75" s="26" t="s">
        <v>47</v>
      </c>
      <c r="D75" s="6"/>
    </row>
    <row r="76" spans="2:7">
      <c r="B76" s="16" t="s">
        <v>22</v>
      </c>
      <c r="C76" s="17" t="s">
        <v>22</v>
      </c>
    </row>
    <row r="78" spans="2:7">
      <c r="B78" s="24" t="s">
        <v>48</v>
      </c>
      <c r="C78" s="26" t="s">
        <v>47</v>
      </c>
    </row>
    <row r="79" spans="2:7">
      <c r="B79" s="16" t="s">
        <v>22</v>
      </c>
      <c r="C79" s="17" t="s">
        <v>22</v>
      </c>
    </row>
    <row r="81" spans="2:80">
      <c r="B81" s="24" t="s">
        <v>49</v>
      </c>
      <c r="C81" s="26" t="s">
        <v>50</v>
      </c>
    </row>
    <row r="82" spans="2:80">
      <c r="B82" s="16" t="s">
        <v>22</v>
      </c>
      <c r="C82" s="17" t="s">
        <v>22</v>
      </c>
    </row>
    <row r="84" spans="2:80">
      <c r="B84" s="27" t="s">
        <v>51</v>
      </c>
      <c r="C84" s="26" t="s">
        <v>50</v>
      </c>
    </row>
    <row r="85" spans="2:80">
      <c r="B85" s="15" t="s">
        <v>22</v>
      </c>
      <c r="C85" s="17" t="s">
        <v>22</v>
      </c>
    </row>
    <row r="87" spans="2:80">
      <c r="B87" s="24" t="s">
        <v>52</v>
      </c>
      <c r="C87" s="26" t="s">
        <v>22</v>
      </c>
    </row>
    <row r="90" spans="2:80">
      <c r="B90" s="6" t="s">
        <v>912</v>
      </c>
    </row>
    <row r="92" spans="2:80">
      <c r="B92" s="24" t="s">
        <v>40</v>
      </c>
      <c r="C92" s="26" t="s">
        <v>54</v>
      </c>
      <c r="D92" s="24" t="s">
        <v>55</v>
      </c>
      <c r="E92" s="24" t="s">
        <v>56</v>
      </c>
      <c r="F92" s="14"/>
    </row>
    <row r="93" spans="2:80">
      <c r="B93" s="16" t="s">
        <v>22</v>
      </c>
      <c r="C93" s="17" t="s">
        <v>22</v>
      </c>
      <c r="D93" s="16" t="s">
        <v>22</v>
      </c>
      <c r="E93" s="16" t="s">
        <v>22</v>
      </c>
    </row>
    <row r="96" spans="2:80">
      <c r="B96" s="6" t="s">
        <v>57</v>
      </c>
      <c r="C96" s="11" t="s">
        <v>22</v>
      </c>
      <c r="D96" s="6"/>
      <c r="E96" s="6"/>
      <c r="F96" s="14"/>
      <c r="G96" s="14"/>
      <c r="H96" s="14"/>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row>
    <row r="98" spans="2:4">
      <c r="B98" s="6" t="s">
        <v>913</v>
      </c>
    </row>
    <row r="100" spans="2:4">
      <c r="B100" s="24" t="s">
        <v>58</v>
      </c>
      <c r="C100" s="26" t="s">
        <v>47</v>
      </c>
      <c r="D100" s="6"/>
    </row>
    <row r="101" spans="2:4">
      <c r="B101" s="16" t="s">
        <v>22</v>
      </c>
      <c r="C101" s="17" t="s">
        <v>22</v>
      </c>
    </row>
    <row r="104" spans="2:4">
      <c r="B104" s="24" t="s">
        <v>59</v>
      </c>
      <c r="C104" s="26" t="s">
        <v>60</v>
      </c>
      <c r="D104" s="6"/>
    </row>
    <row r="105" spans="2:4">
      <c r="B105" s="16" t="s">
        <v>22</v>
      </c>
      <c r="C105" s="17" t="s">
        <v>22</v>
      </c>
    </row>
    <row r="108" spans="2:4">
      <c r="B108" s="6" t="s">
        <v>61</v>
      </c>
    </row>
    <row r="111" spans="2:4">
      <c r="B111" s="6" t="s">
        <v>914</v>
      </c>
    </row>
    <row r="113" spans="2:80">
      <c r="B113" s="24" t="s">
        <v>40</v>
      </c>
      <c r="C113" s="26" t="s">
        <v>62</v>
      </c>
      <c r="D113" s="24" t="s">
        <v>54</v>
      </c>
      <c r="E113" s="24" t="s">
        <v>55</v>
      </c>
      <c r="F113" s="29" t="s">
        <v>56</v>
      </c>
      <c r="G113" s="14"/>
    </row>
    <row r="114" spans="2:80">
      <c r="B114" s="16" t="s">
        <v>22</v>
      </c>
      <c r="C114" s="17" t="s">
        <v>22</v>
      </c>
      <c r="D114" s="16" t="s">
        <v>22</v>
      </c>
      <c r="E114" s="16" t="s">
        <v>22</v>
      </c>
      <c r="F114" s="21" t="s">
        <v>22</v>
      </c>
    </row>
    <row r="117" spans="2:80">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c r="B119" s="6" t="s">
        <v>913</v>
      </c>
    </row>
    <row r="121" spans="2:80">
      <c r="B121" s="24" t="s">
        <v>58</v>
      </c>
      <c r="C121" s="26" t="s">
        <v>47</v>
      </c>
      <c r="D121" s="6"/>
    </row>
    <row r="122" spans="2:80">
      <c r="B122" s="16" t="s">
        <v>22</v>
      </c>
      <c r="C122" s="17" t="s">
        <v>22</v>
      </c>
    </row>
    <row r="125" spans="2:80">
      <c r="B125" s="24" t="s">
        <v>59</v>
      </c>
      <c r="C125" s="26" t="s">
        <v>60</v>
      </c>
      <c r="D125" s="6"/>
    </row>
    <row r="126" spans="2:80">
      <c r="B126" s="16" t="s">
        <v>22</v>
      </c>
      <c r="C126" s="17" t="s">
        <v>22</v>
      </c>
    </row>
    <row r="129" spans="2:7">
      <c r="B129" s="6" t="s">
        <v>61</v>
      </c>
    </row>
    <row r="132" spans="2:7">
      <c r="B132" s="6" t="s">
        <v>915</v>
      </c>
    </row>
    <row r="133" spans="2:7">
      <c r="B133" s="24" t="s">
        <v>40</v>
      </c>
      <c r="C133" s="26" t="s">
        <v>63</v>
      </c>
      <c r="D133" s="24" t="s">
        <v>64</v>
      </c>
      <c r="E133" s="24" t="s">
        <v>65</v>
      </c>
      <c r="F133" s="29" t="s">
        <v>66</v>
      </c>
      <c r="G133" s="14"/>
    </row>
    <row r="134" spans="2:7">
      <c r="B134" s="16" t="s">
        <v>22</v>
      </c>
      <c r="C134" s="17" t="s">
        <v>22</v>
      </c>
      <c r="D134" s="16" t="s">
        <v>22</v>
      </c>
      <c r="E134" s="16" t="s">
        <v>22</v>
      </c>
      <c r="F134" s="21" t="s">
        <v>22</v>
      </c>
    </row>
    <row r="135" spans="2:7">
      <c r="B135" s="2" t="s">
        <v>67</v>
      </c>
    </row>
  </sheetData>
  <mergeCells count="3">
    <mergeCell ref="B1:E1"/>
    <mergeCell ref="C3:C7"/>
    <mergeCell ref="D3:D7"/>
  </mergeCells>
  <hyperlinks>
    <hyperlink ref="A1" location="Index!A1" display="Index" xr:uid="{269625CE-B502-4131-887F-904C97FE6FB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71CF-AF2A-488B-B69A-215311A28207}">
  <dimension ref="A1:CB180"/>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3312</v>
      </c>
      <c r="C1" s="226"/>
      <c r="D1" s="226"/>
      <c r="E1" s="226"/>
    </row>
    <row r="3" spans="1:9" ht="15">
      <c r="B3" s="31" t="s">
        <v>3313</v>
      </c>
      <c r="C3" s="227"/>
      <c r="D3" s="228"/>
      <c r="E3" s="1"/>
    </row>
    <row r="4" spans="1:9" ht="15">
      <c r="B4" s="35" t="s">
        <v>3314</v>
      </c>
      <c r="C4" s="227"/>
      <c r="D4" s="228"/>
      <c r="E4" s="1"/>
    </row>
    <row r="5" spans="1:9" ht="15">
      <c r="B5" s="59" t="s">
        <v>103</v>
      </c>
      <c r="C5" s="227"/>
      <c r="D5" s="228"/>
      <c r="E5" s="1"/>
    </row>
    <row r="6" spans="1:9" ht="15">
      <c r="B6" s="59" t="s">
        <v>1096</v>
      </c>
      <c r="C6" s="227"/>
      <c r="D6" s="228"/>
      <c r="E6" s="1"/>
    </row>
    <row r="7" spans="1:9" ht="30">
      <c r="B7" s="35" t="s">
        <v>3315</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80</v>
      </c>
      <c r="C15" s="9" t="s">
        <v>13</v>
      </c>
      <c r="D15" s="2" t="s">
        <v>74</v>
      </c>
      <c r="E15" s="2" t="s">
        <v>81</v>
      </c>
      <c r="F15" s="12">
        <v>5400000</v>
      </c>
      <c r="G15" s="12">
        <v>74460.600000000006</v>
      </c>
      <c r="H15" s="12">
        <v>8.49</v>
      </c>
    </row>
    <row r="16" spans="1:9">
      <c r="B16" s="2" t="s">
        <v>613</v>
      </c>
      <c r="C16" s="9" t="s">
        <v>13</v>
      </c>
      <c r="D16" s="2" t="s">
        <v>573</v>
      </c>
      <c r="E16" s="2" t="s">
        <v>614</v>
      </c>
      <c r="F16" s="12">
        <v>4923000</v>
      </c>
      <c r="G16" s="12">
        <v>53138.86</v>
      </c>
      <c r="H16" s="12">
        <v>6.06</v>
      </c>
    </row>
    <row r="17" spans="2:8">
      <c r="B17" s="2" t="s">
        <v>1410</v>
      </c>
      <c r="C17" s="9" t="s">
        <v>13</v>
      </c>
      <c r="D17" s="2" t="s">
        <v>543</v>
      </c>
      <c r="E17" s="2" t="s">
        <v>1411</v>
      </c>
      <c r="F17" s="12">
        <v>13410000</v>
      </c>
      <c r="G17" s="12">
        <v>51682.14</v>
      </c>
      <c r="H17" s="12">
        <v>5.89</v>
      </c>
    </row>
    <row r="18" spans="2:8">
      <c r="B18" s="2" t="s">
        <v>73</v>
      </c>
      <c r="C18" s="9" t="s">
        <v>13</v>
      </c>
      <c r="D18" s="2" t="s">
        <v>74</v>
      </c>
      <c r="E18" s="2" t="s">
        <v>75</v>
      </c>
      <c r="F18" s="12">
        <v>5274000</v>
      </c>
      <c r="G18" s="12">
        <v>46819.94</v>
      </c>
      <c r="H18" s="12">
        <v>5.34</v>
      </c>
    </row>
    <row r="19" spans="2:8">
      <c r="B19" s="2" t="s">
        <v>1255</v>
      </c>
      <c r="C19" s="9" t="s">
        <v>13</v>
      </c>
      <c r="D19" s="2" t="s">
        <v>1099</v>
      </c>
      <c r="E19" s="2" t="s">
        <v>1256</v>
      </c>
      <c r="F19" s="12">
        <v>9528707</v>
      </c>
      <c r="G19" s="12">
        <v>43350.85</v>
      </c>
      <c r="H19" s="12">
        <v>4.9400000000000004</v>
      </c>
    </row>
    <row r="20" spans="2:8">
      <c r="B20" s="2" t="s">
        <v>575</v>
      </c>
      <c r="C20" s="9" t="s">
        <v>13</v>
      </c>
      <c r="D20" s="2" t="s">
        <v>74</v>
      </c>
      <c r="E20" s="2" t="s">
        <v>576</v>
      </c>
      <c r="F20" s="12">
        <v>10080000</v>
      </c>
      <c r="G20" s="12">
        <v>41852.160000000003</v>
      </c>
      <c r="H20" s="12">
        <v>4.7699999999999996</v>
      </c>
    </row>
    <row r="21" spans="2:8">
      <c r="B21" s="2" t="s">
        <v>572</v>
      </c>
      <c r="C21" s="9" t="s">
        <v>13</v>
      </c>
      <c r="D21" s="2" t="s">
        <v>573</v>
      </c>
      <c r="E21" s="2" t="s">
        <v>574</v>
      </c>
      <c r="F21" s="12">
        <v>1215000</v>
      </c>
      <c r="G21" s="12">
        <v>40745.03</v>
      </c>
      <c r="H21" s="12">
        <v>4.6399999999999997</v>
      </c>
    </row>
    <row r="22" spans="2:8">
      <c r="B22" s="2" t="s">
        <v>617</v>
      </c>
      <c r="C22" s="9" t="s">
        <v>13</v>
      </c>
      <c r="D22" s="2" t="s">
        <v>618</v>
      </c>
      <c r="E22" s="2" t="s">
        <v>619</v>
      </c>
      <c r="F22" s="12">
        <v>8730000</v>
      </c>
      <c r="G22" s="12">
        <v>37595.75</v>
      </c>
      <c r="H22" s="12">
        <v>4.28</v>
      </c>
    </row>
    <row r="23" spans="2:8">
      <c r="B23" s="2" t="s">
        <v>2119</v>
      </c>
      <c r="C23" s="9" t="s">
        <v>13</v>
      </c>
      <c r="D23" s="2" t="s">
        <v>548</v>
      </c>
      <c r="E23" s="2" t="s">
        <v>2120</v>
      </c>
      <c r="F23" s="12">
        <v>4374000</v>
      </c>
      <c r="G23" s="12">
        <v>31718.06</v>
      </c>
      <c r="H23" s="12">
        <v>3.61</v>
      </c>
    </row>
    <row r="24" spans="2:8">
      <c r="B24" s="2" t="s">
        <v>1402</v>
      </c>
      <c r="C24" s="9" t="s">
        <v>13</v>
      </c>
      <c r="D24" s="2" t="s">
        <v>1138</v>
      </c>
      <c r="E24" s="2" t="s">
        <v>1403</v>
      </c>
      <c r="F24" s="12">
        <v>8100000</v>
      </c>
      <c r="G24" s="12">
        <v>30933.9</v>
      </c>
      <c r="H24" s="12">
        <v>3.53</v>
      </c>
    </row>
    <row r="25" spans="2:8">
      <c r="B25" s="2" t="s">
        <v>1144</v>
      </c>
      <c r="C25" s="9" t="s">
        <v>13</v>
      </c>
      <c r="D25" s="2" t="s">
        <v>1018</v>
      </c>
      <c r="E25" s="2" t="s">
        <v>1145</v>
      </c>
      <c r="F25" s="12">
        <v>537442</v>
      </c>
      <c r="G25" s="12">
        <v>30687.94</v>
      </c>
      <c r="H25" s="12">
        <v>3.5</v>
      </c>
    </row>
    <row r="26" spans="2:8">
      <c r="B26" s="2" t="s">
        <v>620</v>
      </c>
      <c r="C26" s="9" t="s">
        <v>13</v>
      </c>
      <c r="D26" s="2" t="s">
        <v>621</v>
      </c>
      <c r="E26" s="2" t="s">
        <v>622</v>
      </c>
      <c r="F26" s="12">
        <v>3690000</v>
      </c>
      <c r="G26" s="12">
        <v>26508.959999999999</v>
      </c>
      <c r="H26" s="12">
        <v>3.02</v>
      </c>
    </row>
    <row r="27" spans="2:8">
      <c r="B27" s="2" t="s">
        <v>76</v>
      </c>
      <c r="C27" s="9" t="s">
        <v>13</v>
      </c>
      <c r="D27" s="2" t="s">
        <v>77</v>
      </c>
      <c r="E27" s="2" t="s">
        <v>78</v>
      </c>
      <c r="F27" s="12">
        <v>8280000</v>
      </c>
      <c r="G27" s="12">
        <v>25966.080000000002</v>
      </c>
      <c r="H27" s="12">
        <v>2.96</v>
      </c>
    </row>
    <row r="28" spans="2:8">
      <c r="B28" s="2" t="s">
        <v>1101</v>
      </c>
      <c r="C28" s="9" t="s">
        <v>13</v>
      </c>
      <c r="D28" s="2" t="s">
        <v>74</v>
      </c>
      <c r="E28" s="2" t="s">
        <v>1102</v>
      </c>
      <c r="F28" s="12">
        <v>2070000</v>
      </c>
      <c r="G28" s="12">
        <v>24875.19</v>
      </c>
      <c r="H28" s="12">
        <v>2.84</v>
      </c>
    </row>
    <row r="29" spans="2:8">
      <c r="B29" s="2" t="s">
        <v>567</v>
      </c>
      <c r="C29" s="9" t="s">
        <v>13</v>
      </c>
      <c r="D29" s="2" t="s">
        <v>568</v>
      </c>
      <c r="E29" s="2" t="s">
        <v>569</v>
      </c>
      <c r="F29" s="12">
        <v>893566</v>
      </c>
      <c r="G29" s="12">
        <v>23675.03</v>
      </c>
      <c r="H29" s="12">
        <v>2.7</v>
      </c>
    </row>
    <row r="30" spans="2:8">
      <c r="B30" s="2" t="s">
        <v>86</v>
      </c>
      <c r="C30" s="9" t="s">
        <v>13</v>
      </c>
      <c r="D30" s="2" t="s">
        <v>87</v>
      </c>
      <c r="E30" s="2" t="s">
        <v>88</v>
      </c>
      <c r="F30" s="12">
        <v>4140000</v>
      </c>
      <c r="G30" s="12">
        <v>20033.46</v>
      </c>
      <c r="H30" s="12">
        <v>2.2799999999999998</v>
      </c>
    </row>
    <row r="31" spans="2:8">
      <c r="B31" s="2" t="s">
        <v>1392</v>
      </c>
      <c r="C31" s="9" t="s">
        <v>13</v>
      </c>
      <c r="D31" s="2" t="s">
        <v>1138</v>
      </c>
      <c r="E31" s="2" t="s">
        <v>1393</v>
      </c>
      <c r="F31" s="12">
        <v>6120000</v>
      </c>
      <c r="G31" s="12">
        <v>18277.38</v>
      </c>
      <c r="H31" s="12">
        <v>2.08</v>
      </c>
    </row>
    <row r="32" spans="2:8">
      <c r="B32" s="2" t="s">
        <v>2398</v>
      </c>
      <c r="C32" s="9" t="s">
        <v>13</v>
      </c>
      <c r="D32" s="2" t="s">
        <v>558</v>
      </c>
      <c r="E32" s="2" t="s">
        <v>2399</v>
      </c>
      <c r="F32" s="12">
        <v>8145000</v>
      </c>
      <c r="G32" s="12">
        <v>16368.19</v>
      </c>
      <c r="H32" s="12">
        <v>1.87</v>
      </c>
    </row>
    <row r="33" spans="2:8">
      <c r="B33" s="2" t="s">
        <v>545</v>
      </c>
      <c r="C33" s="9" t="s">
        <v>13</v>
      </c>
      <c r="D33" s="2" t="s">
        <v>79</v>
      </c>
      <c r="E33" s="2" t="s">
        <v>546</v>
      </c>
      <c r="F33" s="12">
        <v>6480000</v>
      </c>
      <c r="G33" s="12">
        <v>15960.24</v>
      </c>
      <c r="H33" s="12">
        <v>1.82</v>
      </c>
    </row>
    <row r="34" spans="2:8">
      <c r="B34" s="2" t="s">
        <v>3316</v>
      </c>
      <c r="C34" s="9" t="s">
        <v>13</v>
      </c>
      <c r="D34" s="2" t="s">
        <v>85</v>
      </c>
      <c r="E34" s="2" t="s">
        <v>3317</v>
      </c>
      <c r="F34" s="12">
        <v>438507</v>
      </c>
      <c r="G34" s="12">
        <v>15485.44</v>
      </c>
      <c r="H34" s="12">
        <v>1.76</v>
      </c>
    </row>
    <row r="35" spans="2:8">
      <c r="B35" s="2" t="s">
        <v>1253</v>
      </c>
      <c r="C35" s="9" t="s">
        <v>13</v>
      </c>
      <c r="D35" s="2" t="s">
        <v>573</v>
      </c>
      <c r="E35" s="2" t="s">
        <v>1254</v>
      </c>
      <c r="F35" s="12">
        <v>3510000</v>
      </c>
      <c r="G35" s="12">
        <v>14524.38</v>
      </c>
      <c r="H35" s="12">
        <v>1.66</v>
      </c>
    </row>
    <row r="36" spans="2:8">
      <c r="B36" s="2" t="s">
        <v>2205</v>
      </c>
      <c r="C36" s="9" t="s">
        <v>13</v>
      </c>
      <c r="D36" s="2" t="s">
        <v>2206</v>
      </c>
      <c r="E36" s="2" t="s">
        <v>2207</v>
      </c>
      <c r="F36" s="12">
        <v>1945000</v>
      </c>
      <c r="G36" s="12">
        <v>12596.79</v>
      </c>
      <c r="H36" s="12">
        <v>1.44</v>
      </c>
    </row>
    <row r="37" spans="2:8">
      <c r="B37" s="2" t="s">
        <v>570</v>
      </c>
      <c r="C37" s="9" t="s">
        <v>13</v>
      </c>
      <c r="D37" s="2" t="s">
        <v>558</v>
      </c>
      <c r="E37" s="2" t="s">
        <v>571</v>
      </c>
      <c r="F37" s="12">
        <v>385326</v>
      </c>
      <c r="G37" s="12">
        <v>10162.59</v>
      </c>
      <c r="H37" s="12">
        <v>1.1599999999999999</v>
      </c>
    </row>
    <row r="38" spans="2:8">
      <c r="B38" s="2" t="s">
        <v>1327</v>
      </c>
      <c r="C38" s="9" t="s">
        <v>13</v>
      </c>
      <c r="D38" s="2" t="s">
        <v>573</v>
      </c>
      <c r="E38" s="2" t="s">
        <v>1328</v>
      </c>
      <c r="F38" s="12">
        <v>1213801</v>
      </c>
      <c r="G38" s="12">
        <v>10010.82</v>
      </c>
      <c r="H38" s="12">
        <v>1.1399999999999999</v>
      </c>
    </row>
    <row r="39" spans="2:8">
      <c r="B39" s="2" t="s">
        <v>1285</v>
      </c>
      <c r="C39" s="9" t="s">
        <v>13</v>
      </c>
      <c r="D39" s="2" t="s">
        <v>1286</v>
      </c>
      <c r="E39" s="2" t="s">
        <v>1287</v>
      </c>
      <c r="F39" s="12">
        <v>11700000</v>
      </c>
      <c r="G39" s="12">
        <v>9563.58</v>
      </c>
      <c r="H39" s="12">
        <v>1.0900000000000001</v>
      </c>
    </row>
    <row r="40" spans="2:8">
      <c r="B40" s="2" t="s">
        <v>2015</v>
      </c>
      <c r="C40" s="9" t="s">
        <v>13</v>
      </c>
      <c r="D40" s="2" t="s">
        <v>79</v>
      </c>
      <c r="E40" s="2" t="s">
        <v>2016</v>
      </c>
      <c r="F40" s="12">
        <v>483730</v>
      </c>
      <c r="G40" s="12">
        <v>8711.98</v>
      </c>
      <c r="H40" s="12">
        <v>0.99</v>
      </c>
    </row>
    <row r="41" spans="2:8">
      <c r="B41" s="2" t="s">
        <v>3318</v>
      </c>
      <c r="C41" s="9" t="s">
        <v>13</v>
      </c>
      <c r="D41" s="2" t="s">
        <v>596</v>
      </c>
      <c r="E41" s="2" t="s">
        <v>3319</v>
      </c>
      <c r="F41" s="12">
        <v>3728185</v>
      </c>
      <c r="G41" s="12">
        <v>8267.25</v>
      </c>
      <c r="H41" s="12">
        <v>0.94</v>
      </c>
    </row>
    <row r="42" spans="2:8">
      <c r="B42" s="2" t="s">
        <v>2037</v>
      </c>
      <c r="C42" s="9" t="s">
        <v>13</v>
      </c>
      <c r="D42" s="2" t="s">
        <v>1106</v>
      </c>
      <c r="E42" s="2" t="s">
        <v>2038</v>
      </c>
      <c r="F42" s="12">
        <v>515940</v>
      </c>
      <c r="G42" s="12">
        <v>8215.83</v>
      </c>
      <c r="H42" s="12">
        <v>0.94</v>
      </c>
    </row>
    <row r="43" spans="2:8">
      <c r="B43" s="2" t="s">
        <v>3081</v>
      </c>
      <c r="C43" s="9" t="s">
        <v>13</v>
      </c>
      <c r="D43" s="2" t="s">
        <v>1117</v>
      </c>
      <c r="E43" s="2" t="s">
        <v>3082</v>
      </c>
      <c r="F43" s="12">
        <v>825000</v>
      </c>
      <c r="G43" s="12">
        <v>8155.13</v>
      </c>
      <c r="H43" s="12">
        <v>0.93</v>
      </c>
    </row>
    <row r="44" spans="2:8">
      <c r="B44" s="2" t="s">
        <v>1108</v>
      </c>
      <c r="C44" s="9" t="s">
        <v>13</v>
      </c>
      <c r="D44" s="2" t="s">
        <v>558</v>
      </c>
      <c r="E44" s="2" t="s">
        <v>1109</v>
      </c>
      <c r="F44" s="12">
        <v>576000</v>
      </c>
      <c r="G44" s="12">
        <v>7488.58</v>
      </c>
      <c r="H44" s="12">
        <v>0.85</v>
      </c>
    </row>
    <row r="45" spans="2:8">
      <c r="B45" s="2" t="s">
        <v>1342</v>
      </c>
      <c r="C45" s="9" t="s">
        <v>13</v>
      </c>
      <c r="D45" s="2" t="s">
        <v>1300</v>
      </c>
      <c r="E45" s="2" t="s">
        <v>1343</v>
      </c>
      <c r="F45" s="12">
        <v>500000</v>
      </c>
      <c r="G45" s="12">
        <v>7408</v>
      </c>
      <c r="H45" s="12">
        <v>0.84</v>
      </c>
    </row>
    <row r="46" spans="2:8">
      <c r="B46" s="2" t="s">
        <v>2931</v>
      </c>
      <c r="C46" s="9" t="s">
        <v>13</v>
      </c>
      <c r="D46" s="2" t="s">
        <v>548</v>
      </c>
      <c r="E46" s="2" t="s">
        <v>2932</v>
      </c>
      <c r="F46" s="12">
        <v>636470</v>
      </c>
      <c r="G46" s="12">
        <v>6283.87</v>
      </c>
      <c r="H46" s="12">
        <v>0.72</v>
      </c>
    </row>
    <row r="47" spans="2:8">
      <c r="B47" s="2" t="s">
        <v>3250</v>
      </c>
      <c r="C47" s="9" t="s">
        <v>13</v>
      </c>
      <c r="D47" s="2" t="s">
        <v>587</v>
      </c>
      <c r="E47" s="2" t="s">
        <v>3251</v>
      </c>
      <c r="F47" s="12">
        <v>3000000</v>
      </c>
      <c r="G47" s="12">
        <v>5512.8</v>
      </c>
      <c r="H47" s="12">
        <v>0.63</v>
      </c>
    </row>
    <row r="48" spans="2:8">
      <c r="B48" s="2" t="s">
        <v>564</v>
      </c>
      <c r="C48" s="9" t="s">
        <v>13</v>
      </c>
      <c r="D48" s="2" t="s">
        <v>565</v>
      </c>
      <c r="E48" s="2" t="s">
        <v>566</v>
      </c>
      <c r="F48" s="12">
        <v>765000</v>
      </c>
      <c r="G48" s="12">
        <v>4881.8500000000004</v>
      </c>
      <c r="H48" s="12">
        <v>0.56000000000000005</v>
      </c>
    </row>
    <row r="49" spans="2:8">
      <c r="B49" s="2" t="s">
        <v>2454</v>
      </c>
      <c r="C49" s="9" t="s">
        <v>13</v>
      </c>
      <c r="D49" s="2" t="s">
        <v>74</v>
      </c>
      <c r="E49" s="2" t="s">
        <v>2455</v>
      </c>
      <c r="F49" s="12">
        <v>244571</v>
      </c>
      <c r="G49" s="12">
        <v>2422.48</v>
      </c>
      <c r="H49" s="12">
        <v>0.28000000000000003</v>
      </c>
    </row>
    <row r="50" spans="2:8">
      <c r="B50" s="6" t="s">
        <v>94</v>
      </c>
      <c r="C50" s="11"/>
      <c r="D50" s="6"/>
      <c r="E50" s="6"/>
      <c r="F50" s="14"/>
      <c r="G50" s="14">
        <f>SUM(G12:G49)</f>
        <v>794341.12999999977</v>
      </c>
      <c r="H50" s="14">
        <f>SUM(H12:H49)</f>
        <v>90.55</v>
      </c>
    </row>
    <row r="51" spans="2:8">
      <c r="B51" s="6" t="s">
        <v>2131</v>
      </c>
      <c r="C51" s="11"/>
      <c r="D51" s="6"/>
      <c r="E51" s="6"/>
      <c r="F51" s="14"/>
      <c r="G51" s="14">
        <v>1053.71</v>
      </c>
      <c r="H51" s="14">
        <v>0.12</v>
      </c>
    </row>
    <row r="52" spans="2:8">
      <c r="B52" s="6" t="s">
        <v>15</v>
      </c>
      <c r="C52" s="11"/>
      <c r="D52" s="6"/>
      <c r="E52" s="6"/>
      <c r="F52" s="14"/>
      <c r="G52" s="14">
        <v>795394.84</v>
      </c>
      <c r="H52" s="14">
        <v>90.67</v>
      </c>
    </row>
    <row r="53" spans="2:8">
      <c r="B53" s="6" t="s">
        <v>16</v>
      </c>
      <c r="C53" s="11"/>
      <c r="D53" s="6"/>
      <c r="E53" s="6"/>
      <c r="F53" s="14"/>
      <c r="G53" s="14">
        <v>82011.159301410036</v>
      </c>
      <c r="H53" s="14">
        <v>9.3299999999999983</v>
      </c>
    </row>
    <row r="54" spans="2:8">
      <c r="B54" s="6" t="s">
        <v>17</v>
      </c>
      <c r="C54" s="11"/>
      <c r="D54" s="6"/>
      <c r="E54" s="6"/>
      <c r="F54" s="14"/>
      <c r="G54" s="14">
        <v>877405.99930141005</v>
      </c>
      <c r="H54" s="14">
        <v>100</v>
      </c>
    </row>
    <row r="55" spans="2:8">
      <c r="B55" s="2" t="s">
        <v>18</v>
      </c>
    </row>
    <row r="56" spans="2:8">
      <c r="B56" s="6" t="s">
        <v>19</v>
      </c>
    </row>
    <row r="57" spans="2:8">
      <c r="B57" s="6" t="s">
        <v>20</v>
      </c>
      <c r="C57" s="9" t="s">
        <v>894</v>
      </c>
    </row>
    <row r="58" spans="2:8">
      <c r="B58" s="6" t="s">
        <v>23</v>
      </c>
      <c r="C58" s="9" t="s">
        <v>22</v>
      </c>
    </row>
    <row r="59" spans="2:8">
      <c r="B59" s="6" t="s">
        <v>1198</v>
      </c>
      <c r="C59" s="9" t="s">
        <v>22</v>
      </c>
    </row>
    <row r="60" spans="2:8">
      <c r="B60" s="6" t="s">
        <v>24</v>
      </c>
      <c r="C60" s="9" t="s">
        <v>25</v>
      </c>
    </row>
    <row r="61" spans="2:8">
      <c r="B61" s="6" t="s">
        <v>3320</v>
      </c>
      <c r="C61" s="11"/>
    </row>
    <row r="62" spans="2:8">
      <c r="B62" s="6" t="s">
        <v>3321</v>
      </c>
      <c r="C62" s="11"/>
    </row>
    <row r="63" spans="2:8">
      <c r="B63" s="6" t="s">
        <v>3322</v>
      </c>
      <c r="C63" s="11"/>
    </row>
    <row r="64" spans="2:8">
      <c r="B64" s="6" t="s">
        <v>3323</v>
      </c>
      <c r="C64" s="11"/>
    </row>
    <row r="65" spans="2:3">
      <c r="B65" s="6" t="s">
        <v>3324</v>
      </c>
      <c r="C65" s="11"/>
    </row>
    <row r="66" spans="2:3">
      <c r="B66" s="6" t="s">
        <v>3325</v>
      </c>
      <c r="C66" s="11"/>
    </row>
    <row r="67" spans="2:3">
      <c r="B67" s="6" t="s">
        <v>3326</v>
      </c>
      <c r="C67" s="11"/>
    </row>
    <row r="68" spans="2:3">
      <c r="B68" s="6" t="s">
        <v>3327</v>
      </c>
      <c r="C68" s="11"/>
    </row>
    <row r="69" spans="2:3">
      <c r="B69" s="6" t="s">
        <v>3328</v>
      </c>
      <c r="C69" s="11"/>
    </row>
    <row r="70" spans="2:3">
      <c r="B70" s="6" t="s">
        <v>3329</v>
      </c>
      <c r="C70" s="11"/>
    </row>
    <row r="71" spans="2:3">
      <c r="B71" s="6" t="s">
        <v>3330</v>
      </c>
      <c r="C71" s="11"/>
    </row>
    <row r="72" spans="2:3">
      <c r="B72" s="6" t="s">
        <v>3331</v>
      </c>
      <c r="C72" s="11"/>
    </row>
    <row r="73" spans="2:3">
      <c r="B73" s="6" t="s">
        <v>3966</v>
      </c>
      <c r="C73" s="11"/>
    </row>
    <row r="74" spans="2:3">
      <c r="B74" s="2" t="s">
        <v>26</v>
      </c>
    </row>
    <row r="75" spans="2:3">
      <c r="B75" s="2" t="s">
        <v>1212</v>
      </c>
    </row>
    <row r="78" spans="2:3" ht="15">
      <c r="B78" s="44" t="s">
        <v>1213</v>
      </c>
      <c r="C78" s="64"/>
    </row>
    <row r="79" spans="2:3" ht="30">
      <c r="B79" s="44" t="s">
        <v>1214</v>
      </c>
      <c r="C79" s="65" t="s">
        <v>1215</v>
      </c>
    </row>
    <row r="80" spans="2:3" ht="15">
      <c r="B80" s="4" t="s">
        <v>1216</v>
      </c>
      <c r="C80" s="5" t="s">
        <v>1217</v>
      </c>
    </row>
    <row r="81" spans="2:7" ht="15">
      <c r="B81" s="4" t="s">
        <v>1218</v>
      </c>
      <c r="C81" s="5" t="s">
        <v>1217</v>
      </c>
    </row>
    <row r="82" spans="2:7" ht="15">
      <c r="B82" s="4" t="s">
        <v>1219</v>
      </c>
      <c r="C82" s="5" t="s">
        <v>1217</v>
      </c>
    </row>
    <row r="83" spans="2:7" ht="15">
      <c r="B83" s="4" t="s">
        <v>1220</v>
      </c>
      <c r="C83" s="5" t="s">
        <v>1217</v>
      </c>
    </row>
    <row r="84" spans="2:7" ht="15">
      <c r="B84" s="4" t="s">
        <v>1221</v>
      </c>
      <c r="C84" s="5" t="s">
        <v>1217</v>
      </c>
    </row>
    <row r="85" spans="2:7" ht="15">
      <c r="B85" s="4" t="s">
        <v>1222</v>
      </c>
      <c r="C85" s="5" t="s">
        <v>1217</v>
      </c>
    </row>
    <row r="86" spans="2:7" ht="15">
      <c r="B86" s="44" t="s">
        <v>1223</v>
      </c>
      <c r="C86" s="64" t="s">
        <v>1217</v>
      </c>
    </row>
    <row r="88" spans="2:7" ht="15">
      <c r="B88" s="4" t="s">
        <v>35</v>
      </c>
      <c r="C88" s="5"/>
      <c r="D88" s="4"/>
    </row>
    <row r="89" spans="2:7" ht="30">
      <c r="B89" s="20" t="s">
        <v>36</v>
      </c>
      <c r="C89" s="18" t="s">
        <v>37</v>
      </c>
      <c r="D89" s="20" t="s">
        <v>38</v>
      </c>
    </row>
    <row r="90" spans="2:7" ht="15">
      <c r="B90" s="4" t="s">
        <v>22</v>
      </c>
      <c r="C90" s="5" t="s">
        <v>22</v>
      </c>
      <c r="D90" s="4" t="s">
        <v>22</v>
      </c>
    </row>
    <row r="92" spans="2:7">
      <c r="B92" s="24" t="s">
        <v>39</v>
      </c>
      <c r="C92" s="25">
        <v>46081</v>
      </c>
      <c r="D92" s="16"/>
      <c r="E92" s="15"/>
      <c r="F92" s="30"/>
    </row>
    <row r="93" spans="2:7">
      <c r="B93" s="24" t="s">
        <v>40</v>
      </c>
      <c r="C93" s="26" t="s">
        <v>41</v>
      </c>
      <c r="D93" s="24" t="s">
        <v>42</v>
      </c>
      <c r="E93" s="27" t="s">
        <v>43</v>
      </c>
      <c r="F93" s="29" t="s">
        <v>44</v>
      </c>
      <c r="G93" s="14"/>
    </row>
    <row r="94" spans="2:7">
      <c r="B94" s="22" t="s">
        <v>22</v>
      </c>
      <c r="C94" s="23" t="s">
        <v>22</v>
      </c>
      <c r="D94" s="22" t="s">
        <v>22</v>
      </c>
      <c r="E94" s="19" t="s">
        <v>22</v>
      </c>
      <c r="F94" s="28" t="s">
        <v>22</v>
      </c>
    </row>
    <row r="97" spans="2:4">
      <c r="B97" s="6" t="s">
        <v>45</v>
      </c>
    </row>
    <row r="98" spans="2:4">
      <c r="B98" s="6"/>
    </row>
    <row r="99" spans="2:4">
      <c r="B99" s="6" t="s">
        <v>911</v>
      </c>
    </row>
    <row r="100" spans="2:4">
      <c r="B100" s="24" t="s">
        <v>46</v>
      </c>
      <c r="C100" s="26" t="s">
        <v>47</v>
      </c>
      <c r="D100" s="6"/>
    </row>
    <row r="101" spans="2:4">
      <c r="B101" s="16" t="s">
        <v>22</v>
      </c>
      <c r="C101" s="17" t="s">
        <v>22</v>
      </c>
    </row>
    <row r="103" spans="2:4">
      <c r="B103" s="24" t="s">
        <v>48</v>
      </c>
      <c r="C103" s="26" t="s">
        <v>47</v>
      </c>
    </row>
    <row r="104" spans="2:4">
      <c r="B104" s="16" t="s">
        <v>22</v>
      </c>
      <c r="C104" s="17" t="s">
        <v>22</v>
      </c>
    </row>
    <row r="106" spans="2:4">
      <c r="B106" s="24" t="s">
        <v>49</v>
      </c>
      <c r="C106" s="26" t="s">
        <v>50</v>
      </c>
    </row>
    <row r="107" spans="2:4">
      <c r="B107" s="16" t="s">
        <v>22</v>
      </c>
      <c r="C107" s="17" t="s">
        <v>22</v>
      </c>
    </row>
    <row r="109" spans="2:4">
      <c r="B109" s="27" t="s">
        <v>51</v>
      </c>
      <c r="C109" s="26" t="s">
        <v>50</v>
      </c>
    </row>
    <row r="110" spans="2:4">
      <c r="B110" s="15" t="s">
        <v>22</v>
      </c>
      <c r="C110" s="17" t="s">
        <v>22</v>
      </c>
    </row>
    <row r="112" spans="2:4">
      <c r="B112" s="24" t="s">
        <v>52</v>
      </c>
      <c r="C112" s="26" t="s">
        <v>22</v>
      </c>
    </row>
    <row r="114" spans="2:7">
      <c r="B114" s="24" t="s">
        <v>53</v>
      </c>
      <c r="C114" s="25">
        <v>46081</v>
      </c>
      <c r="D114" s="16"/>
      <c r="E114" s="15"/>
      <c r="F114" s="30"/>
    </row>
    <row r="115" spans="2:7">
      <c r="B115" s="24" t="s">
        <v>40</v>
      </c>
      <c r="C115" s="26" t="s">
        <v>41</v>
      </c>
      <c r="D115" s="24" t="s">
        <v>42</v>
      </c>
      <c r="E115" s="27" t="s">
        <v>43</v>
      </c>
      <c r="F115" s="29" t="s">
        <v>44</v>
      </c>
      <c r="G115" s="14"/>
    </row>
    <row r="116" spans="2:7">
      <c r="B116" s="22" t="s">
        <v>22</v>
      </c>
      <c r="C116" s="23" t="s">
        <v>22</v>
      </c>
      <c r="D116" s="22" t="s">
        <v>22</v>
      </c>
      <c r="E116" s="19" t="s">
        <v>22</v>
      </c>
      <c r="F116" s="28" t="s">
        <v>22</v>
      </c>
    </row>
    <row r="117" spans="2:7">
      <c r="B117" s="6" t="s">
        <v>45</v>
      </c>
    </row>
    <row r="118" spans="2:7">
      <c r="B118" s="6"/>
    </row>
    <row r="119" spans="2:7">
      <c r="B119" s="6" t="s">
        <v>911</v>
      </c>
    </row>
    <row r="120" spans="2:7">
      <c r="B120" s="24" t="s">
        <v>46</v>
      </c>
      <c r="C120" s="26" t="s">
        <v>47</v>
      </c>
      <c r="D120" s="6"/>
    </row>
    <row r="121" spans="2:7">
      <c r="B121" s="16" t="s">
        <v>22</v>
      </c>
      <c r="C121" s="17" t="s">
        <v>22</v>
      </c>
    </row>
    <row r="123" spans="2:7">
      <c r="B123" s="24" t="s">
        <v>48</v>
      </c>
      <c r="C123" s="26" t="s">
        <v>47</v>
      </c>
    </row>
    <row r="124" spans="2:7">
      <c r="B124" s="16" t="s">
        <v>22</v>
      </c>
      <c r="C124" s="17" t="s">
        <v>22</v>
      </c>
    </row>
    <row r="126" spans="2:7">
      <c r="B126" s="24" t="s">
        <v>49</v>
      </c>
      <c r="C126" s="26" t="s">
        <v>50</v>
      </c>
    </row>
    <row r="127" spans="2:7">
      <c r="B127" s="16" t="s">
        <v>22</v>
      </c>
      <c r="C127" s="17" t="s">
        <v>22</v>
      </c>
    </row>
    <row r="129" spans="2:80">
      <c r="B129" s="27" t="s">
        <v>51</v>
      </c>
      <c r="C129" s="26" t="s">
        <v>50</v>
      </c>
    </row>
    <row r="130" spans="2:80">
      <c r="B130" s="15" t="s">
        <v>22</v>
      </c>
      <c r="C130" s="17" t="s">
        <v>22</v>
      </c>
    </row>
    <row r="132" spans="2:80">
      <c r="B132" s="24" t="s">
        <v>52</v>
      </c>
      <c r="C132" s="26" t="s">
        <v>22</v>
      </c>
    </row>
    <row r="135" spans="2:80">
      <c r="B135" s="6" t="s">
        <v>912</v>
      </c>
    </row>
    <row r="137" spans="2:80">
      <c r="B137" s="24" t="s">
        <v>40</v>
      </c>
      <c r="C137" s="26" t="s">
        <v>54</v>
      </c>
      <c r="D137" s="24" t="s">
        <v>55</v>
      </c>
      <c r="E137" s="24" t="s">
        <v>56</v>
      </c>
      <c r="F137" s="14"/>
    </row>
    <row r="138" spans="2:80">
      <c r="B138" s="16" t="s">
        <v>22</v>
      </c>
      <c r="C138" s="17" t="s">
        <v>22</v>
      </c>
      <c r="D138" s="16" t="s">
        <v>22</v>
      </c>
      <c r="E138" s="16" t="s">
        <v>22</v>
      </c>
    </row>
    <row r="141" spans="2:80">
      <c r="B141" s="6" t="s">
        <v>57</v>
      </c>
      <c r="C141" s="11" t="s">
        <v>22</v>
      </c>
      <c r="D141" s="6"/>
      <c r="E141" s="6"/>
      <c r="F141" s="14"/>
      <c r="G141" s="14"/>
      <c r="H141" s="14"/>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row>
    <row r="143" spans="2:80">
      <c r="B143" s="6" t="s">
        <v>913</v>
      </c>
    </row>
    <row r="145" spans="2:7">
      <c r="B145" s="24" t="s">
        <v>58</v>
      </c>
      <c r="C145" s="26" t="s">
        <v>47</v>
      </c>
      <c r="D145" s="6"/>
    </row>
    <row r="146" spans="2:7">
      <c r="B146" s="16" t="s">
        <v>22</v>
      </c>
      <c r="C146" s="17" t="s">
        <v>22</v>
      </c>
    </row>
    <row r="149" spans="2:7">
      <c r="B149" s="24" t="s">
        <v>59</v>
      </c>
      <c r="C149" s="26" t="s">
        <v>60</v>
      </c>
      <c r="D149" s="6"/>
    </row>
    <row r="150" spans="2:7">
      <c r="B150" s="16" t="s">
        <v>22</v>
      </c>
      <c r="C150" s="17" t="s">
        <v>22</v>
      </c>
    </row>
    <row r="153" spans="2:7">
      <c r="B153" s="6" t="s">
        <v>61</v>
      </c>
    </row>
    <row r="156" spans="2:7">
      <c r="B156" s="6" t="s">
        <v>914</v>
      </c>
    </row>
    <row r="158" spans="2:7">
      <c r="B158" s="24" t="s">
        <v>40</v>
      </c>
      <c r="C158" s="26" t="s">
        <v>62</v>
      </c>
      <c r="D158" s="24" t="s">
        <v>54</v>
      </c>
      <c r="E158" s="24" t="s">
        <v>55</v>
      </c>
      <c r="F158" s="29" t="s">
        <v>56</v>
      </c>
      <c r="G158" s="14"/>
    </row>
    <row r="159" spans="2:7">
      <c r="B159" s="16" t="s">
        <v>22</v>
      </c>
      <c r="C159" s="17" t="s">
        <v>22</v>
      </c>
      <c r="D159" s="16" t="s">
        <v>22</v>
      </c>
      <c r="E159" s="16" t="s">
        <v>22</v>
      </c>
      <c r="F159" s="21" t="s">
        <v>22</v>
      </c>
    </row>
    <row r="162" spans="2:80">
      <c r="B162" s="6" t="s">
        <v>57</v>
      </c>
      <c r="C162" s="11" t="s">
        <v>22</v>
      </c>
      <c r="D162" s="6"/>
      <c r="E162" s="6"/>
      <c r="F162" s="14"/>
      <c r="G162" s="14"/>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row>
    <row r="164" spans="2:80">
      <c r="B164" s="6" t="s">
        <v>913</v>
      </c>
    </row>
    <row r="166" spans="2:80">
      <c r="B166" s="24" t="s">
        <v>58</v>
      </c>
      <c r="C166" s="26" t="s">
        <v>47</v>
      </c>
      <c r="D166" s="6"/>
    </row>
    <row r="167" spans="2:80">
      <c r="B167" s="16" t="s">
        <v>22</v>
      </c>
      <c r="C167" s="17" t="s">
        <v>22</v>
      </c>
    </row>
    <row r="170" spans="2:80">
      <c r="B170" s="24" t="s">
        <v>59</v>
      </c>
      <c r="C170" s="26" t="s">
        <v>60</v>
      </c>
      <c r="D170" s="6"/>
    </row>
    <row r="171" spans="2:80">
      <c r="B171" s="16" t="s">
        <v>22</v>
      </c>
      <c r="C171" s="17" t="s">
        <v>22</v>
      </c>
    </row>
    <row r="174" spans="2:80">
      <c r="B174" s="6" t="s">
        <v>61</v>
      </c>
    </row>
    <row r="177" spans="2:7">
      <c r="B177" s="6" t="s">
        <v>915</v>
      </c>
    </row>
    <row r="178" spans="2:7">
      <c r="B178" s="24" t="s">
        <v>40</v>
      </c>
      <c r="C178" s="26" t="s">
        <v>63</v>
      </c>
      <c r="D178" s="24" t="s">
        <v>64</v>
      </c>
      <c r="E178" s="24" t="s">
        <v>65</v>
      </c>
      <c r="F178" s="29" t="s">
        <v>66</v>
      </c>
      <c r="G178" s="14"/>
    </row>
    <row r="179" spans="2:7">
      <c r="B179" s="16" t="s">
        <v>22</v>
      </c>
      <c r="C179" s="17" t="s">
        <v>22</v>
      </c>
      <c r="D179" s="16" t="s">
        <v>22</v>
      </c>
      <c r="E179" s="16" t="s">
        <v>22</v>
      </c>
      <c r="F179" s="21" t="s">
        <v>22</v>
      </c>
    </row>
    <row r="180" spans="2:7">
      <c r="B180" s="2" t="s">
        <v>67</v>
      </c>
    </row>
  </sheetData>
  <mergeCells count="3">
    <mergeCell ref="B1:E1"/>
    <mergeCell ref="C3:C7"/>
    <mergeCell ref="D3:D7"/>
  </mergeCells>
  <hyperlinks>
    <hyperlink ref="A1" location="Index!A1" display="Index" xr:uid="{0C664D2A-8268-407D-A30B-985CD3F31127}"/>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20CE-BED4-4086-97D3-6B1FBCAF9530}">
  <dimension ref="A1:CB207"/>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3244</v>
      </c>
      <c r="C1" s="226"/>
      <c r="D1" s="226"/>
      <c r="E1" s="226"/>
    </row>
    <row r="3" spans="1:9" ht="15">
      <c r="B3" s="31" t="s">
        <v>3245</v>
      </c>
      <c r="C3" s="230"/>
      <c r="D3" s="231"/>
      <c r="E3" s="1"/>
    </row>
    <row r="4" spans="1:9" ht="15">
      <c r="B4" s="35" t="s">
        <v>3246</v>
      </c>
      <c r="C4" s="230"/>
      <c r="D4" s="231"/>
      <c r="E4" s="1"/>
    </row>
    <row r="5" spans="1:9" ht="15">
      <c r="B5" s="35" t="s">
        <v>103</v>
      </c>
      <c r="C5" s="230"/>
      <c r="D5" s="231"/>
      <c r="E5" s="1"/>
    </row>
    <row r="6" spans="1:9" ht="15">
      <c r="B6" s="35" t="s">
        <v>2142</v>
      </c>
      <c r="C6" s="230"/>
      <c r="D6" s="231"/>
      <c r="E6" s="1"/>
    </row>
    <row r="7" spans="1:9" ht="15">
      <c r="B7" s="35" t="s">
        <v>3247</v>
      </c>
      <c r="C7" s="230"/>
      <c r="D7" s="231"/>
      <c r="E7" s="1"/>
    </row>
    <row r="8" spans="1:9" ht="30">
      <c r="B8" s="35" t="s">
        <v>106</v>
      </c>
      <c r="C8" s="70" t="s">
        <v>107</v>
      </c>
      <c r="D8" s="70"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609</v>
      </c>
      <c r="C15" s="9" t="s">
        <v>13</v>
      </c>
      <c r="D15" s="2" t="s">
        <v>587</v>
      </c>
      <c r="E15" s="2" t="s">
        <v>610</v>
      </c>
      <c r="F15" s="12">
        <v>4200000</v>
      </c>
      <c r="G15" s="12">
        <v>48799.8</v>
      </c>
      <c r="H15" s="12">
        <v>4.55</v>
      </c>
    </row>
    <row r="16" spans="1:9">
      <c r="B16" s="2" t="s">
        <v>2871</v>
      </c>
      <c r="C16" s="9" t="s">
        <v>13</v>
      </c>
      <c r="D16" s="2" t="s">
        <v>587</v>
      </c>
      <c r="E16" s="2" t="s">
        <v>2872</v>
      </c>
      <c r="F16" s="12">
        <v>11609989</v>
      </c>
      <c r="G16" s="12">
        <v>48576.19</v>
      </c>
      <c r="H16" s="12">
        <v>4.53</v>
      </c>
    </row>
    <row r="17" spans="2:8">
      <c r="B17" s="2" t="s">
        <v>1134</v>
      </c>
      <c r="C17" s="9" t="s">
        <v>13</v>
      </c>
      <c r="D17" s="2" t="s">
        <v>1135</v>
      </c>
      <c r="E17" s="2" t="s">
        <v>1136</v>
      </c>
      <c r="F17" s="12">
        <v>2550000</v>
      </c>
      <c r="G17" s="12">
        <v>46351.35</v>
      </c>
      <c r="H17" s="12">
        <v>4.33</v>
      </c>
    </row>
    <row r="18" spans="2:8">
      <c r="B18" s="2" t="s">
        <v>615</v>
      </c>
      <c r="C18" s="9" t="s">
        <v>13</v>
      </c>
      <c r="D18" s="2" t="s">
        <v>74</v>
      </c>
      <c r="E18" s="2" t="s">
        <v>616</v>
      </c>
      <c r="F18" s="12">
        <v>59774540</v>
      </c>
      <c r="G18" s="12">
        <v>43922.33</v>
      </c>
      <c r="H18" s="12">
        <v>4.0999999999999996</v>
      </c>
    </row>
    <row r="19" spans="2:8">
      <c r="B19" s="2" t="s">
        <v>2762</v>
      </c>
      <c r="C19" s="9" t="s">
        <v>13</v>
      </c>
      <c r="D19" s="2" t="s">
        <v>82</v>
      </c>
      <c r="E19" s="2" t="s">
        <v>2763</v>
      </c>
      <c r="F19" s="12">
        <v>4916888</v>
      </c>
      <c r="G19" s="12">
        <v>43138.32</v>
      </c>
      <c r="H19" s="12">
        <v>4.03</v>
      </c>
    </row>
    <row r="20" spans="2:8">
      <c r="B20" s="2" t="s">
        <v>630</v>
      </c>
      <c r="C20" s="9" t="s">
        <v>13</v>
      </c>
      <c r="D20" s="2" t="s">
        <v>631</v>
      </c>
      <c r="E20" s="2" t="s">
        <v>632</v>
      </c>
      <c r="F20" s="12">
        <v>3930913</v>
      </c>
      <c r="G20" s="12">
        <v>39035.93</v>
      </c>
      <c r="H20" s="12">
        <v>3.64</v>
      </c>
    </row>
    <row r="21" spans="2:8">
      <c r="B21" s="2" t="s">
        <v>3248</v>
      </c>
      <c r="C21" s="9" t="s">
        <v>13</v>
      </c>
      <c r="D21" s="2" t="s">
        <v>558</v>
      </c>
      <c r="E21" s="2" t="s">
        <v>3249</v>
      </c>
      <c r="F21" s="12">
        <v>2700000</v>
      </c>
      <c r="G21" s="12">
        <v>27920.7</v>
      </c>
      <c r="H21" s="12">
        <v>2.61</v>
      </c>
    </row>
    <row r="22" spans="2:8">
      <c r="B22" s="2" t="s">
        <v>2647</v>
      </c>
      <c r="C22" s="9" t="s">
        <v>13</v>
      </c>
      <c r="D22" s="2" t="s">
        <v>1117</v>
      </c>
      <c r="E22" s="2" t="s">
        <v>2648</v>
      </c>
      <c r="F22" s="12">
        <v>2022338</v>
      </c>
      <c r="G22" s="12">
        <v>27542.22</v>
      </c>
      <c r="H22" s="12">
        <v>2.57</v>
      </c>
    </row>
    <row r="23" spans="2:8">
      <c r="B23" s="2" t="s">
        <v>2333</v>
      </c>
      <c r="C23" s="9" t="s">
        <v>13</v>
      </c>
      <c r="D23" s="2" t="s">
        <v>587</v>
      </c>
      <c r="E23" s="2" t="s">
        <v>2334</v>
      </c>
      <c r="F23" s="12">
        <v>3757727</v>
      </c>
      <c r="G23" s="12">
        <v>26984.240000000002</v>
      </c>
      <c r="H23" s="12">
        <v>2.52</v>
      </c>
    </row>
    <row r="24" spans="2:8">
      <c r="B24" s="2" t="s">
        <v>2764</v>
      </c>
      <c r="C24" s="9" t="s">
        <v>13</v>
      </c>
      <c r="D24" s="2" t="s">
        <v>82</v>
      </c>
      <c r="E24" s="2" t="s">
        <v>2765</v>
      </c>
      <c r="F24" s="12">
        <v>763051</v>
      </c>
      <c r="G24" s="12">
        <v>26341.279999999999</v>
      </c>
      <c r="H24" s="12">
        <v>2.46</v>
      </c>
    </row>
    <row r="25" spans="2:8">
      <c r="B25" s="2" t="s">
        <v>3250</v>
      </c>
      <c r="C25" s="9" t="s">
        <v>13</v>
      </c>
      <c r="D25" s="2" t="s">
        <v>587</v>
      </c>
      <c r="E25" s="2" t="s">
        <v>3251</v>
      </c>
      <c r="F25" s="12">
        <v>14203058</v>
      </c>
      <c r="G25" s="12">
        <v>26099.54</v>
      </c>
      <c r="H25" s="12">
        <v>2.44</v>
      </c>
    </row>
    <row r="26" spans="2:8">
      <c r="B26" s="2" t="s">
        <v>3252</v>
      </c>
      <c r="C26" s="9" t="s">
        <v>13</v>
      </c>
      <c r="D26" s="2" t="s">
        <v>85</v>
      </c>
      <c r="E26" s="2" t="s">
        <v>3253</v>
      </c>
      <c r="F26" s="12">
        <v>1534160</v>
      </c>
      <c r="G26" s="12">
        <v>21811.15</v>
      </c>
      <c r="H26" s="12">
        <v>2.04</v>
      </c>
    </row>
    <row r="27" spans="2:8">
      <c r="B27" s="2" t="s">
        <v>2195</v>
      </c>
      <c r="C27" s="9" t="s">
        <v>13</v>
      </c>
      <c r="D27" s="2" t="s">
        <v>89</v>
      </c>
      <c r="E27" s="2" t="s">
        <v>2196</v>
      </c>
      <c r="F27" s="12">
        <v>4100000</v>
      </c>
      <c r="G27" s="12">
        <v>21721.8</v>
      </c>
      <c r="H27" s="12">
        <v>2.0299999999999998</v>
      </c>
    </row>
    <row r="28" spans="2:8">
      <c r="B28" s="2" t="s">
        <v>2123</v>
      </c>
      <c r="C28" s="9" t="s">
        <v>13</v>
      </c>
      <c r="D28" s="2" t="s">
        <v>74</v>
      </c>
      <c r="E28" s="2" t="s">
        <v>2124</v>
      </c>
      <c r="F28" s="12">
        <v>11340118</v>
      </c>
      <c r="G28" s="12">
        <v>21042.720000000001</v>
      </c>
      <c r="H28" s="12">
        <v>1.96</v>
      </c>
    </row>
    <row r="29" spans="2:8">
      <c r="B29" s="2" t="s">
        <v>3254</v>
      </c>
      <c r="C29" s="9" t="s">
        <v>13</v>
      </c>
      <c r="D29" s="2" t="s">
        <v>1334</v>
      </c>
      <c r="E29" s="2" t="s">
        <v>3255</v>
      </c>
      <c r="F29" s="12">
        <v>4300000</v>
      </c>
      <c r="G29" s="12">
        <v>20526.05</v>
      </c>
      <c r="H29" s="12">
        <v>1.92</v>
      </c>
    </row>
    <row r="30" spans="2:8">
      <c r="B30" s="2" t="s">
        <v>2523</v>
      </c>
      <c r="C30" s="9" t="s">
        <v>13</v>
      </c>
      <c r="D30" s="2" t="s">
        <v>587</v>
      </c>
      <c r="E30" s="2" t="s">
        <v>2524</v>
      </c>
      <c r="F30" s="12">
        <v>2389281</v>
      </c>
      <c r="G30" s="12">
        <v>19669.759999999998</v>
      </c>
      <c r="H30" s="12">
        <v>1.84</v>
      </c>
    </row>
    <row r="31" spans="2:8">
      <c r="B31" s="2" t="s">
        <v>3256</v>
      </c>
      <c r="C31" s="9" t="s">
        <v>13</v>
      </c>
      <c r="D31" s="2" t="s">
        <v>1334</v>
      </c>
      <c r="E31" s="2" t="s">
        <v>3257</v>
      </c>
      <c r="F31" s="12">
        <v>11907432</v>
      </c>
      <c r="G31" s="12">
        <v>19349.580000000002</v>
      </c>
      <c r="H31" s="12">
        <v>1.81</v>
      </c>
    </row>
    <row r="32" spans="2:8">
      <c r="B32" s="2" t="s">
        <v>2707</v>
      </c>
      <c r="C32" s="9" t="s">
        <v>13</v>
      </c>
      <c r="D32" s="2" t="s">
        <v>599</v>
      </c>
      <c r="E32" s="2" t="s">
        <v>2708</v>
      </c>
      <c r="F32" s="12">
        <v>10859605</v>
      </c>
      <c r="G32" s="12">
        <v>19207.38</v>
      </c>
      <c r="H32" s="12">
        <v>1.79</v>
      </c>
    </row>
    <row r="33" spans="2:8">
      <c r="B33" s="2" t="s">
        <v>2766</v>
      </c>
      <c r="C33" s="9" t="s">
        <v>13</v>
      </c>
      <c r="D33" s="2" t="s">
        <v>82</v>
      </c>
      <c r="E33" s="2" t="s">
        <v>2767</v>
      </c>
      <c r="F33" s="12">
        <v>209256</v>
      </c>
      <c r="G33" s="12">
        <v>18779.990000000002</v>
      </c>
      <c r="H33" s="12">
        <v>1.75</v>
      </c>
    </row>
    <row r="34" spans="2:8">
      <c r="B34" s="2" t="s">
        <v>2426</v>
      </c>
      <c r="C34" s="9" t="s">
        <v>13</v>
      </c>
      <c r="D34" s="2" t="s">
        <v>2370</v>
      </c>
      <c r="E34" s="2" t="s">
        <v>2427</v>
      </c>
      <c r="F34" s="12">
        <v>6466218</v>
      </c>
      <c r="G34" s="12">
        <v>18134.509999999998</v>
      </c>
      <c r="H34" s="12">
        <v>1.69</v>
      </c>
    </row>
    <row r="35" spans="2:8">
      <c r="B35" s="2" t="s">
        <v>2770</v>
      </c>
      <c r="C35" s="9" t="s">
        <v>13</v>
      </c>
      <c r="D35" s="2" t="s">
        <v>2370</v>
      </c>
      <c r="E35" s="2" t="s">
        <v>2771</v>
      </c>
      <c r="F35" s="12">
        <v>9215000</v>
      </c>
      <c r="G35" s="12">
        <v>18037.439999999999</v>
      </c>
      <c r="H35" s="12">
        <v>1.68</v>
      </c>
    </row>
    <row r="36" spans="2:8">
      <c r="B36" s="2" t="s">
        <v>2015</v>
      </c>
      <c r="C36" s="9" t="s">
        <v>13</v>
      </c>
      <c r="D36" s="2" t="s">
        <v>79</v>
      </c>
      <c r="E36" s="2" t="s">
        <v>2016</v>
      </c>
      <c r="F36" s="12">
        <v>1000000</v>
      </c>
      <c r="G36" s="12">
        <v>18010</v>
      </c>
      <c r="H36" s="12">
        <v>1.68</v>
      </c>
    </row>
    <row r="37" spans="2:8">
      <c r="B37" s="2" t="s">
        <v>2768</v>
      </c>
      <c r="C37" s="9" t="s">
        <v>13</v>
      </c>
      <c r="D37" s="2" t="s">
        <v>2009</v>
      </c>
      <c r="E37" s="2" t="s">
        <v>2769</v>
      </c>
      <c r="F37" s="12">
        <v>1532500</v>
      </c>
      <c r="G37" s="12">
        <v>17907.259999999998</v>
      </c>
      <c r="H37" s="12">
        <v>1.67</v>
      </c>
    </row>
    <row r="38" spans="2:8">
      <c r="B38" s="2" t="s">
        <v>2705</v>
      </c>
      <c r="C38" s="9" t="s">
        <v>13</v>
      </c>
      <c r="D38" s="2" t="s">
        <v>587</v>
      </c>
      <c r="E38" s="2" t="s">
        <v>2706</v>
      </c>
      <c r="F38" s="12">
        <v>2321974</v>
      </c>
      <c r="G38" s="12">
        <v>17885</v>
      </c>
      <c r="H38" s="12">
        <v>1.67</v>
      </c>
    </row>
    <row r="39" spans="2:8">
      <c r="B39" s="2" t="s">
        <v>2381</v>
      </c>
      <c r="C39" s="9" t="s">
        <v>13</v>
      </c>
      <c r="D39" s="2" t="s">
        <v>84</v>
      </c>
      <c r="E39" s="2" t="s">
        <v>2382</v>
      </c>
      <c r="F39" s="12">
        <v>4692204</v>
      </c>
      <c r="G39" s="12">
        <v>16776.98</v>
      </c>
      <c r="H39" s="12">
        <v>1.57</v>
      </c>
    </row>
    <row r="40" spans="2:8">
      <c r="B40" s="2" t="s">
        <v>3258</v>
      </c>
      <c r="C40" s="9" t="s">
        <v>13</v>
      </c>
      <c r="D40" s="2" t="s">
        <v>587</v>
      </c>
      <c r="E40" s="2" t="s">
        <v>3259</v>
      </c>
      <c r="F40" s="12">
        <v>4194687</v>
      </c>
      <c r="G40" s="12">
        <v>16655</v>
      </c>
      <c r="H40" s="12">
        <v>1.55</v>
      </c>
    </row>
    <row r="41" spans="2:8">
      <c r="B41" s="2" t="s">
        <v>3260</v>
      </c>
      <c r="C41" s="9" t="s">
        <v>13</v>
      </c>
      <c r="D41" s="2" t="s">
        <v>90</v>
      </c>
      <c r="E41" s="2" t="s">
        <v>3261</v>
      </c>
      <c r="F41" s="12">
        <v>2608076</v>
      </c>
      <c r="G41" s="12">
        <v>16573.02</v>
      </c>
      <c r="H41" s="12">
        <v>1.55</v>
      </c>
    </row>
    <row r="42" spans="2:8">
      <c r="B42" s="2" t="s">
        <v>3262</v>
      </c>
      <c r="C42" s="9" t="s">
        <v>13</v>
      </c>
      <c r="D42" s="2" t="s">
        <v>79</v>
      </c>
      <c r="E42" s="2" t="s">
        <v>3263</v>
      </c>
      <c r="F42" s="12">
        <v>5272484</v>
      </c>
      <c r="G42" s="12">
        <v>16020.44</v>
      </c>
      <c r="H42" s="12">
        <v>1.5</v>
      </c>
    </row>
    <row r="43" spans="2:8">
      <c r="B43" s="2" t="s">
        <v>2365</v>
      </c>
      <c r="C43" s="9" t="s">
        <v>13</v>
      </c>
      <c r="D43" s="2" t="s">
        <v>84</v>
      </c>
      <c r="E43" s="2" t="s">
        <v>2366</v>
      </c>
      <c r="F43" s="12">
        <v>7000830</v>
      </c>
      <c r="G43" s="12">
        <v>15457.83</v>
      </c>
      <c r="H43" s="12">
        <v>1.44</v>
      </c>
    </row>
    <row r="44" spans="2:8">
      <c r="B44" s="2" t="s">
        <v>2367</v>
      </c>
      <c r="C44" s="9" t="s">
        <v>13</v>
      </c>
      <c r="D44" s="2" t="s">
        <v>85</v>
      </c>
      <c r="E44" s="2" t="s">
        <v>2368</v>
      </c>
      <c r="F44" s="12">
        <v>3232701</v>
      </c>
      <c r="G44" s="12">
        <v>15247.03</v>
      </c>
      <c r="H44" s="12">
        <v>1.42</v>
      </c>
    </row>
    <row r="45" spans="2:8">
      <c r="B45" s="2" t="s">
        <v>2323</v>
      </c>
      <c r="C45" s="9" t="s">
        <v>13</v>
      </c>
      <c r="D45" s="2" t="s">
        <v>1106</v>
      </c>
      <c r="E45" s="2" t="s">
        <v>2324</v>
      </c>
      <c r="F45" s="12">
        <v>1255923</v>
      </c>
      <c r="G45" s="12">
        <v>14189.42</v>
      </c>
      <c r="H45" s="12">
        <v>1.32</v>
      </c>
    </row>
    <row r="46" spans="2:8">
      <c r="B46" s="2" t="s">
        <v>2327</v>
      </c>
      <c r="C46" s="9" t="s">
        <v>13</v>
      </c>
      <c r="D46" s="2" t="s">
        <v>1138</v>
      </c>
      <c r="E46" s="2" t="s">
        <v>2328</v>
      </c>
      <c r="F46" s="12">
        <v>5911077</v>
      </c>
      <c r="G46" s="12">
        <v>13950.14</v>
      </c>
      <c r="H46" s="12">
        <v>1.3</v>
      </c>
    </row>
    <row r="47" spans="2:8">
      <c r="B47" s="2" t="s">
        <v>2643</v>
      </c>
      <c r="C47" s="9" t="s">
        <v>13</v>
      </c>
      <c r="D47" s="2" t="s">
        <v>82</v>
      </c>
      <c r="E47" s="2" t="s">
        <v>2644</v>
      </c>
      <c r="F47" s="12">
        <v>4332988</v>
      </c>
      <c r="G47" s="12">
        <v>13406.26</v>
      </c>
      <c r="H47" s="12">
        <v>1.25</v>
      </c>
    </row>
    <row r="48" spans="2:8">
      <c r="B48" s="2" t="s">
        <v>3264</v>
      </c>
      <c r="C48" s="9" t="s">
        <v>13</v>
      </c>
      <c r="D48" s="2" t="s">
        <v>85</v>
      </c>
      <c r="E48" s="2" t="s">
        <v>3265</v>
      </c>
      <c r="F48" s="12">
        <v>3158073</v>
      </c>
      <c r="G48" s="12">
        <v>13117.06</v>
      </c>
      <c r="H48" s="12">
        <v>1.22</v>
      </c>
    </row>
    <row r="49" spans="2:8">
      <c r="B49" s="2" t="s">
        <v>3266</v>
      </c>
      <c r="C49" s="9" t="s">
        <v>13</v>
      </c>
      <c r="D49" s="2" t="s">
        <v>83</v>
      </c>
      <c r="E49" s="2" t="s">
        <v>3267</v>
      </c>
      <c r="F49" s="12">
        <v>1782421</v>
      </c>
      <c r="G49" s="12">
        <v>11522.46</v>
      </c>
      <c r="H49" s="12">
        <v>1.08</v>
      </c>
    </row>
    <row r="50" spans="2:8">
      <c r="B50" s="2" t="s">
        <v>2602</v>
      </c>
      <c r="C50" s="9" t="s">
        <v>13</v>
      </c>
      <c r="D50" s="2" t="s">
        <v>89</v>
      </c>
      <c r="E50" s="2" t="s">
        <v>2603</v>
      </c>
      <c r="F50" s="12">
        <v>2734324</v>
      </c>
      <c r="G50" s="12">
        <v>11395.3</v>
      </c>
      <c r="H50" s="12">
        <v>1.06</v>
      </c>
    </row>
    <row r="51" spans="2:8">
      <c r="B51" s="2" t="s">
        <v>3268</v>
      </c>
      <c r="C51" s="9" t="s">
        <v>13</v>
      </c>
      <c r="D51" s="2" t="s">
        <v>1135</v>
      </c>
      <c r="E51" s="2" t="s">
        <v>3269</v>
      </c>
      <c r="F51" s="12">
        <v>521006</v>
      </c>
      <c r="G51" s="12">
        <v>11074.5</v>
      </c>
      <c r="H51" s="12">
        <v>1.03</v>
      </c>
    </row>
    <row r="52" spans="2:8">
      <c r="B52" s="2" t="s">
        <v>3270</v>
      </c>
      <c r="C52" s="9" t="s">
        <v>13</v>
      </c>
      <c r="D52" s="2" t="s">
        <v>2181</v>
      </c>
      <c r="E52" s="2" t="s">
        <v>3271</v>
      </c>
      <c r="F52" s="12">
        <v>1503967</v>
      </c>
      <c r="G52" s="12">
        <v>9620.8799999999992</v>
      </c>
      <c r="H52" s="12">
        <v>0.9</v>
      </c>
    </row>
    <row r="53" spans="2:8">
      <c r="B53" s="2" t="s">
        <v>3272</v>
      </c>
      <c r="C53" s="9" t="s">
        <v>13</v>
      </c>
      <c r="D53" s="2" t="s">
        <v>83</v>
      </c>
      <c r="E53" s="2" t="s">
        <v>3273</v>
      </c>
      <c r="F53" s="12">
        <v>2026728</v>
      </c>
      <c r="G53" s="12">
        <v>9537.7800000000007</v>
      </c>
      <c r="H53" s="12">
        <v>0.89</v>
      </c>
    </row>
    <row r="54" spans="2:8">
      <c r="B54" s="2" t="s">
        <v>3274</v>
      </c>
      <c r="C54" s="9" t="s">
        <v>13</v>
      </c>
      <c r="D54" s="2" t="s">
        <v>2370</v>
      </c>
      <c r="E54" s="2" t="s">
        <v>3275</v>
      </c>
      <c r="F54" s="12">
        <v>2168435</v>
      </c>
      <c r="G54" s="12">
        <v>8891.67</v>
      </c>
      <c r="H54" s="12">
        <v>0.83</v>
      </c>
    </row>
    <row r="55" spans="2:8">
      <c r="B55" s="2" t="s">
        <v>2242</v>
      </c>
      <c r="C55" s="9" t="s">
        <v>13</v>
      </c>
      <c r="D55" s="2" t="s">
        <v>84</v>
      </c>
      <c r="E55" s="2" t="s">
        <v>2243</v>
      </c>
      <c r="F55" s="12">
        <v>287484</v>
      </c>
      <c r="G55" s="12">
        <v>8438.52</v>
      </c>
      <c r="H55" s="12">
        <v>0.79</v>
      </c>
    </row>
    <row r="56" spans="2:8">
      <c r="B56" s="2" t="s">
        <v>3162</v>
      </c>
      <c r="C56" s="9" t="s">
        <v>13</v>
      </c>
      <c r="D56" s="2" t="s">
        <v>587</v>
      </c>
      <c r="E56" s="2" t="s">
        <v>3163</v>
      </c>
      <c r="F56" s="12">
        <v>900700</v>
      </c>
      <c r="G56" s="12">
        <v>8229.7000000000007</v>
      </c>
      <c r="H56" s="12">
        <v>0.77</v>
      </c>
    </row>
    <row r="57" spans="2:8">
      <c r="B57" s="2" t="s">
        <v>2873</v>
      </c>
      <c r="C57" s="9" t="s">
        <v>13</v>
      </c>
      <c r="D57" s="2" t="s">
        <v>1315</v>
      </c>
      <c r="E57" s="2" t="s">
        <v>2874</v>
      </c>
      <c r="F57" s="12">
        <v>782332</v>
      </c>
      <c r="G57" s="12">
        <v>7858.52</v>
      </c>
      <c r="H57" s="12">
        <v>0.73</v>
      </c>
    </row>
    <row r="58" spans="2:8">
      <c r="B58" s="2" t="s">
        <v>3276</v>
      </c>
      <c r="C58" s="9" t="s">
        <v>13</v>
      </c>
      <c r="D58" s="2" t="s">
        <v>1117</v>
      </c>
      <c r="E58" s="2" t="s">
        <v>3277</v>
      </c>
      <c r="F58" s="12">
        <v>806867</v>
      </c>
      <c r="G58" s="12">
        <v>7357.01</v>
      </c>
      <c r="H58" s="12">
        <v>0.69</v>
      </c>
    </row>
    <row r="59" spans="2:8">
      <c r="B59" s="2" t="s">
        <v>3278</v>
      </c>
      <c r="C59" s="9" t="s">
        <v>13</v>
      </c>
      <c r="D59" s="2" t="s">
        <v>85</v>
      </c>
      <c r="E59" s="2" t="s">
        <v>3279</v>
      </c>
      <c r="F59" s="12">
        <v>1576286</v>
      </c>
      <c r="G59" s="12">
        <v>7236.73</v>
      </c>
      <c r="H59" s="12">
        <v>0.68</v>
      </c>
    </row>
    <row r="60" spans="2:8">
      <c r="B60" s="2" t="s">
        <v>2257</v>
      </c>
      <c r="C60" s="9" t="s">
        <v>13</v>
      </c>
      <c r="D60" s="2" t="s">
        <v>84</v>
      </c>
      <c r="E60" s="2" t="s">
        <v>2258</v>
      </c>
      <c r="F60" s="12">
        <v>1692675</v>
      </c>
      <c r="G60" s="12">
        <v>7043.22</v>
      </c>
      <c r="H60" s="12">
        <v>0.66</v>
      </c>
    </row>
    <row r="61" spans="2:8">
      <c r="B61" s="2" t="s">
        <v>3280</v>
      </c>
      <c r="C61" s="9" t="s">
        <v>13</v>
      </c>
      <c r="D61" s="2" t="s">
        <v>3281</v>
      </c>
      <c r="E61" s="2" t="s">
        <v>3282</v>
      </c>
      <c r="F61" s="12">
        <v>2281581</v>
      </c>
      <c r="G61" s="12">
        <v>6632.56</v>
      </c>
      <c r="H61" s="12">
        <v>0.62</v>
      </c>
    </row>
    <row r="62" spans="2:8">
      <c r="B62" s="2" t="s">
        <v>2685</v>
      </c>
      <c r="C62" s="9" t="s">
        <v>13</v>
      </c>
      <c r="D62" s="2" t="s">
        <v>1117</v>
      </c>
      <c r="E62" s="2" t="s">
        <v>2686</v>
      </c>
      <c r="F62" s="12">
        <v>3300000</v>
      </c>
      <c r="G62" s="12">
        <v>6490.44</v>
      </c>
      <c r="H62" s="12">
        <v>0.61</v>
      </c>
    </row>
    <row r="63" spans="2:8">
      <c r="B63" s="2" t="s">
        <v>3283</v>
      </c>
      <c r="C63" s="9" t="s">
        <v>13</v>
      </c>
      <c r="D63" s="2" t="s">
        <v>587</v>
      </c>
      <c r="E63" s="2" t="s">
        <v>3284</v>
      </c>
      <c r="F63" s="12">
        <v>2378601</v>
      </c>
      <c r="G63" s="12">
        <v>6103.49</v>
      </c>
      <c r="H63" s="12">
        <v>0.56999999999999995</v>
      </c>
    </row>
    <row r="64" spans="2:8">
      <c r="B64" s="2" t="s">
        <v>3285</v>
      </c>
      <c r="C64" s="9" t="s">
        <v>13</v>
      </c>
      <c r="D64" s="2" t="s">
        <v>555</v>
      </c>
      <c r="E64" s="2" t="s">
        <v>3286</v>
      </c>
      <c r="F64" s="12">
        <v>1772916</v>
      </c>
      <c r="G64" s="12">
        <v>5871.9</v>
      </c>
      <c r="H64" s="12">
        <v>0.55000000000000004</v>
      </c>
    </row>
    <row r="65" spans="2:8">
      <c r="B65" s="2" t="s">
        <v>3287</v>
      </c>
      <c r="C65" s="9" t="s">
        <v>13</v>
      </c>
      <c r="D65" s="2" t="s">
        <v>2206</v>
      </c>
      <c r="E65" s="2" t="s">
        <v>3288</v>
      </c>
      <c r="F65" s="12">
        <v>1761762</v>
      </c>
      <c r="G65" s="12">
        <v>5866.67</v>
      </c>
      <c r="H65" s="12">
        <v>0.55000000000000004</v>
      </c>
    </row>
    <row r="66" spans="2:8">
      <c r="B66" s="2" t="s">
        <v>3081</v>
      </c>
      <c r="C66" s="9" t="s">
        <v>13</v>
      </c>
      <c r="D66" s="2" t="s">
        <v>1117</v>
      </c>
      <c r="E66" s="2" t="s">
        <v>3082</v>
      </c>
      <c r="F66" s="12">
        <v>549064</v>
      </c>
      <c r="G66" s="12">
        <v>5427.5</v>
      </c>
      <c r="H66" s="12">
        <v>0.51</v>
      </c>
    </row>
    <row r="67" spans="2:8">
      <c r="B67" s="2" t="s">
        <v>3289</v>
      </c>
      <c r="C67" s="9" t="s">
        <v>13</v>
      </c>
      <c r="D67" s="2" t="s">
        <v>84</v>
      </c>
      <c r="E67" s="2" t="s">
        <v>3290</v>
      </c>
      <c r="F67" s="12">
        <v>1121339</v>
      </c>
      <c r="G67" s="12">
        <v>5335.33</v>
      </c>
      <c r="H67" s="12">
        <v>0.5</v>
      </c>
    </row>
    <row r="68" spans="2:8">
      <c r="B68" s="2" t="s">
        <v>2598</v>
      </c>
      <c r="C68" s="9" t="s">
        <v>13</v>
      </c>
      <c r="D68" s="2" t="s">
        <v>587</v>
      </c>
      <c r="E68" s="2" t="s">
        <v>2599</v>
      </c>
      <c r="F68" s="12">
        <v>306588</v>
      </c>
      <c r="G68" s="12">
        <v>4790.74</v>
      </c>
      <c r="H68" s="12">
        <v>0.45</v>
      </c>
    </row>
    <row r="69" spans="2:8">
      <c r="B69" s="2" t="s">
        <v>2772</v>
      </c>
      <c r="C69" s="9" t="s">
        <v>13</v>
      </c>
      <c r="D69" s="2" t="s">
        <v>2009</v>
      </c>
      <c r="E69" s="2" t="s">
        <v>2773</v>
      </c>
      <c r="F69" s="12">
        <v>4804600</v>
      </c>
      <c r="G69" s="12">
        <v>4716.68</v>
      </c>
      <c r="H69" s="12">
        <v>0.44</v>
      </c>
    </row>
    <row r="70" spans="2:8">
      <c r="B70" s="2" t="s">
        <v>3209</v>
      </c>
      <c r="C70" s="9" t="s">
        <v>13</v>
      </c>
      <c r="D70" s="2" t="s">
        <v>2181</v>
      </c>
      <c r="E70" s="2" t="s">
        <v>3210</v>
      </c>
      <c r="F70" s="12">
        <v>578704</v>
      </c>
      <c r="G70" s="12">
        <v>4474.25</v>
      </c>
      <c r="H70" s="12">
        <v>0.42</v>
      </c>
    </row>
    <row r="71" spans="2:8">
      <c r="B71" s="2" t="s">
        <v>2774</v>
      </c>
      <c r="C71" s="9" t="s">
        <v>13</v>
      </c>
      <c r="D71" s="2" t="s">
        <v>2370</v>
      </c>
      <c r="E71" s="2" t="s">
        <v>2775</v>
      </c>
      <c r="F71" s="12">
        <v>8360577</v>
      </c>
      <c r="G71" s="12">
        <v>4251.3500000000004</v>
      </c>
      <c r="H71" s="12">
        <v>0.4</v>
      </c>
    </row>
    <row r="72" spans="2:8">
      <c r="B72" s="2" t="s">
        <v>3291</v>
      </c>
      <c r="C72" s="9" t="s">
        <v>13</v>
      </c>
      <c r="D72" s="2" t="s">
        <v>1315</v>
      </c>
      <c r="E72" s="2" t="s">
        <v>3299</v>
      </c>
      <c r="F72" s="12">
        <v>17112968</v>
      </c>
      <c r="G72" s="12">
        <v>4038.61</v>
      </c>
      <c r="H72" s="12">
        <v>0.38</v>
      </c>
    </row>
    <row r="73" spans="2:8">
      <c r="B73" s="2" t="s">
        <v>3292</v>
      </c>
      <c r="C73" s="9" t="s">
        <v>13</v>
      </c>
      <c r="D73" s="2" t="s">
        <v>89</v>
      </c>
      <c r="E73" s="2" t="s">
        <v>3293</v>
      </c>
      <c r="F73" s="12">
        <v>2777562</v>
      </c>
      <c r="G73" s="12">
        <v>3923.58</v>
      </c>
      <c r="H73" s="12">
        <v>0.37</v>
      </c>
    </row>
    <row r="74" spans="2:8">
      <c r="B74" s="2" t="s">
        <v>3294</v>
      </c>
      <c r="C74" s="9" t="s">
        <v>13</v>
      </c>
      <c r="D74" s="2" t="s">
        <v>85</v>
      </c>
      <c r="E74" s="2" t="s">
        <v>3295</v>
      </c>
      <c r="F74" s="12">
        <v>143392</v>
      </c>
      <c r="G74" s="12">
        <v>2933.37</v>
      </c>
      <c r="H74" s="12">
        <v>0.27</v>
      </c>
    </row>
    <row r="75" spans="2:8">
      <c r="B75" s="2" t="s">
        <v>3296</v>
      </c>
      <c r="C75" s="9" t="s">
        <v>13</v>
      </c>
      <c r="D75" s="2" t="s">
        <v>1120</v>
      </c>
      <c r="E75" s="2" t="s">
        <v>3297</v>
      </c>
      <c r="F75" s="12">
        <v>540349</v>
      </c>
      <c r="G75" s="12">
        <v>1492.71</v>
      </c>
      <c r="H75" s="12">
        <v>0.14000000000000001</v>
      </c>
    </row>
    <row r="76" spans="2:8">
      <c r="B76" s="2" t="s">
        <v>3298</v>
      </c>
      <c r="C76" s="9" t="s">
        <v>13</v>
      </c>
      <c r="D76" s="2" t="s">
        <v>1315</v>
      </c>
      <c r="E76" s="2" t="s">
        <v>3299</v>
      </c>
      <c r="F76" s="12">
        <v>17112968</v>
      </c>
      <c r="G76" s="12">
        <v>1444.33</v>
      </c>
      <c r="H76" s="12">
        <v>0.13</v>
      </c>
    </row>
    <row r="77" spans="2:8">
      <c r="B77" s="2" t="s">
        <v>3300</v>
      </c>
      <c r="C77" s="9" t="s">
        <v>13</v>
      </c>
      <c r="D77" s="2" t="s">
        <v>1315</v>
      </c>
      <c r="E77" s="2" t="s">
        <v>3301</v>
      </c>
      <c r="F77" s="12">
        <v>3095712</v>
      </c>
      <c r="G77" s="12">
        <v>754.12</v>
      </c>
      <c r="H77" s="12">
        <v>7.0000000000000007E-2</v>
      </c>
    </row>
    <row r="78" spans="2:8">
      <c r="B78" s="6" t="s">
        <v>94</v>
      </c>
      <c r="G78" s="14">
        <f>SUM(G15:G77)</f>
        <v>990941.6399999999</v>
      </c>
      <c r="H78" s="14">
        <f>SUM(H15:H77)</f>
        <v>92.52</v>
      </c>
    </row>
    <row r="79" spans="2:8">
      <c r="B79" s="6" t="s">
        <v>3940</v>
      </c>
    </row>
    <row r="80" spans="2:8">
      <c r="B80" s="2" t="s">
        <v>3302</v>
      </c>
      <c r="C80" s="9" t="s">
        <v>13</v>
      </c>
      <c r="D80" s="2" t="s">
        <v>1138</v>
      </c>
      <c r="E80" s="2" t="s">
        <v>3303</v>
      </c>
      <c r="F80" s="12">
        <v>1043500</v>
      </c>
      <c r="G80" s="12">
        <v>967.12</v>
      </c>
      <c r="H80" s="12">
        <v>0.09</v>
      </c>
    </row>
    <row r="81" spans="2:8">
      <c r="B81" s="6" t="s">
        <v>3941</v>
      </c>
      <c r="C81" s="11"/>
      <c r="D81" s="6"/>
      <c r="E81" s="6"/>
      <c r="F81" s="14"/>
      <c r="G81" s="14">
        <f>G80</f>
        <v>967.12</v>
      </c>
      <c r="H81" s="14">
        <f>H80</f>
        <v>0.09</v>
      </c>
    </row>
    <row r="82" spans="2:8">
      <c r="B82" s="6" t="s">
        <v>2131</v>
      </c>
      <c r="C82" s="11"/>
      <c r="D82" s="6"/>
      <c r="E82" s="6"/>
      <c r="F82" s="14"/>
      <c r="G82" s="14">
        <v>21950.29</v>
      </c>
      <c r="H82" s="14">
        <v>2.0499999999999998</v>
      </c>
    </row>
    <row r="83" spans="2:8">
      <c r="B83" s="6" t="s">
        <v>15</v>
      </c>
      <c r="C83" s="11"/>
      <c r="D83" s="6"/>
      <c r="E83" s="6"/>
      <c r="F83" s="14"/>
      <c r="G83" s="14">
        <v>1013859.05</v>
      </c>
      <c r="H83" s="14">
        <v>94.66</v>
      </c>
    </row>
    <row r="84" spans="2:8">
      <c r="B84" s="6" t="s">
        <v>16</v>
      </c>
      <c r="C84" s="11"/>
      <c r="D84" s="6"/>
      <c r="E84" s="6"/>
      <c r="F84" s="14"/>
      <c r="G84" s="14">
        <v>57662.058295619943</v>
      </c>
      <c r="H84" s="14">
        <v>5.3400000000000034</v>
      </c>
    </row>
    <row r="85" spans="2:8">
      <c r="B85" s="6" t="s">
        <v>17</v>
      </c>
      <c r="C85" s="11"/>
      <c r="D85" s="6"/>
      <c r="E85" s="6"/>
      <c r="F85" s="14"/>
      <c r="G85" s="14">
        <v>1071521.10829562</v>
      </c>
      <c r="H85" s="14">
        <v>100</v>
      </c>
    </row>
    <row r="86" spans="2:8">
      <c r="B86" s="2" t="s">
        <v>18</v>
      </c>
    </row>
    <row r="87" spans="2:8">
      <c r="B87" s="6" t="s">
        <v>19</v>
      </c>
    </row>
    <row r="88" spans="2:8">
      <c r="B88" s="6" t="s">
        <v>20</v>
      </c>
      <c r="C88" s="9" t="s">
        <v>894</v>
      </c>
    </row>
    <row r="89" spans="2:8">
      <c r="B89" s="6" t="s">
        <v>23</v>
      </c>
      <c r="C89" s="9" t="s">
        <v>22</v>
      </c>
    </row>
    <row r="90" spans="2:8">
      <c r="B90" s="6" t="s">
        <v>1198</v>
      </c>
      <c r="C90" s="9" t="s">
        <v>22</v>
      </c>
    </row>
    <row r="91" spans="2:8">
      <c r="B91" s="6" t="s">
        <v>24</v>
      </c>
      <c r="C91" s="9" t="s">
        <v>25</v>
      </c>
    </row>
    <row r="92" spans="2:8">
      <c r="B92" s="6" t="s">
        <v>3304</v>
      </c>
      <c r="C92" s="11"/>
    </row>
    <row r="93" spans="2:8">
      <c r="B93" s="6" t="s">
        <v>3305</v>
      </c>
      <c r="C93" s="11"/>
    </row>
    <row r="94" spans="2:8">
      <c r="B94" s="6" t="s">
        <v>3306</v>
      </c>
      <c r="C94" s="11"/>
    </row>
    <row r="95" spans="2:8">
      <c r="B95" s="6" t="s">
        <v>3307</v>
      </c>
      <c r="C95" s="11"/>
    </row>
    <row r="96" spans="2:8">
      <c r="B96" s="6" t="s">
        <v>3308</v>
      </c>
      <c r="C96" s="11"/>
    </row>
    <row r="97" spans="2:3">
      <c r="B97" s="6" t="s">
        <v>3309</v>
      </c>
      <c r="C97" s="11"/>
    </row>
    <row r="98" spans="2:3">
      <c r="B98" s="6" t="s">
        <v>3310</v>
      </c>
      <c r="C98" s="11"/>
    </row>
    <row r="99" spans="2:3">
      <c r="B99" s="6" t="s">
        <v>3311</v>
      </c>
      <c r="C99" s="11"/>
    </row>
    <row r="100" spans="2:3">
      <c r="B100" s="6" t="s">
        <v>2755</v>
      </c>
      <c r="C100" s="11"/>
    </row>
    <row r="101" spans="2:3">
      <c r="B101" s="2" t="s">
        <v>26</v>
      </c>
    </row>
    <row r="102" spans="2:3">
      <c r="B102" s="2" t="s">
        <v>1212</v>
      </c>
    </row>
    <row r="105" spans="2:3" ht="15">
      <c r="B105" s="44" t="s">
        <v>1213</v>
      </c>
      <c r="C105" s="64"/>
    </row>
    <row r="106" spans="2:3" ht="30">
      <c r="B106" s="44" t="s">
        <v>1214</v>
      </c>
      <c r="C106" s="65" t="s">
        <v>1215</v>
      </c>
    </row>
    <row r="107" spans="2:3" ht="15">
      <c r="B107" s="4" t="s">
        <v>1216</v>
      </c>
      <c r="C107" s="5" t="s">
        <v>1217</v>
      </c>
    </row>
    <row r="108" spans="2:3" ht="15">
      <c r="B108" s="4" t="s">
        <v>1218</v>
      </c>
      <c r="C108" s="5" t="s">
        <v>1217</v>
      </c>
    </row>
    <row r="109" spans="2:3" ht="15">
      <c r="B109" s="4" t="s">
        <v>1219</v>
      </c>
      <c r="C109" s="5" t="s">
        <v>1217</v>
      </c>
    </row>
    <row r="110" spans="2:3" ht="15">
      <c r="B110" s="4" t="s">
        <v>1220</v>
      </c>
      <c r="C110" s="5" t="s">
        <v>1217</v>
      </c>
    </row>
    <row r="111" spans="2:3" ht="15">
      <c r="B111" s="4" t="s">
        <v>1221</v>
      </c>
      <c r="C111" s="5" t="s">
        <v>1217</v>
      </c>
    </row>
    <row r="112" spans="2:3" ht="15">
      <c r="B112" s="4" t="s">
        <v>1222</v>
      </c>
      <c r="C112" s="5" t="s">
        <v>1217</v>
      </c>
    </row>
    <row r="113" spans="2:7" ht="15">
      <c r="B113" s="44" t="s">
        <v>1223</v>
      </c>
      <c r="C113" s="64" t="s">
        <v>1217</v>
      </c>
    </row>
    <row r="115" spans="2:7" ht="15">
      <c r="B115" s="4" t="s">
        <v>35</v>
      </c>
      <c r="C115" s="5"/>
      <c r="D115" s="4"/>
    </row>
    <row r="116" spans="2:7" ht="30">
      <c r="B116" s="20" t="s">
        <v>36</v>
      </c>
      <c r="C116" s="18" t="s">
        <v>37</v>
      </c>
      <c r="D116" s="20" t="s">
        <v>38</v>
      </c>
    </row>
    <row r="117" spans="2:7" ht="15">
      <c r="B117" s="4" t="s">
        <v>22</v>
      </c>
      <c r="C117" s="5" t="s">
        <v>22</v>
      </c>
      <c r="D117" s="4" t="s">
        <v>22</v>
      </c>
    </row>
    <row r="119" spans="2:7">
      <c r="B119" s="24" t="s">
        <v>39</v>
      </c>
      <c r="C119" s="25">
        <v>46081</v>
      </c>
      <c r="D119" s="16"/>
      <c r="E119" s="15"/>
      <c r="F119" s="30"/>
    </row>
    <row r="120" spans="2:7">
      <c r="B120" s="24" t="s">
        <v>40</v>
      </c>
      <c r="C120" s="26" t="s">
        <v>41</v>
      </c>
      <c r="D120" s="24" t="s">
        <v>42</v>
      </c>
      <c r="E120" s="27" t="s">
        <v>43</v>
      </c>
      <c r="F120" s="29" t="s">
        <v>44</v>
      </c>
      <c r="G120" s="14"/>
    </row>
    <row r="121" spans="2:7">
      <c r="B121" s="22" t="s">
        <v>22</v>
      </c>
      <c r="C121" s="23" t="s">
        <v>22</v>
      </c>
      <c r="D121" s="22" t="s">
        <v>22</v>
      </c>
      <c r="E121" s="19" t="s">
        <v>22</v>
      </c>
      <c r="F121" s="28" t="s">
        <v>22</v>
      </c>
    </row>
    <row r="124" spans="2:7">
      <c r="B124" s="6" t="s">
        <v>45</v>
      </c>
    </row>
    <row r="125" spans="2:7">
      <c r="B125" s="6"/>
    </row>
    <row r="126" spans="2:7">
      <c r="B126" s="6" t="s">
        <v>911</v>
      </c>
    </row>
    <row r="127" spans="2:7">
      <c r="B127" s="24" t="s">
        <v>46</v>
      </c>
      <c r="C127" s="26" t="s">
        <v>47</v>
      </c>
      <c r="D127" s="6"/>
    </row>
    <row r="128" spans="2:7">
      <c r="B128" s="16" t="s">
        <v>22</v>
      </c>
      <c r="C128" s="17" t="s">
        <v>22</v>
      </c>
    </row>
    <row r="130" spans="2:7">
      <c r="B130" s="24" t="s">
        <v>48</v>
      </c>
      <c r="C130" s="26" t="s">
        <v>47</v>
      </c>
    </row>
    <row r="131" spans="2:7">
      <c r="B131" s="16" t="s">
        <v>22</v>
      </c>
      <c r="C131" s="17" t="s">
        <v>22</v>
      </c>
    </row>
    <row r="133" spans="2:7">
      <c r="B133" s="24" t="s">
        <v>49</v>
      </c>
      <c r="C133" s="26" t="s">
        <v>50</v>
      </c>
    </row>
    <row r="134" spans="2:7">
      <c r="B134" s="16" t="s">
        <v>22</v>
      </c>
      <c r="C134" s="17" t="s">
        <v>22</v>
      </c>
    </row>
    <row r="136" spans="2:7">
      <c r="B136" s="27" t="s">
        <v>51</v>
      </c>
      <c r="C136" s="26" t="s">
        <v>50</v>
      </c>
    </row>
    <row r="137" spans="2:7">
      <c r="B137" s="15" t="s">
        <v>22</v>
      </c>
      <c r="C137" s="17" t="s">
        <v>22</v>
      </c>
    </row>
    <row r="139" spans="2:7">
      <c r="B139" s="24" t="s">
        <v>52</v>
      </c>
      <c r="C139" s="26" t="s">
        <v>22</v>
      </c>
    </row>
    <row r="141" spans="2:7">
      <c r="B141" s="24" t="s">
        <v>53</v>
      </c>
      <c r="C141" s="25">
        <v>46081</v>
      </c>
      <c r="D141" s="16"/>
      <c r="E141" s="15"/>
      <c r="F141" s="30"/>
    </row>
    <row r="142" spans="2:7">
      <c r="B142" s="24" t="s">
        <v>40</v>
      </c>
      <c r="C142" s="26" t="s">
        <v>41</v>
      </c>
      <c r="D142" s="24" t="s">
        <v>42</v>
      </c>
      <c r="E142" s="27" t="s">
        <v>43</v>
      </c>
      <c r="F142" s="29" t="s">
        <v>44</v>
      </c>
      <c r="G142" s="14"/>
    </row>
    <row r="143" spans="2:7">
      <c r="B143" s="22" t="s">
        <v>22</v>
      </c>
      <c r="C143" s="23" t="s">
        <v>22</v>
      </c>
      <c r="D143" s="22" t="s">
        <v>22</v>
      </c>
      <c r="E143" s="19" t="s">
        <v>22</v>
      </c>
      <c r="F143" s="28" t="s">
        <v>22</v>
      </c>
    </row>
    <row r="144" spans="2:7">
      <c r="B144" s="6" t="s">
        <v>45</v>
      </c>
    </row>
    <row r="145" spans="2:4">
      <c r="B145" s="6"/>
    </row>
    <row r="146" spans="2:4">
      <c r="B146" s="6" t="s">
        <v>911</v>
      </c>
    </row>
    <row r="147" spans="2:4">
      <c r="B147" s="24" t="s">
        <v>46</v>
      </c>
      <c r="C147" s="26" t="s">
        <v>47</v>
      </c>
      <c r="D147" s="6"/>
    </row>
    <row r="148" spans="2:4">
      <c r="B148" s="16" t="s">
        <v>22</v>
      </c>
      <c r="C148" s="17" t="s">
        <v>22</v>
      </c>
    </row>
    <row r="150" spans="2:4">
      <c r="B150" s="24" t="s">
        <v>48</v>
      </c>
      <c r="C150" s="26" t="s">
        <v>47</v>
      </c>
    </row>
    <row r="151" spans="2:4">
      <c r="B151" s="16" t="s">
        <v>22</v>
      </c>
      <c r="C151" s="17" t="s">
        <v>22</v>
      </c>
    </row>
    <row r="153" spans="2:4">
      <c r="B153" s="24" t="s">
        <v>49</v>
      </c>
      <c r="C153" s="26" t="s">
        <v>50</v>
      </c>
    </row>
    <row r="154" spans="2:4">
      <c r="B154" s="16" t="s">
        <v>22</v>
      </c>
      <c r="C154" s="17" t="s">
        <v>22</v>
      </c>
    </row>
    <row r="156" spans="2:4">
      <c r="B156" s="27" t="s">
        <v>51</v>
      </c>
      <c r="C156" s="26" t="s">
        <v>50</v>
      </c>
    </row>
    <row r="157" spans="2:4">
      <c r="B157" s="15" t="s">
        <v>22</v>
      </c>
      <c r="C157" s="17" t="s">
        <v>22</v>
      </c>
    </row>
    <row r="159" spans="2:4">
      <c r="B159" s="24" t="s">
        <v>52</v>
      </c>
      <c r="C159" s="26" t="s">
        <v>22</v>
      </c>
    </row>
    <row r="162" spans="2:80">
      <c r="B162" s="6" t="s">
        <v>912</v>
      </c>
    </row>
    <row r="164" spans="2:80">
      <c r="B164" s="24" t="s">
        <v>40</v>
      </c>
      <c r="C164" s="26" t="s">
        <v>54</v>
      </c>
      <c r="D164" s="24" t="s">
        <v>55</v>
      </c>
      <c r="E164" s="24" t="s">
        <v>56</v>
      </c>
      <c r="F164" s="14"/>
    </row>
    <row r="165" spans="2:80">
      <c r="B165" s="16" t="s">
        <v>22</v>
      </c>
      <c r="C165" s="17" t="s">
        <v>22</v>
      </c>
      <c r="D165" s="16" t="s">
        <v>22</v>
      </c>
      <c r="E165" s="16" t="s">
        <v>22</v>
      </c>
    </row>
    <row r="168" spans="2:80">
      <c r="B168" s="6" t="s">
        <v>57</v>
      </c>
      <c r="C168" s="11" t="s">
        <v>22</v>
      </c>
      <c r="D168" s="6"/>
      <c r="E168" s="6"/>
      <c r="F168" s="14"/>
      <c r="G168" s="14"/>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row>
    <row r="170" spans="2:80">
      <c r="B170" s="6" t="s">
        <v>913</v>
      </c>
    </row>
    <row r="172" spans="2:80">
      <c r="B172" s="24" t="s">
        <v>58</v>
      </c>
      <c r="C172" s="26" t="s">
        <v>47</v>
      </c>
      <c r="D172" s="6"/>
    </row>
    <row r="173" spans="2:80">
      <c r="B173" s="16" t="s">
        <v>22</v>
      </c>
      <c r="C173" s="17" t="s">
        <v>22</v>
      </c>
    </row>
    <row r="176" spans="2:80">
      <c r="B176" s="24" t="s">
        <v>59</v>
      </c>
      <c r="C176" s="26" t="s">
        <v>60</v>
      </c>
      <c r="D176" s="6"/>
    </row>
    <row r="177" spans="2:80">
      <c r="B177" s="16" t="s">
        <v>22</v>
      </c>
      <c r="C177" s="17" t="s">
        <v>22</v>
      </c>
    </row>
    <row r="180" spans="2:80">
      <c r="B180" s="6" t="s">
        <v>61</v>
      </c>
    </row>
    <row r="183" spans="2:80">
      <c r="B183" s="6" t="s">
        <v>914</v>
      </c>
    </row>
    <row r="185" spans="2:80">
      <c r="B185" s="24" t="s">
        <v>40</v>
      </c>
      <c r="C185" s="26" t="s">
        <v>62</v>
      </c>
      <c r="D185" s="24" t="s">
        <v>54</v>
      </c>
      <c r="E185" s="24" t="s">
        <v>55</v>
      </c>
      <c r="F185" s="29" t="s">
        <v>56</v>
      </c>
      <c r="G185" s="14"/>
    </row>
    <row r="186" spans="2:80">
      <c r="B186" s="16" t="s">
        <v>22</v>
      </c>
      <c r="C186" s="17" t="s">
        <v>22</v>
      </c>
      <c r="D186" s="16" t="s">
        <v>22</v>
      </c>
      <c r="E186" s="16" t="s">
        <v>22</v>
      </c>
      <c r="F186" s="21" t="s">
        <v>22</v>
      </c>
    </row>
    <row r="189" spans="2:80">
      <c r="B189" s="6" t="s">
        <v>57</v>
      </c>
      <c r="C189" s="11" t="s">
        <v>22</v>
      </c>
      <c r="D189" s="6"/>
      <c r="E189" s="6"/>
      <c r="F189" s="14"/>
      <c r="G189" s="14"/>
      <c r="H189" s="14"/>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row>
    <row r="191" spans="2:80">
      <c r="B191" s="6" t="s">
        <v>913</v>
      </c>
    </row>
    <row r="193" spans="2:7">
      <c r="B193" s="24" t="s">
        <v>58</v>
      </c>
      <c r="C193" s="26" t="s">
        <v>47</v>
      </c>
      <c r="D193" s="6"/>
    </row>
    <row r="194" spans="2:7">
      <c r="B194" s="16" t="s">
        <v>22</v>
      </c>
      <c r="C194" s="17" t="s">
        <v>22</v>
      </c>
    </row>
    <row r="197" spans="2:7">
      <c r="B197" s="24" t="s">
        <v>59</v>
      </c>
      <c r="C197" s="26" t="s">
        <v>60</v>
      </c>
      <c r="D197" s="6"/>
    </row>
    <row r="198" spans="2:7">
      <c r="B198" s="16" t="s">
        <v>22</v>
      </c>
      <c r="C198" s="17" t="s">
        <v>22</v>
      </c>
    </row>
    <row r="201" spans="2:7">
      <c r="B201" s="6" t="s">
        <v>61</v>
      </c>
    </row>
    <row r="204" spans="2:7">
      <c r="B204" s="6" t="s">
        <v>915</v>
      </c>
    </row>
    <row r="205" spans="2:7">
      <c r="B205" s="24" t="s">
        <v>40</v>
      </c>
      <c r="C205" s="26" t="s">
        <v>63</v>
      </c>
      <c r="D205" s="24" t="s">
        <v>64</v>
      </c>
      <c r="E205" s="24" t="s">
        <v>65</v>
      </c>
      <c r="F205" s="29" t="s">
        <v>66</v>
      </c>
      <c r="G205" s="14"/>
    </row>
    <row r="206" spans="2:7">
      <c r="B206" s="16" t="s">
        <v>22</v>
      </c>
      <c r="C206" s="17" t="s">
        <v>22</v>
      </c>
      <c r="D206" s="16" t="s">
        <v>22</v>
      </c>
      <c r="E206" s="16" t="s">
        <v>22</v>
      </c>
      <c r="F206" s="21" t="s">
        <v>22</v>
      </c>
    </row>
    <row r="207" spans="2:7">
      <c r="B207" s="2" t="s">
        <v>67</v>
      </c>
    </row>
  </sheetData>
  <mergeCells count="3">
    <mergeCell ref="B1:E1"/>
    <mergeCell ref="C3:C7"/>
    <mergeCell ref="D3:D7"/>
  </mergeCells>
  <hyperlinks>
    <hyperlink ref="A1" location="Index!A1" display="Index" xr:uid="{81914B9A-89F7-446E-8718-9C4A83352704}"/>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A7F4-4AF4-49DF-9512-8E424617987E}">
  <dimension ref="A1:CB182"/>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3236</v>
      </c>
      <c r="C1" s="226"/>
      <c r="D1" s="226"/>
      <c r="E1" s="226"/>
    </row>
    <row r="3" spans="1:9" ht="15">
      <c r="B3" s="31" t="s">
        <v>3237</v>
      </c>
      <c r="C3" s="232"/>
      <c r="D3" s="228"/>
      <c r="E3" s="1"/>
    </row>
    <row r="4" spans="1:9" ht="30">
      <c r="B4" s="35" t="s">
        <v>538</v>
      </c>
      <c r="C4" s="232"/>
      <c r="D4" s="228"/>
      <c r="E4" s="1"/>
    </row>
    <row r="5" spans="1:9" ht="15">
      <c r="B5" s="35" t="s">
        <v>103</v>
      </c>
      <c r="C5" s="232"/>
      <c r="D5" s="228"/>
      <c r="E5" s="1"/>
    </row>
    <row r="6" spans="1:9" ht="30">
      <c r="B6" s="35" t="s">
        <v>3238</v>
      </c>
      <c r="C6" s="232"/>
      <c r="D6" s="228"/>
      <c r="E6" s="1"/>
    </row>
    <row r="7" spans="1:9" ht="30">
      <c r="B7" s="35" t="s">
        <v>106</v>
      </c>
      <c r="C7" s="70" t="s">
        <v>107</v>
      </c>
      <c r="D7" s="70" t="s">
        <v>108</v>
      </c>
      <c r="E7"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80</v>
      </c>
      <c r="C15" s="9" t="s">
        <v>13</v>
      </c>
      <c r="D15" s="2" t="s">
        <v>74</v>
      </c>
      <c r="E15" s="2" t="s">
        <v>81</v>
      </c>
      <c r="F15" s="12">
        <v>792000</v>
      </c>
      <c r="G15" s="12">
        <v>10920.89</v>
      </c>
      <c r="H15" s="12">
        <v>5.42</v>
      </c>
    </row>
    <row r="16" spans="1:9">
      <c r="B16" s="2" t="s">
        <v>73</v>
      </c>
      <c r="C16" s="9" t="s">
        <v>13</v>
      </c>
      <c r="D16" s="2" t="s">
        <v>74</v>
      </c>
      <c r="E16" s="2" t="s">
        <v>75</v>
      </c>
      <c r="F16" s="12">
        <v>1100000</v>
      </c>
      <c r="G16" s="12">
        <v>9765.25</v>
      </c>
      <c r="H16" s="12">
        <v>4.8499999999999996</v>
      </c>
    </row>
    <row r="17" spans="2:8">
      <c r="B17" s="2" t="s">
        <v>540</v>
      </c>
      <c r="C17" s="9" t="s">
        <v>13</v>
      </c>
      <c r="D17" s="2" t="s">
        <v>82</v>
      </c>
      <c r="E17" s="2" t="s">
        <v>541</v>
      </c>
      <c r="F17" s="12">
        <v>68400</v>
      </c>
      <c r="G17" s="12">
        <v>9236.74</v>
      </c>
      <c r="H17" s="12">
        <v>4.59</v>
      </c>
    </row>
    <row r="18" spans="2:8">
      <c r="B18" s="2" t="s">
        <v>542</v>
      </c>
      <c r="C18" s="9" t="s">
        <v>13</v>
      </c>
      <c r="D18" s="2" t="s">
        <v>543</v>
      </c>
      <c r="E18" s="2" t="s">
        <v>544</v>
      </c>
      <c r="F18" s="12">
        <v>648000</v>
      </c>
      <c r="G18" s="12">
        <v>9032.4699999999993</v>
      </c>
      <c r="H18" s="12">
        <v>4.49</v>
      </c>
    </row>
    <row r="19" spans="2:8">
      <c r="B19" s="2" t="s">
        <v>547</v>
      </c>
      <c r="C19" s="9" t="s">
        <v>13</v>
      </c>
      <c r="D19" s="2" t="s">
        <v>548</v>
      </c>
      <c r="E19" s="2" t="s">
        <v>549</v>
      </c>
      <c r="F19" s="12">
        <v>288000</v>
      </c>
      <c r="G19" s="12">
        <v>7796.45</v>
      </c>
      <c r="H19" s="12">
        <v>3.87</v>
      </c>
    </row>
    <row r="20" spans="2:8">
      <c r="B20" s="2" t="s">
        <v>550</v>
      </c>
      <c r="C20" s="9" t="s">
        <v>13</v>
      </c>
      <c r="D20" s="2" t="s">
        <v>548</v>
      </c>
      <c r="E20" s="2" t="s">
        <v>551</v>
      </c>
      <c r="F20" s="12">
        <v>277260</v>
      </c>
      <c r="G20" s="12">
        <v>6774.29</v>
      </c>
      <c r="H20" s="12">
        <v>3.36</v>
      </c>
    </row>
    <row r="21" spans="2:8">
      <c r="B21" s="2" t="s">
        <v>545</v>
      </c>
      <c r="C21" s="9" t="s">
        <v>13</v>
      </c>
      <c r="D21" s="2" t="s">
        <v>79</v>
      </c>
      <c r="E21" s="2" t="s">
        <v>546</v>
      </c>
      <c r="F21" s="12">
        <v>2718000</v>
      </c>
      <c r="G21" s="12">
        <v>6694.43</v>
      </c>
      <c r="H21" s="12">
        <v>3.32</v>
      </c>
    </row>
    <row r="22" spans="2:8">
      <c r="B22" s="2" t="s">
        <v>76</v>
      </c>
      <c r="C22" s="9" t="s">
        <v>13</v>
      </c>
      <c r="D22" s="2" t="s">
        <v>77</v>
      </c>
      <c r="E22" s="2" t="s">
        <v>78</v>
      </c>
      <c r="F22" s="12">
        <v>1863000</v>
      </c>
      <c r="G22" s="12">
        <v>5842.37</v>
      </c>
      <c r="H22" s="12">
        <v>2.9</v>
      </c>
    </row>
    <row r="23" spans="2:8">
      <c r="B23" s="2" t="s">
        <v>567</v>
      </c>
      <c r="C23" s="9" t="s">
        <v>13</v>
      </c>
      <c r="D23" s="2" t="s">
        <v>568</v>
      </c>
      <c r="E23" s="2" t="s">
        <v>569</v>
      </c>
      <c r="F23" s="12">
        <v>214118</v>
      </c>
      <c r="G23" s="12">
        <v>5673.06</v>
      </c>
      <c r="H23" s="12">
        <v>2.82</v>
      </c>
    </row>
    <row r="24" spans="2:8">
      <c r="B24" s="2" t="s">
        <v>552</v>
      </c>
      <c r="C24" s="9" t="s">
        <v>13</v>
      </c>
      <c r="D24" s="2" t="s">
        <v>548</v>
      </c>
      <c r="E24" s="2" t="s">
        <v>553</v>
      </c>
      <c r="F24" s="12">
        <v>603000</v>
      </c>
      <c r="G24" s="12">
        <v>5615.14</v>
      </c>
      <c r="H24" s="12">
        <v>2.79</v>
      </c>
    </row>
    <row r="25" spans="2:8">
      <c r="B25" s="2" t="s">
        <v>586</v>
      </c>
      <c r="C25" s="9" t="s">
        <v>13</v>
      </c>
      <c r="D25" s="2" t="s">
        <v>587</v>
      </c>
      <c r="E25" s="2" t="s">
        <v>588</v>
      </c>
      <c r="F25" s="12">
        <v>63000</v>
      </c>
      <c r="G25" s="12">
        <v>5424.62</v>
      </c>
      <c r="H25" s="12">
        <v>2.69</v>
      </c>
    </row>
    <row r="26" spans="2:8">
      <c r="B26" s="2" t="s">
        <v>562</v>
      </c>
      <c r="C26" s="9" t="s">
        <v>13</v>
      </c>
      <c r="D26" s="2" t="s">
        <v>74</v>
      </c>
      <c r="E26" s="2" t="s">
        <v>563</v>
      </c>
      <c r="F26" s="12">
        <v>1534000</v>
      </c>
      <c r="G26" s="12">
        <v>5003.91</v>
      </c>
      <c r="H26" s="12">
        <v>2.4900000000000002</v>
      </c>
    </row>
    <row r="27" spans="2:8">
      <c r="B27" s="2" t="s">
        <v>577</v>
      </c>
      <c r="C27" s="9" t="s">
        <v>13</v>
      </c>
      <c r="D27" s="2" t="s">
        <v>548</v>
      </c>
      <c r="E27" s="2" t="s">
        <v>578</v>
      </c>
      <c r="F27" s="12">
        <v>450000</v>
      </c>
      <c r="G27" s="12">
        <v>4966.2</v>
      </c>
      <c r="H27" s="12">
        <v>2.4700000000000002</v>
      </c>
    </row>
    <row r="28" spans="2:8">
      <c r="B28" s="2" t="s">
        <v>579</v>
      </c>
      <c r="C28" s="9" t="s">
        <v>13</v>
      </c>
      <c r="D28" s="2" t="s">
        <v>84</v>
      </c>
      <c r="E28" s="2" t="s">
        <v>580</v>
      </c>
      <c r="F28" s="12">
        <v>108000</v>
      </c>
      <c r="G28" s="12">
        <v>4673.7</v>
      </c>
      <c r="H28" s="12">
        <v>2.3199999999999998</v>
      </c>
    </row>
    <row r="29" spans="2:8">
      <c r="B29" s="2" t="s">
        <v>557</v>
      </c>
      <c r="C29" s="9" t="s">
        <v>13</v>
      </c>
      <c r="D29" s="2" t="s">
        <v>558</v>
      </c>
      <c r="E29" s="2" t="s">
        <v>559</v>
      </c>
      <c r="F29" s="12">
        <v>324000</v>
      </c>
      <c r="G29" s="12">
        <v>4500.68</v>
      </c>
      <c r="H29" s="12">
        <v>2.2400000000000002</v>
      </c>
    </row>
    <row r="30" spans="2:8">
      <c r="B30" s="2" t="s">
        <v>572</v>
      </c>
      <c r="C30" s="9" t="s">
        <v>13</v>
      </c>
      <c r="D30" s="2" t="s">
        <v>573</v>
      </c>
      <c r="E30" s="2" t="s">
        <v>574</v>
      </c>
      <c r="F30" s="12">
        <v>131000</v>
      </c>
      <c r="G30" s="12">
        <v>4393.09</v>
      </c>
      <c r="H30" s="12">
        <v>2.1800000000000002</v>
      </c>
    </row>
    <row r="31" spans="2:8">
      <c r="B31" s="2" t="s">
        <v>560</v>
      </c>
      <c r="C31" s="9" t="s">
        <v>13</v>
      </c>
      <c r="D31" s="2" t="s">
        <v>83</v>
      </c>
      <c r="E31" s="2" t="s">
        <v>561</v>
      </c>
      <c r="F31" s="12">
        <v>383000</v>
      </c>
      <c r="G31" s="12">
        <v>4370.03</v>
      </c>
      <c r="H31" s="12">
        <v>2.17</v>
      </c>
    </row>
    <row r="32" spans="2:8">
      <c r="B32" s="2" t="s">
        <v>575</v>
      </c>
      <c r="C32" s="9" t="s">
        <v>13</v>
      </c>
      <c r="D32" s="2" t="s">
        <v>74</v>
      </c>
      <c r="E32" s="2" t="s">
        <v>576</v>
      </c>
      <c r="F32" s="12">
        <v>1008000</v>
      </c>
      <c r="G32" s="12">
        <v>4185.22</v>
      </c>
      <c r="H32" s="12">
        <v>2.08</v>
      </c>
    </row>
    <row r="33" spans="2:8">
      <c r="B33" s="2" t="s">
        <v>611</v>
      </c>
      <c r="C33" s="9" t="s">
        <v>13</v>
      </c>
      <c r="D33" s="2" t="s">
        <v>90</v>
      </c>
      <c r="E33" s="2" t="s">
        <v>612</v>
      </c>
      <c r="F33" s="12">
        <v>342000</v>
      </c>
      <c r="G33" s="12">
        <v>4068.77</v>
      </c>
      <c r="H33" s="12">
        <v>2.02</v>
      </c>
    </row>
    <row r="34" spans="2:8">
      <c r="B34" s="2" t="s">
        <v>554</v>
      </c>
      <c r="C34" s="9" t="s">
        <v>13</v>
      </c>
      <c r="D34" s="2" t="s">
        <v>555</v>
      </c>
      <c r="E34" s="2" t="s">
        <v>556</v>
      </c>
      <c r="F34" s="12">
        <v>171246</v>
      </c>
      <c r="G34" s="12">
        <v>3993.46</v>
      </c>
      <c r="H34" s="12">
        <v>1.98</v>
      </c>
    </row>
    <row r="35" spans="2:8">
      <c r="B35" s="2" t="s">
        <v>581</v>
      </c>
      <c r="C35" s="9" t="s">
        <v>13</v>
      </c>
      <c r="D35" s="2" t="s">
        <v>573</v>
      </c>
      <c r="E35" s="2" t="s">
        <v>582</v>
      </c>
      <c r="F35" s="12">
        <v>1170000</v>
      </c>
      <c r="G35" s="12">
        <v>3903.12</v>
      </c>
      <c r="H35" s="12">
        <v>1.94</v>
      </c>
    </row>
    <row r="36" spans="2:8">
      <c r="B36" s="2" t="s">
        <v>86</v>
      </c>
      <c r="C36" s="9" t="s">
        <v>13</v>
      </c>
      <c r="D36" s="2" t="s">
        <v>87</v>
      </c>
      <c r="E36" s="2" t="s">
        <v>88</v>
      </c>
      <c r="F36" s="12">
        <v>764663</v>
      </c>
      <c r="G36" s="12">
        <v>3700.2</v>
      </c>
      <c r="H36" s="12">
        <v>1.84</v>
      </c>
    </row>
    <row r="37" spans="2:8">
      <c r="B37" s="2" t="s">
        <v>589</v>
      </c>
      <c r="C37" s="9" t="s">
        <v>13</v>
      </c>
      <c r="D37" s="2" t="s">
        <v>85</v>
      </c>
      <c r="E37" s="2" t="s">
        <v>590</v>
      </c>
      <c r="F37" s="12">
        <v>1044000</v>
      </c>
      <c r="G37" s="12">
        <v>3490.09</v>
      </c>
      <c r="H37" s="12">
        <v>1.73</v>
      </c>
    </row>
    <row r="38" spans="2:8">
      <c r="B38" s="2" t="s">
        <v>591</v>
      </c>
      <c r="C38" s="9" t="s">
        <v>13</v>
      </c>
      <c r="D38" s="2" t="s">
        <v>565</v>
      </c>
      <c r="E38" s="2" t="s">
        <v>592</v>
      </c>
      <c r="F38" s="12">
        <v>270000</v>
      </c>
      <c r="G38" s="12">
        <v>3487.59</v>
      </c>
      <c r="H38" s="12">
        <v>1.73</v>
      </c>
    </row>
    <row r="39" spans="2:8">
      <c r="B39" s="2" t="s">
        <v>564</v>
      </c>
      <c r="C39" s="9" t="s">
        <v>13</v>
      </c>
      <c r="D39" s="2" t="s">
        <v>565</v>
      </c>
      <c r="E39" s="2" t="s">
        <v>566</v>
      </c>
      <c r="F39" s="12">
        <v>540000</v>
      </c>
      <c r="G39" s="12">
        <v>3446.01</v>
      </c>
      <c r="H39" s="12">
        <v>1.71</v>
      </c>
    </row>
    <row r="40" spans="2:8">
      <c r="B40" s="2" t="s">
        <v>583</v>
      </c>
      <c r="C40" s="9" t="s">
        <v>13</v>
      </c>
      <c r="D40" s="2" t="s">
        <v>584</v>
      </c>
      <c r="E40" s="2" t="s">
        <v>585</v>
      </c>
      <c r="F40" s="12">
        <v>274479</v>
      </c>
      <c r="G40" s="12">
        <v>3348.09</v>
      </c>
      <c r="H40" s="12">
        <v>1.66</v>
      </c>
    </row>
    <row r="41" spans="2:8">
      <c r="B41" s="2" t="s">
        <v>617</v>
      </c>
      <c r="C41" s="9" t="s">
        <v>13</v>
      </c>
      <c r="D41" s="2" t="s">
        <v>618</v>
      </c>
      <c r="E41" s="2" t="s">
        <v>619</v>
      </c>
      <c r="F41" s="12">
        <v>765000</v>
      </c>
      <c r="G41" s="12">
        <v>3294.47</v>
      </c>
      <c r="H41" s="12">
        <v>1.64</v>
      </c>
    </row>
    <row r="42" spans="2:8">
      <c r="B42" s="2" t="s">
        <v>598</v>
      </c>
      <c r="C42" s="9" t="s">
        <v>13</v>
      </c>
      <c r="D42" s="2" t="s">
        <v>599</v>
      </c>
      <c r="E42" s="2" t="s">
        <v>600</v>
      </c>
      <c r="F42" s="12">
        <v>216000</v>
      </c>
      <c r="G42" s="12">
        <v>3285.36</v>
      </c>
      <c r="H42" s="12">
        <v>1.63</v>
      </c>
    </row>
    <row r="43" spans="2:8">
      <c r="B43" s="2" t="s">
        <v>609</v>
      </c>
      <c r="C43" s="9" t="s">
        <v>13</v>
      </c>
      <c r="D43" s="2" t="s">
        <v>587</v>
      </c>
      <c r="E43" s="2" t="s">
        <v>610</v>
      </c>
      <c r="F43" s="12">
        <v>275000</v>
      </c>
      <c r="G43" s="12">
        <v>3195.23</v>
      </c>
      <c r="H43" s="12">
        <v>1.59</v>
      </c>
    </row>
    <row r="44" spans="2:8">
      <c r="B44" s="2" t="s">
        <v>601</v>
      </c>
      <c r="C44" s="9" t="s">
        <v>13</v>
      </c>
      <c r="D44" s="2" t="s">
        <v>74</v>
      </c>
      <c r="E44" s="2" t="s">
        <v>602</v>
      </c>
      <c r="F44" s="12">
        <v>981000</v>
      </c>
      <c r="G44" s="12">
        <v>3158.33</v>
      </c>
      <c r="H44" s="12">
        <v>1.57</v>
      </c>
    </row>
    <row r="45" spans="2:8">
      <c r="B45" s="2" t="s">
        <v>607</v>
      </c>
      <c r="C45" s="9" t="s">
        <v>13</v>
      </c>
      <c r="D45" s="2" t="s">
        <v>89</v>
      </c>
      <c r="E45" s="2" t="s">
        <v>608</v>
      </c>
      <c r="F45" s="12">
        <v>179665</v>
      </c>
      <c r="G45" s="12">
        <v>3110</v>
      </c>
      <c r="H45" s="12">
        <v>1.54</v>
      </c>
    </row>
    <row r="46" spans="2:8">
      <c r="B46" s="2" t="s">
        <v>593</v>
      </c>
      <c r="C46" s="9" t="s">
        <v>13</v>
      </c>
      <c r="D46" s="2" t="s">
        <v>548</v>
      </c>
      <c r="E46" s="2" t="s">
        <v>594</v>
      </c>
      <c r="F46" s="12">
        <v>1890000</v>
      </c>
      <c r="G46" s="12">
        <v>3089.96</v>
      </c>
      <c r="H46" s="12">
        <v>1.53</v>
      </c>
    </row>
    <row r="47" spans="2:8">
      <c r="B47" s="2" t="s">
        <v>603</v>
      </c>
      <c r="C47" s="9" t="s">
        <v>13</v>
      </c>
      <c r="D47" s="2" t="s">
        <v>84</v>
      </c>
      <c r="E47" s="2" t="s">
        <v>604</v>
      </c>
      <c r="F47" s="12">
        <v>285168</v>
      </c>
      <c r="G47" s="12">
        <v>3013.09</v>
      </c>
      <c r="H47" s="12">
        <v>1.5</v>
      </c>
    </row>
    <row r="48" spans="2:8">
      <c r="B48" s="2" t="s">
        <v>605</v>
      </c>
      <c r="C48" s="9" t="s">
        <v>13</v>
      </c>
      <c r="D48" s="2" t="s">
        <v>573</v>
      </c>
      <c r="E48" s="2" t="s">
        <v>606</v>
      </c>
      <c r="F48" s="12">
        <v>900000</v>
      </c>
      <c r="G48" s="12">
        <v>2549.25</v>
      </c>
      <c r="H48" s="12">
        <v>1.27</v>
      </c>
    </row>
    <row r="49" spans="2:8">
      <c r="B49" s="2" t="s">
        <v>630</v>
      </c>
      <c r="C49" s="9" t="s">
        <v>13</v>
      </c>
      <c r="D49" s="2" t="s">
        <v>631</v>
      </c>
      <c r="E49" s="2" t="s">
        <v>632</v>
      </c>
      <c r="F49" s="12">
        <v>253496</v>
      </c>
      <c r="G49" s="12">
        <v>2517.34</v>
      </c>
      <c r="H49" s="12">
        <v>1.25</v>
      </c>
    </row>
    <row r="50" spans="2:8">
      <c r="B50" s="2" t="s">
        <v>620</v>
      </c>
      <c r="C50" s="9" t="s">
        <v>13</v>
      </c>
      <c r="D50" s="2" t="s">
        <v>621</v>
      </c>
      <c r="E50" s="2" t="s">
        <v>622</v>
      </c>
      <c r="F50" s="12">
        <v>333000</v>
      </c>
      <c r="G50" s="12">
        <v>2392.27</v>
      </c>
      <c r="H50" s="12">
        <v>1.19</v>
      </c>
    </row>
    <row r="51" spans="2:8">
      <c r="B51" s="2" t="s">
        <v>570</v>
      </c>
      <c r="C51" s="9" t="s">
        <v>13</v>
      </c>
      <c r="D51" s="2" t="s">
        <v>558</v>
      </c>
      <c r="E51" s="2" t="s">
        <v>571</v>
      </c>
      <c r="F51" s="12">
        <v>90000</v>
      </c>
      <c r="G51" s="12">
        <v>2373.66</v>
      </c>
      <c r="H51" s="12">
        <v>1.18</v>
      </c>
    </row>
    <row r="52" spans="2:8">
      <c r="B52" s="2" t="s">
        <v>613</v>
      </c>
      <c r="C52" s="9" t="s">
        <v>13</v>
      </c>
      <c r="D52" s="2" t="s">
        <v>573</v>
      </c>
      <c r="E52" s="2" t="s">
        <v>614</v>
      </c>
      <c r="F52" s="12">
        <v>216000</v>
      </c>
      <c r="G52" s="12">
        <v>2331.5</v>
      </c>
      <c r="H52" s="12">
        <v>1.1599999999999999</v>
      </c>
    </row>
    <row r="53" spans="2:8">
      <c r="B53" s="2" t="s">
        <v>1017</v>
      </c>
      <c r="C53" s="9" t="s">
        <v>13</v>
      </c>
      <c r="D53" s="2" t="s">
        <v>1018</v>
      </c>
      <c r="E53" s="2" t="s">
        <v>1019</v>
      </c>
      <c r="F53" s="12">
        <v>14400</v>
      </c>
      <c r="G53" s="12">
        <v>2139.41</v>
      </c>
      <c r="H53" s="12">
        <v>1.06</v>
      </c>
    </row>
    <row r="54" spans="2:8">
      <c r="B54" s="2" t="s">
        <v>2294</v>
      </c>
      <c r="C54" s="9" t="s">
        <v>13</v>
      </c>
      <c r="D54" s="2" t="s">
        <v>1138</v>
      </c>
      <c r="E54" s="2" t="s">
        <v>2295</v>
      </c>
      <c r="F54" s="12">
        <v>1440000</v>
      </c>
      <c r="G54" s="12">
        <v>2017.58</v>
      </c>
      <c r="H54" s="12">
        <v>1</v>
      </c>
    </row>
    <row r="55" spans="2:8">
      <c r="B55" s="2" t="s">
        <v>91</v>
      </c>
      <c r="C55" s="9" t="s">
        <v>13</v>
      </c>
      <c r="D55" s="2" t="s">
        <v>92</v>
      </c>
      <c r="E55" s="2" t="s">
        <v>93</v>
      </c>
      <c r="F55" s="12">
        <v>275000</v>
      </c>
      <c r="G55" s="12">
        <v>1967.08</v>
      </c>
      <c r="H55" s="12">
        <v>0.98</v>
      </c>
    </row>
    <row r="56" spans="2:8">
      <c r="B56" s="2" t="s">
        <v>627</v>
      </c>
      <c r="C56" s="9" t="s">
        <v>13</v>
      </c>
      <c r="D56" s="2" t="s">
        <v>628</v>
      </c>
      <c r="E56" s="2" t="s">
        <v>629</v>
      </c>
      <c r="F56" s="12">
        <v>996000</v>
      </c>
      <c r="G56" s="12">
        <v>1871.19</v>
      </c>
      <c r="H56" s="12">
        <v>0.93</v>
      </c>
    </row>
    <row r="57" spans="2:8">
      <c r="B57" s="2" t="s">
        <v>595</v>
      </c>
      <c r="C57" s="9" t="s">
        <v>13</v>
      </c>
      <c r="D57" s="2" t="s">
        <v>596</v>
      </c>
      <c r="E57" s="2" t="s">
        <v>597</v>
      </c>
      <c r="F57" s="12">
        <v>40500</v>
      </c>
      <c r="G57" s="12">
        <v>1732.71</v>
      </c>
      <c r="H57" s="12">
        <v>0.86</v>
      </c>
    </row>
    <row r="58" spans="2:8">
      <c r="B58" s="2" t="s">
        <v>625</v>
      </c>
      <c r="C58" s="9" t="s">
        <v>13</v>
      </c>
      <c r="D58" s="2" t="s">
        <v>558</v>
      </c>
      <c r="E58" s="2" t="s">
        <v>626</v>
      </c>
      <c r="F58" s="12">
        <v>297000</v>
      </c>
      <c r="G58" s="12">
        <v>1677.31</v>
      </c>
      <c r="H58" s="12">
        <v>0.83</v>
      </c>
    </row>
    <row r="59" spans="2:8">
      <c r="B59" s="2" t="s">
        <v>633</v>
      </c>
      <c r="C59" s="9" t="s">
        <v>13</v>
      </c>
      <c r="D59" s="2" t="s">
        <v>565</v>
      </c>
      <c r="E59" s="2" t="s">
        <v>634</v>
      </c>
      <c r="F59" s="12">
        <v>242000</v>
      </c>
      <c r="G59" s="12">
        <v>1549.41</v>
      </c>
      <c r="H59" s="12">
        <v>0.77</v>
      </c>
    </row>
    <row r="60" spans="2:8">
      <c r="B60" s="6" t="s">
        <v>94</v>
      </c>
      <c r="C60" s="11"/>
      <c r="D60" s="6"/>
      <c r="E60" s="6"/>
      <c r="F60" s="14"/>
      <c r="G60" s="14">
        <f>SUM(G12:G59)</f>
        <v>191571.01999999993</v>
      </c>
      <c r="H60" s="14">
        <f>SUM(H12:H59)</f>
        <v>95.14</v>
      </c>
    </row>
    <row r="61" spans="2:8">
      <c r="B61" s="6" t="s">
        <v>2131</v>
      </c>
      <c r="C61" s="11"/>
      <c r="D61" s="6"/>
      <c r="E61" s="6"/>
      <c r="F61" s="14"/>
      <c r="G61" s="14">
        <v>2508.41</v>
      </c>
      <c r="H61" s="14">
        <v>1.25</v>
      </c>
    </row>
    <row r="62" spans="2:8">
      <c r="B62" s="6" t="s">
        <v>15</v>
      </c>
      <c r="C62" s="11"/>
      <c r="D62" s="6"/>
      <c r="E62" s="6"/>
      <c r="F62" s="14"/>
      <c r="G62" s="14">
        <v>194079.43</v>
      </c>
      <c r="H62" s="14">
        <v>96.39</v>
      </c>
    </row>
    <row r="63" spans="2:8">
      <c r="B63" s="6" t="s">
        <v>16</v>
      </c>
      <c r="C63" s="11"/>
      <c r="D63" s="6"/>
      <c r="E63" s="6"/>
      <c r="F63" s="14"/>
      <c r="G63" s="14">
        <v>7278.8026744000126</v>
      </c>
      <c r="H63" s="14">
        <v>3.6099999999999994</v>
      </c>
    </row>
    <row r="64" spans="2:8">
      <c r="B64" s="6" t="s">
        <v>17</v>
      </c>
      <c r="C64" s="11"/>
      <c r="D64" s="6"/>
      <c r="E64" s="6"/>
      <c r="F64" s="14"/>
      <c r="G64" s="14">
        <v>201358.2326744</v>
      </c>
      <c r="H64" s="14">
        <v>100</v>
      </c>
    </row>
    <row r="65" spans="2:3">
      <c r="B65" s="2" t="s">
        <v>18</v>
      </c>
    </row>
    <row r="66" spans="2:3">
      <c r="B66" s="6" t="s">
        <v>19</v>
      </c>
    </row>
    <row r="67" spans="2:3">
      <c r="B67" s="6" t="s">
        <v>20</v>
      </c>
      <c r="C67" s="9" t="s">
        <v>894</v>
      </c>
    </row>
    <row r="68" spans="2:3">
      <c r="B68" s="6" t="s">
        <v>23</v>
      </c>
      <c r="C68" s="9" t="s">
        <v>22</v>
      </c>
    </row>
    <row r="69" spans="2:3">
      <c r="B69" s="6" t="s">
        <v>1198</v>
      </c>
      <c r="C69" s="9" t="s">
        <v>22</v>
      </c>
    </row>
    <row r="70" spans="2:3">
      <c r="B70" s="6" t="s">
        <v>24</v>
      </c>
      <c r="C70" s="9" t="s">
        <v>25</v>
      </c>
    </row>
    <row r="71" spans="2:3">
      <c r="B71" s="6" t="s">
        <v>3239</v>
      </c>
      <c r="C71" s="11"/>
    </row>
    <row r="72" spans="2:3">
      <c r="B72" s="6" t="s">
        <v>3240</v>
      </c>
      <c r="C72" s="11"/>
    </row>
    <row r="73" spans="2:3">
      <c r="B73" s="6" t="s">
        <v>3241</v>
      </c>
      <c r="C73" s="11"/>
    </row>
    <row r="74" spans="2:3">
      <c r="B74" s="6" t="s">
        <v>3242</v>
      </c>
      <c r="C74" s="11"/>
    </row>
    <row r="75" spans="2:3">
      <c r="B75" s="6" t="s">
        <v>2941</v>
      </c>
      <c r="C75" s="11"/>
    </row>
    <row r="76" spans="2:3">
      <c r="B76" s="2" t="s">
        <v>26</v>
      </c>
    </row>
    <row r="77" spans="2:3">
      <c r="B77" s="2" t="s">
        <v>1212</v>
      </c>
    </row>
    <row r="80" spans="2:3" ht="15">
      <c r="B80" s="44" t="s">
        <v>1213</v>
      </c>
      <c r="C80" s="64"/>
    </row>
    <row r="81" spans="2:7" ht="30">
      <c r="B81" s="44" t="s">
        <v>1214</v>
      </c>
      <c r="C81" s="65" t="s">
        <v>1215</v>
      </c>
    </row>
    <row r="82" spans="2:7" ht="15">
      <c r="B82" s="4" t="s">
        <v>1216</v>
      </c>
      <c r="C82" s="5" t="s">
        <v>1217</v>
      </c>
    </row>
    <row r="83" spans="2:7" ht="15">
      <c r="B83" s="4" t="s">
        <v>1218</v>
      </c>
      <c r="C83" s="5" t="s">
        <v>1217</v>
      </c>
    </row>
    <row r="84" spans="2:7" ht="15">
      <c r="B84" s="4" t="s">
        <v>1219</v>
      </c>
      <c r="C84" s="5" t="s">
        <v>1217</v>
      </c>
    </row>
    <row r="85" spans="2:7" ht="15">
      <c r="B85" s="4" t="s">
        <v>1220</v>
      </c>
      <c r="C85" s="5" t="s">
        <v>1217</v>
      </c>
    </row>
    <row r="86" spans="2:7" ht="15">
      <c r="B86" s="4" t="s">
        <v>1221</v>
      </c>
      <c r="C86" s="5" t="s">
        <v>1217</v>
      </c>
    </row>
    <row r="87" spans="2:7" ht="15">
      <c r="B87" s="4" t="s">
        <v>1222</v>
      </c>
      <c r="C87" s="5" t="s">
        <v>1217</v>
      </c>
    </row>
    <row r="88" spans="2:7" ht="15">
      <c r="B88" s="44" t="s">
        <v>1223</v>
      </c>
      <c r="C88" s="64" t="s">
        <v>1217</v>
      </c>
    </row>
    <row r="90" spans="2:7" ht="15">
      <c r="B90" s="4" t="s">
        <v>35</v>
      </c>
      <c r="C90" s="5"/>
      <c r="D90" s="4"/>
    </row>
    <row r="91" spans="2:7" ht="30">
      <c r="B91" s="20" t="s">
        <v>36</v>
      </c>
      <c r="C91" s="18" t="s">
        <v>37</v>
      </c>
      <c r="D91" s="20" t="s">
        <v>38</v>
      </c>
    </row>
    <row r="92" spans="2:7" ht="15">
      <c r="B92" s="4" t="s">
        <v>22</v>
      </c>
      <c r="C92" s="5" t="s">
        <v>22</v>
      </c>
      <c r="D92" s="4" t="s">
        <v>22</v>
      </c>
    </row>
    <row r="94" spans="2:7">
      <c r="B94" s="24" t="s">
        <v>39</v>
      </c>
      <c r="C94" s="25">
        <v>46081</v>
      </c>
      <c r="D94" s="16"/>
      <c r="E94" s="15"/>
      <c r="F94" s="30"/>
    </row>
    <row r="95" spans="2:7">
      <c r="B95" s="24" t="s">
        <v>40</v>
      </c>
      <c r="C95" s="26" t="s">
        <v>41</v>
      </c>
      <c r="D95" s="24" t="s">
        <v>42</v>
      </c>
      <c r="E95" s="27" t="s">
        <v>43</v>
      </c>
      <c r="F95" s="29" t="s">
        <v>44</v>
      </c>
      <c r="G95" s="14"/>
    </row>
    <row r="96" spans="2:7">
      <c r="B96" s="22" t="s">
        <v>22</v>
      </c>
      <c r="C96" s="23" t="s">
        <v>22</v>
      </c>
      <c r="D96" s="22" t="s">
        <v>22</v>
      </c>
      <c r="E96" s="19" t="s">
        <v>22</v>
      </c>
      <c r="F96" s="28" t="s">
        <v>22</v>
      </c>
    </row>
    <row r="99" spans="2:4">
      <c r="B99" s="6" t="s">
        <v>45</v>
      </c>
    </row>
    <row r="100" spans="2:4">
      <c r="B100" s="6"/>
    </row>
    <row r="101" spans="2:4">
      <c r="B101" s="6" t="s">
        <v>911</v>
      </c>
    </row>
    <row r="102" spans="2:4">
      <c r="B102" s="24" t="s">
        <v>46</v>
      </c>
      <c r="C102" s="26" t="s">
        <v>47</v>
      </c>
      <c r="D102" s="6"/>
    </row>
    <row r="103" spans="2:4">
      <c r="B103" s="16" t="s">
        <v>22</v>
      </c>
      <c r="C103" s="17" t="s">
        <v>22</v>
      </c>
    </row>
    <row r="105" spans="2:4">
      <c r="B105" s="24" t="s">
        <v>48</v>
      </c>
      <c r="C105" s="26" t="s">
        <v>47</v>
      </c>
    </row>
    <row r="106" spans="2:4">
      <c r="B106" s="16" t="s">
        <v>22</v>
      </c>
      <c r="C106" s="17" t="s">
        <v>22</v>
      </c>
    </row>
    <row r="108" spans="2:4">
      <c r="B108" s="24" t="s">
        <v>49</v>
      </c>
      <c r="C108" s="26" t="s">
        <v>50</v>
      </c>
    </row>
    <row r="109" spans="2:4">
      <c r="B109" s="16" t="s">
        <v>22</v>
      </c>
      <c r="C109" s="17" t="s">
        <v>22</v>
      </c>
    </row>
    <row r="111" spans="2:4">
      <c r="B111" s="27" t="s">
        <v>51</v>
      </c>
      <c r="C111" s="26" t="s">
        <v>50</v>
      </c>
    </row>
    <row r="112" spans="2:4">
      <c r="B112" s="15" t="s">
        <v>22</v>
      </c>
      <c r="C112" s="17" t="s">
        <v>22</v>
      </c>
    </row>
    <row r="114" spans="2:7">
      <c r="B114" s="24" t="s">
        <v>52</v>
      </c>
      <c r="C114" s="26" t="s">
        <v>22</v>
      </c>
    </row>
    <row r="116" spans="2:7">
      <c r="B116" s="24" t="s">
        <v>53</v>
      </c>
      <c r="C116" s="25">
        <v>46081</v>
      </c>
      <c r="D116" s="16"/>
      <c r="E116" s="15"/>
      <c r="F116" s="30"/>
    </row>
    <row r="117" spans="2:7">
      <c r="B117" s="24" t="s">
        <v>40</v>
      </c>
      <c r="C117" s="26" t="s">
        <v>41</v>
      </c>
      <c r="D117" s="24" t="s">
        <v>42</v>
      </c>
      <c r="E117" s="27" t="s">
        <v>43</v>
      </c>
      <c r="F117" s="29" t="s">
        <v>44</v>
      </c>
      <c r="G117" s="14"/>
    </row>
    <row r="118" spans="2:7">
      <c r="B118" s="22" t="s">
        <v>22</v>
      </c>
      <c r="C118" s="23" t="s">
        <v>22</v>
      </c>
      <c r="D118" s="22" t="s">
        <v>22</v>
      </c>
      <c r="E118" s="19" t="s">
        <v>22</v>
      </c>
      <c r="F118" s="28" t="s">
        <v>22</v>
      </c>
    </row>
    <row r="119" spans="2:7">
      <c r="B119" s="6" t="s">
        <v>45</v>
      </c>
    </row>
    <row r="120" spans="2:7">
      <c r="B120" s="6"/>
    </row>
    <row r="121" spans="2:7">
      <c r="B121" s="6" t="s">
        <v>911</v>
      </c>
    </row>
    <row r="122" spans="2:7">
      <c r="B122" s="24" t="s">
        <v>46</v>
      </c>
      <c r="C122" s="26" t="s">
        <v>47</v>
      </c>
      <c r="D122" s="6"/>
    </row>
    <row r="123" spans="2:7">
      <c r="B123" s="16" t="s">
        <v>22</v>
      </c>
      <c r="C123" s="17" t="s">
        <v>22</v>
      </c>
    </row>
    <row r="125" spans="2:7">
      <c r="B125" s="24" t="s">
        <v>48</v>
      </c>
      <c r="C125" s="26" t="s">
        <v>47</v>
      </c>
    </row>
    <row r="126" spans="2:7">
      <c r="B126" s="16" t="s">
        <v>22</v>
      </c>
      <c r="C126" s="17" t="s">
        <v>22</v>
      </c>
    </row>
    <row r="128" spans="2:7">
      <c r="B128" s="24" t="s">
        <v>49</v>
      </c>
      <c r="C128" s="26" t="s">
        <v>50</v>
      </c>
    </row>
    <row r="129" spans="2:80">
      <c r="B129" s="16" t="s">
        <v>22</v>
      </c>
      <c r="C129" s="17" t="s">
        <v>22</v>
      </c>
    </row>
    <row r="131" spans="2:80">
      <c r="B131" s="27" t="s">
        <v>51</v>
      </c>
      <c r="C131" s="26" t="s">
        <v>50</v>
      </c>
    </row>
    <row r="132" spans="2:80">
      <c r="B132" s="15" t="s">
        <v>22</v>
      </c>
      <c r="C132" s="17" t="s">
        <v>22</v>
      </c>
    </row>
    <row r="134" spans="2:80">
      <c r="B134" s="24" t="s">
        <v>52</v>
      </c>
      <c r="C134" s="26" t="s">
        <v>22</v>
      </c>
    </row>
    <row r="137" spans="2:80">
      <c r="B137" s="6" t="s">
        <v>912</v>
      </c>
    </row>
    <row r="139" spans="2:80">
      <c r="B139" s="24" t="s">
        <v>40</v>
      </c>
      <c r="C139" s="26" t="s">
        <v>54</v>
      </c>
      <c r="D139" s="24" t="s">
        <v>55</v>
      </c>
      <c r="E139" s="24" t="s">
        <v>56</v>
      </c>
      <c r="F139" s="14"/>
    </row>
    <row r="140" spans="2:80">
      <c r="B140" s="16" t="s">
        <v>22</v>
      </c>
      <c r="C140" s="17" t="s">
        <v>22</v>
      </c>
      <c r="D140" s="16" t="s">
        <v>22</v>
      </c>
      <c r="E140" s="16" t="s">
        <v>22</v>
      </c>
    </row>
    <row r="143" spans="2:80">
      <c r="B143" s="6" t="s">
        <v>57</v>
      </c>
      <c r="C143" s="11" t="s">
        <v>22</v>
      </c>
      <c r="D143" s="6"/>
      <c r="E143" s="6"/>
      <c r="F143" s="14"/>
      <c r="G143" s="14"/>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row>
    <row r="145" spans="2:7">
      <c r="B145" s="6" t="s">
        <v>913</v>
      </c>
    </row>
    <row r="147" spans="2:7">
      <c r="B147" s="24" t="s">
        <v>58</v>
      </c>
      <c r="C147" s="26" t="s">
        <v>47</v>
      </c>
      <c r="D147" s="6"/>
    </row>
    <row r="148" spans="2:7">
      <c r="B148" s="16" t="s">
        <v>22</v>
      </c>
      <c r="C148" s="17" t="s">
        <v>22</v>
      </c>
    </row>
    <row r="151" spans="2:7">
      <c r="B151" s="24" t="s">
        <v>59</v>
      </c>
      <c r="C151" s="26" t="s">
        <v>60</v>
      </c>
      <c r="D151" s="6"/>
    </row>
    <row r="152" spans="2:7">
      <c r="B152" s="16" t="s">
        <v>22</v>
      </c>
      <c r="C152" s="17" t="s">
        <v>22</v>
      </c>
    </row>
    <row r="155" spans="2:7">
      <c r="B155" s="6" t="s">
        <v>61</v>
      </c>
    </row>
    <row r="158" spans="2:7">
      <c r="B158" s="6" t="s">
        <v>914</v>
      </c>
    </row>
    <row r="160" spans="2:7">
      <c r="B160" s="24" t="s">
        <v>40</v>
      </c>
      <c r="C160" s="26" t="s">
        <v>62</v>
      </c>
      <c r="D160" s="24" t="s">
        <v>54</v>
      </c>
      <c r="E160" s="24" t="s">
        <v>55</v>
      </c>
      <c r="F160" s="29" t="s">
        <v>56</v>
      </c>
      <c r="G160" s="14"/>
    </row>
    <row r="161" spans="2:80">
      <c r="B161" s="16" t="s">
        <v>22</v>
      </c>
      <c r="C161" s="17" t="s">
        <v>22</v>
      </c>
      <c r="D161" s="16" t="s">
        <v>22</v>
      </c>
      <c r="E161" s="16" t="s">
        <v>22</v>
      </c>
      <c r="F161" s="21" t="s">
        <v>22</v>
      </c>
    </row>
    <row r="164" spans="2:80">
      <c r="B164" s="6" t="s">
        <v>57</v>
      </c>
      <c r="C164" s="11" t="s">
        <v>22</v>
      </c>
      <c r="D164" s="6"/>
      <c r="E164" s="6"/>
      <c r="F164" s="14"/>
      <c r="G164" s="14"/>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row>
    <row r="166" spans="2:80">
      <c r="B166" s="6" t="s">
        <v>913</v>
      </c>
    </row>
    <row r="168" spans="2:80">
      <c r="B168" s="24" t="s">
        <v>58</v>
      </c>
      <c r="C168" s="26" t="s">
        <v>47</v>
      </c>
      <c r="D168" s="6"/>
    </row>
    <row r="169" spans="2:80">
      <c r="B169" s="16" t="s">
        <v>22</v>
      </c>
      <c r="C169" s="17" t="s">
        <v>22</v>
      </c>
    </row>
    <row r="172" spans="2:80">
      <c r="B172" s="24" t="s">
        <v>59</v>
      </c>
      <c r="C172" s="26" t="s">
        <v>60</v>
      </c>
      <c r="D172" s="6"/>
    </row>
    <row r="173" spans="2:80">
      <c r="B173" s="16" t="s">
        <v>22</v>
      </c>
      <c r="C173" s="17" t="s">
        <v>22</v>
      </c>
    </row>
    <row r="176" spans="2:80">
      <c r="B176" s="6" t="s">
        <v>61</v>
      </c>
    </row>
    <row r="179" spans="2:7">
      <c r="B179" s="6" t="s">
        <v>915</v>
      </c>
    </row>
    <row r="180" spans="2:7">
      <c r="B180" s="24" t="s">
        <v>40</v>
      </c>
      <c r="C180" s="26" t="s">
        <v>63</v>
      </c>
      <c r="D180" s="24" t="s">
        <v>64</v>
      </c>
      <c r="E180" s="24" t="s">
        <v>65</v>
      </c>
      <c r="F180" s="29" t="s">
        <v>66</v>
      </c>
      <c r="G180" s="14"/>
    </row>
    <row r="181" spans="2:7">
      <c r="B181" s="16" t="s">
        <v>22</v>
      </c>
      <c r="C181" s="17" t="s">
        <v>22</v>
      </c>
      <c r="D181" s="16" t="s">
        <v>22</v>
      </c>
      <c r="E181" s="16" t="s">
        <v>22</v>
      </c>
      <c r="F181" s="21" t="s">
        <v>22</v>
      </c>
    </row>
    <row r="182" spans="2:7">
      <c r="B182" s="2" t="s">
        <v>67</v>
      </c>
    </row>
  </sheetData>
  <mergeCells count="3">
    <mergeCell ref="B1:E1"/>
    <mergeCell ref="C3:C6"/>
    <mergeCell ref="D3:D6"/>
  </mergeCells>
  <hyperlinks>
    <hyperlink ref="A1" location="Index!A1" display="Index" xr:uid="{CE2C52F3-78C8-42B1-96AB-A9C0A28AB1B4}"/>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6C04-D9B2-4441-98A8-34D9E38E7E9A}">
  <dimension ref="A1:CB20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3226</v>
      </c>
      <c r="C1" s="226"/>
      <c r="D1" s="226"/>
      <c r="E1" s="226"/>
    </row>
    <row r="3" spans="1:9" ht="15">
      <c r="B3" s="31" t="s">
        <v>3227</v>
      </c>
      <c r="C3" s="232"/>
      <c r="D3" s="228"/>
      <c r="E3" s="1"/>
    </row>
    <row r="4" spans="1:9" ht="30">
      <c r="B4" s="35" t="s">
        <v>538</v>
      </c>
      <c r="C4" s="232"/>
      <c r="D4" s="228"/>
      <c r="E4" s="1"/>
    </row>
    <row r="5" spans="1:9" ht="15">
      <c r="B5" s="35" t="s">
        <v>103</v>
      </c>
      <c r="C5" s="232"/>
      <c r="D5" s="228"/>
      <c r="E5" s="1"/>
    </row>
    <row r="6" spans="1:9" ht="45">
      <c r="B6" s="35" t="s">
        <v>3228</v>
      </c>
      <c r="C6" s="232"/>
      <c r="D6" s="228"/>
      <c r="E6" s="1"/>
    </row>
    <row r="7" spans="1:9" ht="30">
      <c r="B7" s="35" t="s">
        <v>106</v>
      </c>
      <c r="C7" s="63" t="s">
        <v>107</v>
      </c>
      <c r="D7" s="63" t="s">
        <v>108</v>
      </c>
      <c r="E7"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80</v>
      </c>
      <c r="C15" s="9" t="s">
        <v>13</v>
      </c>
      <c r="D15" s="2" t="s">
        <v>74</v>
      </c>
      <c r="E15" s="2" t="s">
        <v>81</v>
      </c>
      <c r="F15" s="12">
        <v>684000</v>
      </c>
      <c r="G15" s="12">
        <v>9431.68</v>
      </c>
      <c r="H15" s="12">
        <v>4.5599999999999996</v>
      </c>
    </row>
    <row r="16" spans="1:9">
      <c r="B16" s="2" t="s">
        <v>73</v>
      </c>
      <c r="C16" s="9" t="s">
        <v>13</v>
      </c>
      <c r="D16" s="2" t="s">
        <v>74</v>
      </c>
      <c r="E16" s="2" t="s">
        <v>75</v>
      </c>
      <c r="F16" s="12">
        <v>1000000</v>
      </c>
      <c r="G16" s="12">
        <v>8877.5</v>
      </c>
      <c r="H16" s="12">
        <v>4.29</v>
      </c>
    </row>
    <row r="17" spans="2:8">
      <c r="B17" s="2" t="s">
        <v>542</v>
      </c>
      <c r="C17" s="9" t="s">
        <v>13</v>
      </c>
      <c r="D17" s="2" t="s">
        <v>543</v>
      </c>
      <c r="E17" s="2" t="s">
        <v>544</v>
      </c>
      <c r="F17" s="12">
        <v>576000</v>
      </c>
      <c r="G17" s="12">
        <v>8028.86</v>
      </c>
      <c r="H17" s="12">
        <v>3.88</v>
      </c>
    </row>
    <row r="18" spans="2:8">
      <c r="B18" s="2" t="s">
        <v>540</v>
      </c>
      <c r="C18" s="9" t="s">
        <v>13</v>
      </c>
      <c r="D18" s="2" t="s">
        <v>82</v>
      </c>
      <c r="E18" s="2" t="s">
        <v>541</v>
      </c>
      <c r="F18" s="12">
        <v>59400</v>
      </c>
      <c r="G18" s="12">
        <v>8021.38</v>
      </c>
      <c r="H18" s="12">
        <v>3.88</v>
      </c>
    </row>
    <row r="19" spans="2:8">
      <c r="B19" s="2" t="s">
        <v>547</v>
      </c>
      <c r="C19" s="9" t="s">
        <v>13</v>
      </c>
      <c r="D19" s="2" t="s">
        <v>548</v>
      </c>
      <c r="E19" s="2" t="s">
        <v>549</v>
      </c>
      <c r="F19" s="12">
        <v>261000</v>
      </c>
      <c r="G19" s="12">
        <v>7065.53</v>
      </c>
      <c r="H19" s="12">
        <v>3.42</v>
      </c>
    </row>
    <row r="20" spans="2:8">
      <c r="B20" s="2" t="s">
        <v>545</v>
      </c>
      <c r="C20" s="9" t="s">
        <v>13</v>
      </c>
      <c r="D20" s="2" t="s">
        <v>79</v>
      </c>
      <c r="E20" s="2" t="s">
        <v>546</v>
      </c>
      <c r="F20" s="12">
        <v>2412000</v>
      </c>
      <c r="G20" s="12">
        <v>5940.76</v>
      </c>
      <c r="H20" s="12">
        <v>2.87</v>
      </c>
    </row>
    <row r="21" spans="2:8">
      <c r="B21" s="2" t="s">
        <v>550</v>
      </c>
      <c r="C21" s="9" t="s">
        <v>13</v>
      </c>
      <c r="D21" s="2" t="s">
        <v>548</v>
      </c>
      <c r="E21" s="2" t="s">
        <v>551</v>
      </c>
      <c r="F21" s="12">
        <v>240260</v>
      </c>
      <c r="G21" s="12">
        <v>5870.27</v>
      </c>
      <c r="H21" s="12">
        <v>2.84</v>
      </c>
    </row>
    <row r="22" spans="2:8">
      <c r="B22" s="2" t="s">
        <v>567</v>
      </c>
      <c r="C22" s="9" t="s">
        <v>13</v>
      </c>
      <c r="D22" s="2" t="s">
        <v>568</v>
      </c>
      <c r="E22" s="2" t="s">
        <v>569</v>
      </c>
      <c r="F22" s="12">
        <v>210982</v>
      </c>
      <c r="G22" s="12">
        <v>5589.97</v>
      </c>
      <c r="H22" s="12">
        <v>2.7</v>
      </c>
    </row>
    <row r="23" spans="2:8">
      <c r="B23" s="2" t="s">
        <v>76</v>
      </c>
      <c r="C23" s="9" t="s">
        <v>13</v>
      </c>
      <c r="D23" s="2" t="s">
        <v>77</v>
      </c>
      <c r="E23" s="2" t="s">
        <v>78</v>
      </c>
      <c r="F23" s="12">
        <v>1620000</v>
      </c>
      <c r="G23" s="12">
        <v>5080.32</v>
      </c>
      <c r="H23" s="12">
        <v>2.46</v>
      </c>
    </row>
    <row r="24" spans="2:8">
      <c r="B24" s="2" t="s">
        <v>552</v>
      </c>
      <c r="C24" s="9" t="s">
        <v>13</v>
      </c>
      <c r="D24" s="2" t="s">
        <v>548</v>
      </c>
      <c r="E24" s="2" t="s">
        <v>553</v>
      </c>
      <c r="F24" s="12">
        <v>531000</v>
      </c>
      <c r="G24" s="12">
        <v>4944.67</v>
      </c>
      <c r="H24" s="12">
        <v>2.39</v>
      </c>
    </row>
    <row r="25" spans="2:8">
      <c r="B25" s="2" t="s">
        <v>586</v>
      </c>
      <c r="C25" s="9" t="s">
        <v>13</v>
      </c>
      <c r="D25" s="2" t="s">
        <v>587</v>
      </c>
      <c r="E25" s="2" t="s">
        <v>588</v>
      </c>
      <c r="F25" s="12">
        <v>54000</v>
      </c>
      <c r="G25" s="12">
        <v>4649.67</v>
      </c>
      <c r="H25" s="12">
        <v>2.25</v>
      </c>
    </row>
    <row r="26" spans="2:8">
      <c r="B26" s="2" t="s">
        <v>562</v>
      </c>
      <c r="C26" s="9" t="s">
        <v>13</v>
      </c>
      <c r="D26" s="2" t="s">
        <v>74</v>
      </c>
      <c r="E26" s="2" t="s">
        <v>563</v>
      </c>
      <c r="F26" s="12">
        <v>1350000</v>
      </c>
      <c r="G26" s="12">
        <v>4403.7</v>
      </c>
      <c r="H26" s="12">
        <v>2.13</v>
      </c>
    </row>
    <row r="27" spans="2:8">
      <c r="B27" s="2" t="s">
        <v>577</v>
      </c>
      <c r="C27" s="9" t="s">
        <v>13</v>
      </c>
      <c r="D27" s="2" t="s">
        <v>548</v>
      </c>
      <c r="E27" s="2" t="s">
        <v>578</v>
      </c>
      <c r="F27" s="12">
        <v>396000</v>
      </c>
      <c r="G27" s="12">
        <v>4370.26</v>
      </c>
      <c r="H27" s="12">
        <v>2.11</v>
      </c>
    </row>
    <row r="28" spans="2:8">
      <c r="B28" s="2" t="s">
        <v>579</v>
      </c>
      <c r="C28" s="9" t="s">
        <v>13</v>
      </c>
      <c r="D28" s="2" t="s">
        <v>84</v>
      </c>
      <c r="E28" s="2" t="s">
        <v>580</v>
      </c>
      <c r="F28" s="12">
        <v>99000</v>
      </c>
      <c r="G28" s="12">
        <v>4284.2299999999996</v>
      </c>
      <c r="H28" s="12">
        <v>2.0699999999999998</v>
      </c>
    </row>
    <row r="29" spans="2:8">
      <c r="B29" s="2" t="s">
        <v>560</v>
      </c>
      <c r="C29" s="9" t="s">
        <v>13</v>
      </c>
      <c r="D29" s="2" t="s">
        <v>83</v>
      </c>
      <c r="E29" s="2" t="s">
        <v>561</v>
      </c>
      <c r="F29" s="12">
        <v>374000</v>
      </c>
      <c r="G29" s="12">
        <v>4267.34</v>
      </c>
      <c r="H29" s="12">
        <v>2.06</v>
      </c>
    </row>
    <row r="30" spans="2:8">
      <c r="B30" s="2" t="s">
        <v>572</v>
      </c>
      <c r="C30" s="9" t="s">
        <v>13</v>
      </c>
      <c r="D30" s="2" t="s">
        <v>573</v>
      </c>
      <c r="E30" s="2" t="s">
        <v>574</v>
      </c>
      <c r="F30" s="12">
        <v>118000</v>
      </c>
      <c r="G30" s="12">
        <v>3957.13</v>
      </c>
      <c r="H30" s="12">
        <v>1.91</v>
      </c>
    </row>
    <row r="31" spans="2:8">
      <c r="B31" s="2" t="s">
        <v>557</v>
      </c>
      <c r="C31" s="9" t="s">
        <v>13</v>
      </c>
      <c r="D31" s="2" t="s">
        <v>558</v>
      </c>
      <c r="E31" s="2" t="s">
        <v>559</v>
      </c>
      <c r="F31" s="12">
        <v>279000</v>
      </c>
      <c r="G31" s="12">
        <v>3875.59</v>
      </c>
      <c r="H31" s="12">
        <v>1.87</v>
      </c>
    </row>
    <row r="32" spans="2:8">
      <c r="B32" s="2" t="s">
        <v>575</v>
      </c>
      <c r="C32" s="9" t="s">
        <v>13</v>
      </c>
      <c r="D32" s="2" t="s">
        <v>74</v>
      </c>
      <c r="E32" s="2" t="s">
        <v>576</v>
      </c>
      <c r="F32" s="12">
        <v>864000</v>
      </c>
      <c r="G32" s="12">
        <v>3587.33</v>
      </c>
      <c r="H32" s="12">
        <v>1.73</v>
      </c>
    </row>
    <row r="33" spans="2:8">
      <c r="B33" s="2" t="s">
        <v>609</v>
      </c>
      <c r="C33" s="9" t="s">
        <v>13</v>
      </c>
      <c r="D33" s="2" t="s">
        <v>587</v>
      </c>
      <c r="E33" s="2" t="s">
        <v>610</v>
      </c>
      <c r="F33" s="12">
        <v>305000</v>
      </c>
      <c r="G33" s="12">
        <v>3543.8</v>
      </c>
      <c r="H33" s="12">
        <v>1.71</v>
      </c>
    </row>
    <row r="34" spans="2:8">
      <c r="B34" s="2" t="s">
        <v>554</v>
      </c>
      <c r="C34" s="9" t="s">
        <v>13</v>
      </c>
      <c r="D34" s="2" t="s">
        <v>555</v>
      </c>
      <c r="E34" s="2" t="s">
        <v>556</v>
      </c>
      <c r="F34" s="12">
        <v>146250</v>
      </c>
      <c r="G34" s="12">
        <v>3410.55</v>
      </c>
      <c r="H34" s="12">
        <v>1.65</v>
      </c>
    </row>
    <row r="35" spans="2:8">
      <c r="B35" s="2" t="s">
        <v>581</v>
      </c>
      <c r="C35" s="9" t="s">
        <v>13</v>
      </c>
      <c r="D35" s="2" t="s">
        <v>573</v>
      </c>
      <c r="E35" s="2" t="s">
        <v>582</v>
      </c>
      <c r="F35" s="12">
        <v>1017000</v>
      </c>
      <c r="G35" s="12">
        <v>3392.71</v>
      </c>
      <c r="H35" s="12">
        <v>1.64</v>
      </c>
    </row>
    <row r="36" spans="2:8">
      <c r="B36" s="2" t="s">
        <v>611</v>
      </c>
      <c r="C36" s="9" t="s">
        <v>13</v>
      </c>
      <c r="D36" s="2" t="s">
        <v>90</v>
      </c>
      <c r="E36" s="2" t="s">
        <v>612</v>
      </c>
      <c r="F36" s="12">
        <v>278100</v>
      </c>
      <c r="G36" s="12">
        <v>3308.56</v>
      </c>
      <c r="H36" s="12">
        <v>1.6</v>
      </c>
    </row>
    <row r="37" spans="2:8">
      <c r="B37" s="2" t="s">
        <v>86</v>
      </c>
      <c r="C37" s="9" t="s">
        <v>13</v>
      </c>
      <c r="D37" s="2" t="s">
        <v>87</v>
      </c>
      <c r="E37" s="2" t="s">
        <v>88</v>
      </c>
      <c r="F37" s="12">
        <v>680351</v>
      </c>
      <c r="G37" s="12">
        <v>3292.22</v>
      </c>
      <c r="H37" s="12">
        <v>1.59</v>
      </c>
    </row>
    <row r="38" spans="2:8">
      <c r="B38" s="2" t="s">
        <v>589</v>
      </c>
      <c r="C38" s="9" t="s">
        <v>13</v>
      </c>
      <c r="D38" s="2" t="s">
        <v>85</v>
      </c>
      <c r="E38" s="2" t="s">
        <v>590</v>
      </c>
      <c r="F38" s="12">
        <v>927000</v>
      </c>
      <c r="G38" s="12">
        <v>3098.96</v>
      </c>
      <c r="H38" s="12">
        <v>1.5</v>
      </c>
    </row>
    <row r="39" spans="2:8">
      <c r="B39" s="2" t="s">
        <v>591</v>
      </c>
      <c r="C39" s="9" t="s">
        <v>13</v>
      </c>
      <c r="D39" s="2" t="s">
        <v>565</v>
      </c>
      <c r="E39" s="2" t="s">
        <v>592</v>
      </c>
      <c r="F39" s="12">
        <v>234000</v>
      </c>
      <c r="G39" s="12">
        <v>3022.58</v>
      </c>
      <c r="H39" s="12">
        <v>1.46</v>
      </c>
    </row>
    <row r="40" spans="2:8">
      <c r="B40" s="2" t="s">
        <v>564</v>
      </c>
      <c r="C40" s="9" t="s">
        <v>13</v>
      </c>
      <c r="D40" s="2" t="s">
        <v>565</v>
      </c>
      <c r="E40" s="2" t="s">
        <v>566</v>
      </c>
      <c r="F40" s="12">
        <v>468000</v>
      </c>
      <c r="G40" s="12">
        <v>2986.54</v>
      </c>
      <c r="H40" s="12">
        <v>1.44</v>
      </c>
    </row>
    <row r="41" spans="2:8">
      <c r="B41" s="2" t="s">
        <v>603</v>
      </c>
      <c r="C41" s="9" t="s">
        <v>13</v>
      </c>
      <c r="D41" s="2" t="s">
        <v>84</v>
      </c>
      <c r="E41" s="2" t="s">
        <v>604</v>
      </c>
      <c r="F41" s="12">
        <v>282217</v>
      </c>
      <c r="G41" s="12">
        <v>2981.9</v>
      </c>
      <c r="H41" s="12">
        <v>1.44</v>
      </c>
    </row>
    <row r="42" spans="2:8">
      <c r="B42" s="2" t="s">
        <v>601</v>
      </c>
      <c r="C42" s="9" t="s">
        <v>13</v>
      </c>
      <c r="D42" s="2" t="s">
        <v>74</v>
      </c>
      <c r="E42" s="2" t="s">
        <v>602</v>
      </c>
      <c r="F42" s="12">
        <v>846000</v>
      </c>
      <c r="G42" s="12">
        <v>2723.7</v>
      </c>
      <c r="H42" s="12">
        <v>1.32</v>
      </c>
    </row>
    <row r="43" spans="2:8">
      <c r="B43" s="2" t="s">
        <v>607</v>
      </c>
      <c r="C43" s="9" t="s">
        <v>13</v>
      </c>
      <c r="D43" s="2" t="s">
        <v>89</v>
      </c>
      <c r="E43" s="2" t="s">
        <v>608</v>
      </c>
      <c r="F43" s="12">
        <v>156335</v>
      </c>
      <c r="G43" s="12">
        <v>2706.16</v>
      </c>
      <c r="H43" s="12">
        <v>1.31</v>
      </c>
    </row>
    <row r="44" spans="2:8">
      <c r="B44" s="2" t="s">
        <v>593</v>
      </c>
      <c r="C44" s="9" t="s">
        <v>13</v>
      </c>
      <c r="D44" s="2" t="s">
        <v>548</v>
      </c>
      <c r="E44" s="2" t="s">
        <v>594</v>
      </c>
      <c r="F44" s="12">
        <v>1620000</v>
      </c>
      <c r="G44" s="12">
        <v>2648.54</v>
      </c>
      <c r="H44" s="12">
        <v>1.28</v>
      </c>
    </row>
    <row r="45" spans="2:8">
      <c r="B45" s="2" t="s">
        <v>617</v>
      </c>
      <c r="C45" s="9" t="s">
        <v>13</v>
      </c>
      <c r="D45" s="2" t="s">
        <v>618</v>
      </c>
      <c r="E45" s="2" t="s">
        <v>619</v>
      </c>
      <c r="F45" s="12">
        <v>594000</v>
      </c>
      <c r="G45" s="12">
        <v>2558.06</v>
      </c>
      <c r="H45" s="12">
        <v>1.24</v>
      </c>
    </row>
    <row r="46" spans="2:8">
      <c r="B46" s="2" t="s">
        <v>2482</v>
      </c>
      <c r="C46" s="9" t="s">
        <v>13</v>
      </c>
      <c r="D46" s="2" t="s">
        <v>85</v>
      </c>
      <c r="E46" s="2" t="s">
        <v>2483</v>
      </c>
      <c r="F46" s="12">
        <v>402000</v>
      </c>
      <c r="G46" s="12">
        <v>2423.2600000000002</v>
      </c>
      <c r="H46" s="12">
        <v>1.17</v>
      </c>
    </row>
    <row r="47" spans="2:8">
      <c r="B47" s="2" t="s">
        <v>630</v>
      </c>
      <c r="C47" s="9" t="s">
        <v>13</v>
      </c>
      <c r="D47" s="2" t="s">
        <v>631</v>
      </c>
      <c r="E47" s="2" t="s">
        <v>632</v>
      </c>
      <c r="F47" s="12">
        <v>241000</v>
      </c>
      <c r="G47" s="12">
        <v>2393.25</v>
      </c>
      <c r="H47" s="12">
        <v>1.1599999999999999</v>
      </c>
    </row>
    <row r="48" spans="2:8">
      <c r="B48" s="2" t="s">
        <v>583</v>
      </c>
      <c r="C48" s="9" t="s">
        <v>13</v>
      </c>
      <c r="D48" s="2" t="s">
        <v>584</v>
      </c>
      <c r="E48" s="2" t="s">
        <v>585</v>
      </c>
      <c r="F48" s="12">
        <v>183158</v>
      </c>
      <c r="G48" s="12">
        <v>2234.16</v>
      </c>
      <c r="H48" s="12">
        <v>1.08</v>
      </c>
    </row>
    <row r="49" spans="2:8">
      <c r="B49" s="2" t="s">
        <v>570</v>
      </c>
      <c r="C49" s="9" t="s">
        <v>13</v>
      </c>
      <c r="D49" s="2" t="s">
        <v>558</v>
      </c>
      <c r="E49" s="2" t="s">
        <v>571</v>
      </c>
      <c r="F49" s="12">
        <v>81000</v>
      </c>
      <c r="G49" s="12">
        <v>2136.29</v>
      </c>
      <c r="H49" s="12">
        <v>1.03</v>
      </c>
    </row>
    <row r="50" spans="2:8">
      <c r="B50" s="2" t="s">
        <v>605</v>
      </c>
      <c r="C50" s="9" t="s">
        <v>13</v>
      </c>
      <c r="D50" s="2" t="s">
        <v>573</v>
      </c>
      <c r="E50" s="2" t="s">
        <v>606</v>
      </c>
      <c r="F50" s="12">
        <v>720000</v>
      </c>
      <c r="G50" s="12">
        <v>2039.4</v>
      </c>
      <c r="H50" s="12">
        <v>0.99</v>
      </c>
    </row>
    <row r="51" spans="2:8">
      <c r="B51" s="2" t="s">
        <v>598</v>
      </c>
      <c r="C51" s="9" t="s">
        <v>13</v>
      </c>
      <c r="D51" s="2" t="s">
        <v>599</v>
      </c>
      <c r="E51" s="2" t="s">
        <v>600</v>
      </c>
      <c r="F51" s="12">
        <v>129200</v>
      </c>
      <c r="G51" s="12">
        <v>1965.13</v>
      </c>
      <c r="H51" s="12">
        <v>0.95</v>
      </c>
    </row>
    <row r="52" spans="2:8">
      <c r="B52" s="2" t="s">
        <v>613</v>
      </c>
      <c r="C52" s="9" t="s">
        <v>13</v>
      </c>
      <c r="D52" s="2" t="s">
        <v>573</v>
      </c>
      <c r="E52" s="2" t="s">
        <v>614</v>
      </c>
      <c r="F52" s="12">
        <v>180000</v>
      </c>
      <c r="G52" s="12">
        <v>1942.92</v>
      </c>
      <c r="H52" s="12">
        <v>0.94</v>
      </c>
    </row>
    <row r="53" spans="2:8">
      <c r="B53" s="2" t="s">
        <v>620</v>
      </c>
      <c r="C53" s="9" t="s">
        <v>13</v>
      </c>
      <c r="D53" s="2" t="s">
        <v>621</v>
      </c>
      <c r="E53" s="2" t="s">
        <v>622</v>
      </c>
      <c r="F53" s="12">
        <v>270000</v>
      </c>
      <c r="G53" s="12">
        <v>1939.68</v>
      </c>
      <c r="H53" s="12">
        <v>0.94</v>
      </c>
    </row>
    <row r="54" spans="2:8">
      <c r="B54" s="2" t="s">
        <v>1017</v>
      </c>
      <c r="C54" s="9" t="s">
        <v>13</v>
      </c>
      <c r="D54" s="2" t="s">
        <v>1018</v>
      </c>
      <c r="E54" s="2" t="s">
        <v>1019</v>
      </c>
      <c r="F54" s="12">
        <v>12600</v>
      </c>
      <c r="G54" s="12">
        <v>1871.98</v>
      </c>
      <c r="H54" s="12">
        <v>0.9</v>
      </c>
    </row>
    <row r="55" spans="2:8">
      <c r="B55" s="2" t="s">
        <v>91</v>
      </c>
      <c r="C55" s="9" t="s">
        <v>13</v>
      </c>
      <c r="D55" s="2" t="s">
        <v>92</v>
      </c>
      <c r="E55" s="2" t="s">
        <v>93</v>
      </c>
      <c r="F55" s="12">
        <v>241000</v>
      </c>
      <c r="G55" s="12">
        <v>1723.87</v>
      </c>
      <c r="H55" s="12">
        <v>0.83</v>
      </c>
    </row>
    <row r="56" spans="2:8">
      <c r="B56" s="2" t="s">
        <v>595</v>
      </c>
      <c r="C56" s="9" t="s">
        <v>13</v>
      </c>
      <c r="D56" s="2" t="s">
        <v>596</v>
      </c>
      <c r="E56" s="2" t="s">
        <v>597</v>
      </c>
      <c r="F56" s="12">
        <v>36000</v>
      </c>
      <c r="G56" s="12">
        <v>1540.19</v>
      </c>
      <c r="H56" s="12">
        <v>0.74</v>
      </c>
    </row>
    <row r="57" spans="2:8">
      <c r="B57" s="2" t="s">
        <v>625</v>
      </c>
      <c r="C57" s="9" t="s">
        <v>13</v>
      </c>
      <c r="D57" s="2" t="s">
        <v>558</v>
      </c>
      <c r="E57" s="2" t="s">
        <v>626</v>
      </c>
      <c r="F57" s="12">
        <v>261000</v>
      </c>
      <c r="G57" s="12">
        <v>1474</v>
      </c>
      <c r="H57" s="12">
        <v>0.71</v>
      </c>
    </row>
    <row r="58" spans="2:8">
      <c r="B58" s="2" t="s">
        <v>633</v>
      </c>
      <c r="C58" s="9" t="s">
        <v>13</v>
      </c>
      <c r="D58" s="2" t="s">
        <v>565</v>
      </c>
      <c r="E58" s="2" t="s">
        <v>634</v>
      </c>
      <c r="F58" s="12">
        <v>203000</v>
      </c>
      <c r="G58" s="12">
        <v>1299.71</v>
      </c>
      <c r="H58" s="12">
        <v>0.63</v>
      </c>
    </row>
    <row r="59" spans="2:8">
      <c r="B59" s="2" t="s">
        <v>627</v>
      </c>
      <c r="C59" s="9" t="s">
        <v>13</v>
      </c>
      <c r="D59" s="2" t="s">
        <v>628</v>
      </c>
      <c r="E59" s="2" t="s">
        <v>629</v>
      </c>
      <c r="F59" s="12">
        <v>594000</v>
      </c>
      <c r="G59" s="12">
        <v>1115.95</v>
      </c>
      <c r="H59" s="12">
        <v>0.54</v>
      </c>
    </row>
    <row r="60" spans="2:8">
      <c r="B60" s="6" t="s">
        <v>94</v>
      </c>
      <c r="C60" s="11"/>
      <c r="D60" s="6"/>
      <c r="E60" s="6"/>
      <c r="F60" s="14"/>
      <c r="G60" s="14">
        <f>SUM(G12:G59)</f>
        <v>168020.26000000007</v>
      </c>
      <c r="H60" s="14">
        <f>SUM(H12:H59)</f>
        <v>81.20999999999998</v>
      </c>
    </row>
    <row r="61" spans="2:8">
      <c r="B61" s="7" t="s">
        <v>1</v>
      </c>
      <c r="C61" s="10" t="s">
        <v>2</v>
      </c>
      <c r="D61" s="7" t="s">
        <v>3</v>
      </c>
      <c r="E61" s="7" t="s">
        <v>4</v>
      </c>
      <c r="F61" s="13" t="s">
        <v>5</v>
      </c>
      <c r="G61" s="13" t="s">
        <v>6</v>
      </c>
      <c r="H61" s="13" t="s">
        <v>7</v>
      </c>
    </row>
    <row r="62" spans="2:8">
      <c r="B62" s="6" t="s">
        <v>8</v>
      </c>
    </row>
    <row r="63" spans="2:8">
      <c r="B63" s="6" t="s">
        <v>9</v>
      </c>
    </row>
    <row r="64" spans="2:8">
      <c r="B64" s="6" t="s">
        <v>10</v>
      </c>
    </row>
    <row r="65" spans="2:8">
      <c r="B65" s="2" t="s">
        <v>120</v>
      </c>
      <c r="C65" s="9">
        <v>6.66</v>
      </c>
      <c r="D65" s="2" t="s">
        <v>11</v>
      </c>
      <c r="E65" s="2" t="s">
        <v>121</v>
      </c>
      <c r="F65" s="12">
        <v>12500000</v>
      </c>
      <c r="G65" s="12">
        <v>12600.96</v>
      </c>
      <c r="H65" s="12">
        <v>6.09</v>
      </c>
    </row>
    <row r="66" spans="2:8">
      <c r="B66" s="2" t="s">
        <v>496</v>
      </c>
      <c r="C66" s="9">
        <v>5.54</v>
      </c>
      <c r="D66" s="2" t="s">
        <v>11</v>
      </c>
      <c r="E66" s="2" t="s">
        <v>497</v>
      </c>
      <c r="F66" s="12">
        <v>3000000</v>
      </c>
      <c r="G66" s="12">
        <v>3068.24</v>
      </c>
      <c r="H66" s="12">
        <v>1.48</v>
      </c>
    </row>
    <row r="67" spans="2:8">
      <c r="B67" s="2" t="s">
        <v>303</v>
      </c>
      <c r="C67" s="9">
        <v>5.3</v>
      </c>
      <c r="D67" s="2" t="s">
        <v>11</v>
      </c>
      <c r="E67" s="2" t="s">
        <v>304</v>
      </c>
      <c r="F67" s="12">
        <v>3000000</v>
      </c>
      <c r="G67" s="12">
        <v>3005.37</v>
      </c>
      <c r="H67" s="12">
        <v>1.45</v>
      </c>
    </row>
    <row r="68" spans="2:8">
      <c r="B68" s="2" t="s">
        <v>468</v>
      </c>
      <c r="C68" s="9">
        <v>6.12</v>
      </c>
      <c r="D68" s="2" t="s">
        <v>11</v>
      </c>
      <c r="E68" s="2" t="s">
        <v>469</v>
      </c>
      <c r="F68" s="12">
        <v>2000000</v>
      </c>
      <c r="G68" s="12">
        <v>2045.03</v>
      </c>
      <c r="H68" s="12">
        <v>0.99</v>
      </c>
    </row>
    <row r="69" spans="2:8">
      <c r="B69" s="2" t="s">
        <v>128</v>
      </c>
      <c r="C69" s="9">
        <v>6.66</v>
      </c>
      <c r="D69" s="2" t="s">
        <v>11</v>
      </c>
      <c r="E69" s="2" t="s">
        <v>129</v>
      </c>
      <c r="F69" s="12">
        <v>1500000</v>
      </c>
      <c r="G69" s="12">
        <v>1480.49</v>
      </c>
      <c r="H69" s="12">
        <v>0.72</v>
      </c>
    </row>
    <row r="70" spans="2:8">
      <c r="B70" s="2" t="s">
        <v>3229</v>
      </c>
      <c r="C70" s="9">
        <v>6.4</v>
      </c>
      <c r="D70" s="2" t="s">
        <v>11</v>
      </c>
      <c r="E70" s="2" t="s">
        <v>3230</v>
      </c>
      <c r="F70" s="12">
        <v>1162900</v>
      </c>
      <c r="G70" s="12">
        <v>1147.1600000000001</v>
      </c>
      <c r="H70" s="12">
        <v>0.55000000000000004</v>
      </c>
    </row>
    <row r="71" spans="2:8">
      <c r="B71" s="2" t="s">
        <v>637</v>
      </c>
      <c r="C71" s="9">
        <v>7.33</v>
      </c>
      <c r="D71" s="2" t="s">
        <v>11</v>
      </c>
      <c r="E71" s="2" t="s">
        <v>638</v>
      </c>
      <c r="F71" s="12">
        <v>1000000</v>
      </c>
      <c r="G71" s="12">
        <v>1004</v>
      </c>
      <c r="H71" s="12">
        <v>0.49</v>
      </c>
    </row>
    <row r="72" spans="2:8">
      <c r="B72" s="2" t="s">
        <v>1179</v>
      </c>
      <c r="C72" s="9">
        <v>5.85</v>
      </c>
      <c r="D72" s="2" t="s">
        <v>11</v>
      </c>
      <c r="E72" s="2" t="s">
        <v>1180</v>
      </c>
      <c r="F72" s="12">
        <v>200000</v>
      </c>
      <c r="G72" s="12">
        <v>207.33</v>
      </c>
      <c r="H72" s="12">
        <v>0.1</v>
      </c>
    </row>
    <row r="73" spans="2:8">
      <c r="B73" s="6" t="s">
        <v>12</v>
      </c>
      <c r="C73" s="11"/>
      <c r="D73" s="6"/>
      <c r="E73" s="6"/>
      <c r="F73" s="14"/>
      <c r="G73" s="14">
        <f>SUM(G61:G72)</f>
        <v>24558.58</v>
      </c>
      <c r="H73" s="14">
        <f>SUM(H61:H72)</f>
        <v>11.870000000000001</v>
      </c>
    </row>
    <row r="74" spans="2:8">
      <c r="B74" s="6" t="s">
        <v>317</v>
      </c>
    </row>
    <row r="75" spans="2:8">
      <c r="B75" s="2" t="s">
        <v>2854</v>
      </c>
      <c r="C75" s="9">
        <v>7.44</v>
      </c>
      <c r="D75" s="2" t="s">
        <v>176</v>
      </c>
      <c r="E75" s="2" t="s">
        <v>2855</v>
      </c>
      <c r="F75" s="12">
        <v>2500</v>
      </c>
      <c r="G75" s="12">
        <v>2548.0100000000002</v>
      </c>
      <c r="H75" s="12">
        <v>1.23</v>
      </c>
    </row>
    <row r="76" spans="2:8">
      <c r="B76" s="2" t="s">
        <v>641</v>
      </c>
      <c r="C76" s="9">
        <v>7.35</v>
      </c>
      <c r="D76" s="2" t="s">
        <v>176</v>
      </c>
      <c r="E76" s="2" t="s">
        <v>642</v>
      </c>
      <c r="F76" s="12">
        <v>150</v>
      </c>
      <c r="G76" s="12">
        <v>1490.46</v>
      </c>
      <c r="H76" s="12">
        <v>0.72</v>
      </c>
    </row>
    <row r="77" spans="2:8">
      <c r="B77" s="2" t="s">
        <v>1196</v>
      </c>
      <c r="C77" s="9">
        <v>6.99</v>
      </c>
      <c r="D77" s="2" t="s">
        <v>323</v>
      </c>
      <c r="E77" s="2" t="s">
        <v>1197</v>
      </c>
      <c r="F77" s="12">
        <v>250</v>
      </c>
      <c r="G77" s="12">
        <v>501.76</v>
      </c>
      <c r="H77" s="12">
        <v>0.24</v>
      </c>
    </row>
    <row r="78" spans="2:8">
      <c r="B78" s="6" t="s">
        <v>282</v>
      </c>
      <c r="C78" s="11"/>
      <c r="D78" s="6"/>
      <c r="E78" s="6"/>
      <c r="F78" s="14"/>
      <c r="G78" s="14">
        <f>SUM(G74:G77)</f>
        <v>4540.2300000000005</v>
      </c>
      <c r="H78" s="14">
        <f>SUM(H74:H77)</f>
        <v>2.19</v>
      </c>
    </row>
    <row r="79" spans="2:8">
      <c r="B79" s="6" t="s">
        <v>3615</v>
      </c>
    </row>
    <row r="80" spans="2:8">
      <c r="B80" s="2" t="s">
        <v>643</v>
      </c>
      <c r="C80" s="9">
        <v>7.43</v>
      </c>
      <c r="D80" s="2" t="s">
        <v>176</v>
      </c>
      <c r="E80" s="2" t="s">
        <v>644</v>
      </c>
      <c r="F80" s="12">
        <v>20</v>
      </c>
      <c r="G80" s="12">
        <v>2001.11</v>
      </c>
      <c r="H80" s="12">
        <v>0.97</v>
      </c>
    </row>
    <row r="81" spans="2:8">
      <c r="B81" s="6" t="s">
        <v>3613</v>
      </c>
      <c r="C81" s="11"/>
      <c r="D81" s="6"/>
      <c r="E81" s="6"/>
      <c r="F81" s="14"/>
      <c r="G81" s="14">
        <f>SUM(G79:G80)</f>
        <v>2001.11</v>
      </c>
      <c r="H81" s="14">
        <f>SUM(H79:H80)</f>
        <v>0.97</v>
      </c>
    </row>
    <row r="82" spans="2:8">
      <c r="B82" s="6" t="s">
        <v>14</v>
      </c>
      <c r="C82" s="11"/>
      <c r="D82" s="6"/>
      <c r="E82" s="6"/>
      <c r="F82" s="14"/>
      <c r="G82" s="14">
        <v>2804.09</v>
      </c>
      <c r="H82" s="14">
        <v>1.36</v>
      </c>
    </row>
    <row r="83" spans="2:8">
      <c r="B83" s="6" t="s">
        <v>15</v>
      </c>
      <c r="C83" s="11"/>
      <c r="D83" s="6"/>
      <c r="E83" s="6"/>
      <c r="F83" s="14"/>
      <c r="G83" s="14">
        <v>201924.27</v>
      </c>
      <c r="H83" s="14">
        <v>97.6</v>
      </c>
    </row>
    <row r="84" spans="2:8">
      <c r="B84" s="6" t="s">
        <v>16</v>
      </c>
      <c r="C84" s="11"/>
      <c r="D84" s="6"/>
      <c r="E84" s="6"/>
      <c r="F84" s="14"/>
      <c r="G84" s="14">
        <v>4968.048522699999</v>
      </c>
      <c r="H84" s="14">
        <v>2.4000000000000057</v>
      </c>
    </row>
    <row r="85" spans="2:8">
      <c r="B85" s="6" t="s">
        <v>17</v>
      </c>
      <c r="C85" s="11"/>
      <c r="D85" s="6"/>
      <c r="E85" s="6"/>
      <c r="F85" s="14"/>
      <c r="G85" s="14">
        <v>206892.31852269999</v>
      </c>
      <c r="H85" s="14">
        <v>100</v>
      </c>
    </row>
    <row r="86" spans="2:8">
      <c r="B86" s="2" t="s">
        <v>18</v>
      </c>
    </row>
    <row r="87" spans="2:8">
      <c r="B87" s="6" t="s">
        <v>19</v>
      </c>
    </row>
    <row r="88" spans="2:8">
      <c r="B88" s="6" t="s">
        <v>20</v>
      </c>
      <c r="C88" s="9" t="s">
        <v>894</v>
      </c>
    </row>
    <row r="89" spans="2:8">
      <c r="B89" s="6" t="s">
        <v>23</v>
      </c>
      <c r="C89" s="9" t="s">
        <v>22</v>
      </c>
    </row>
    <row r="90" spans="2:8">
      <c r="B90" s="6" t="s">
        <v>1198</v>
      </c>
      <c r="C90" s="9" t="s">
        <v>22</v>
      </c>
    </row>
    <row r="91" spans="2:8">
      <c r="B91" s="6" t="s">
        <v>24</v>
      </c>
      <c r="C91" s="9" t="s">
        <v>25</v>
      </c>
    </row>
    <row r="92" spans="2:8">
      <c r="B92" s="6" t="s">
        <v>3231</v>
      </c>
      <c r="C92" s="11"/>
    </row>
    <row r="93" spans="2:8">
      <c r="B93" s="6" t="s">
        <v>3232</v>
      </c>
      <c r="C93" s="11"/>
    </row>
    <row r="94" spans="2:8">
      <c r="B94" s="6" t="s">
        <v>3233</v>
      </c>
      <c r="C94" s="11"/>
    </row>
    <row r="95" spans="2:8">
      <c r="B95" s="6" t="s">
        <v>3234</v>
      </c>
      <c r="C95" s="11"/>
    </row>
    <row r="96" spans="2:8">
      <c r="B96" s="6" t="s">
        <v>3235</v>
      </c>
      <c r="C96" s="11"/>
    </row>
    <row r="97" spans="2:4">
      <c r="B97" s="2" t="s">
        <v>3946</v>
      </c>
    </row>
    <row r="98" spans="2:4">
      <c r="B98" s="2" t="s">
        <v>26</v>
      </c>
    </row>
    <row r="99" spans="2:4">
      <c r="B99" s="2" t="s">
        <v>1212</v>
      </c>
    </row>
    <row r="102" spans="2:4" ht="15">
      <c r="B102" s="44" t="s">
        <v>1213</v>
      </c>
      <c r="C102" s="64"/>
    </row>
    <row r="103" spans="2:4" ht="30">
      <c r="B103" s="44" t="s">
        <v>1214</v>
      </c>
      <c r="C103" s="65" t="s">
        <v>1215</v>
      </c>
    </row>
    <row r="104" spans="2:4" ht="15">
      <c r="B104" s="4" t="s">
        <v>1216</v>
      </c>
      <c r="C104" s="5" t="s">
        <v>1217</v>
      </c>
    </row>
    <row r="105" spans="2:4" ht="15">
      <c r="B105" s="4" t="s">
        <v>1218</v>
      </c>
      <c r="C105" s="5" t="s">
        <v>1217</v>
      </c>
    </row>
    <row r="106" spans="2:4" ht="15">
      <c r="B106" s="4" t="s">
        <v>1219</v>
      </c>
      <c r="C106" s="5" t="s">
        <v>1217</v>
      </c>
    </row>
    <row r="107" spans="2:4" ht="15">
      <c r="B107" s="4" t="s">
        <v>1220</v>
      </c>
      <c r="C107" s="5" t="s">
        <v>1217</v>
      </c>
    </row>
    <row r="108" spans="2:4" ht="15">
      <c r="B108" s="4" t="s">
        <v>1221</v>
      </c>
      <c r="C108" s="5" t="s">
        <v>1217</v>
      </c>
    </row>
    <row r="109" spans="2:4" ht="15">
      <c r="B109" s="4" t="s">
        <v>1222</v>
      </c>
      <c r="C109" s="5" t="s">
        <v>1217</v>
      </c>
    </row>
    <row r="110" spans="2:4" ht="15">
      <c r="B110" s="44" t="s">
        <v>1223</v>
      </c>
      <c r="C110" s="64" t="s">
        <v>1217</v>
      </c>
    </row>
    <row r="112" spans="2:4" ht="15">
      <c r="B112" s="4" t="s">
        <v>35</v>
      </c>
      <c r="C112" s="5"/>
      <c r="D112" s="4"/>
    </row>
    <row r="113" spans="2:7" ht="30">
      <c r="B113" s="20" t="s">
        <v>36</v>
      </c>
      <c r="C113" s="18" t="s">
        <v>37</v>
      </c>
      <c r="D113" s="20" t="s">
        <v>38</v>
      </c>
    </row>
    <row r="114" spans="2:7" ht="15">
      <c r="B114" s="4" t="s">
        <v>22</v>
      </c>
      <c r="C114" s="5" t="s">
        <v>22</v>
      </c>
      <c r="D114" s="4" t="s">
        <v>22</v>
      </c>
    </row>
    <row r="116" spans="2:7">
      <c r="B116" s="24" t="s">
        <v>39</v>
      </c>
      <c r="C116" s="25">
        <v>46081</v>
      </c>
      <c r="D116" s="16"/>
      <c r="E116" s="15"/>
      <c r="F116" s="30"/>
    </row>
    <row r="117" spans="2:7">
      <c r="B117" s="24" t="s">
        <v>40</v>
      </c>
      <c r="C117" s="26" t="s">
        <v>41</v>
      </c>
      <c r="D117" s="24" t="s">
        <v>42</v>
      </c>
      <c r="E117" s="27" t="s">
        <v>43</v>
      </c>
      <c r="F117" s="29" t="s">
        <v>44</v>
      </c>
      <c r="G117" s="14"/>
    </row>
    <row r="118" spans="2:7">
      <c r="B118" s="22" t="s">
        <v>22</v>
      </c>
      <c r="C118" s="23" t="s">
        <v>22</v>
      </c>
      <c r="D118" s="22" t="s">
        <v>22</v>
      </c>
      <c r="E118" s="19" t="s">
        <v>22</v>
      </c>
      <c r="F118" s="28" t="s">
        <v>22</v>
      </c>
    </row>
    <row r="121" spans="2:7">
      <c r="B121" s="6" t="s">
        <v>45</v>
      </c>
    </row>
    <row r="122" spans="2:7">
      <c r="B122" s="6"/>
    </row>
    <row r="123" spans="2:7">
      <c r="B123" s="6" t="s">
        <v>911</v>
      </c>
    </row>
    <row r="124" spans="2:7">
      <c r="B124" s="24" t="s">
        <v>46</v>
      </c>
      <c r="C124" s="26" t="s">
        <v>47</v>
      </c>
      <c r="D124" s="6"/>
    </row>
    <row r="125" spans="2:7">
      <c r="B125" s="16" t="s">
        <v>22</v>
      </c>
      <c r="C125" s="17" t="s">
        <v>22</v>
      </c>
    </row>
    <row r="127" spans="2:7">
      <c r="B127" s="24" t="s">
        <v>48</v>
      </c>
      <c r="C127" s="26" t="s">
        <v>47</v>
      </c>
    </row>
    <row r="128" spans="2:7">
      <c r="B128" s="16" t="s">
        <v>22</v>
      </c>
      <c r="C128" s="17" t="s">
        <v>22</v>
      </c>
    </row>
    <row r="130" spans="2:7">
      <c r="B130" s="24" t="s">
        <v>49</v>
      </c>
      <c r="C130" s="26" t="s">
        <v>50</v>
      </c>
    </row>
    <row r="131" spans="2:7">
      <c r="B131" s="16" t="s">
        <v>22</v>
      </c>
      <c r="C131" s="17" t="s">
        <v>22</v>
      </c>
    </row>
    <row r="133" spans="2:7">
      <c r="B133" s="27" t="s">
        <v>51</v>
      </c>
      <c r="C133" s="26" t="s">
        <v>50</v>
      </c>
    </row>
    <row r="134" spans="2:7">
      <c r="B134" s="15" t="s">
        <v>22</v>
      </c>
      <c r="C134" s="17" t="s">
        <v>22</v>
      </c>
    </row>
    <row r="136" spans="2:7">
      <c r="B136" s="24" t="s">
        <v>52</v>
      </c>
      <c r="C136" s="26" t="s">
        <v>22</v>
      </c>
    </row>
    <row r="138" spans="2:7">
      <c r="B138" s="24" t="s">
        <v>53</v>
      </c>
      <c r="C138" s="25">
        <v>46081</v>
      </c>
      <c r="D138" s="16"/>
      <c r="E138" s="15"/>
      <c r="F138" s="30"/>
    </row>
    <row r="139" spans="2:7">
      <c r="B139" s="24" t="s">
        <v>40</v>
      </c>
      <c r="C139" s="26" t="s">
        <v>41</v>
      </c>
      <c r="D139" s="24" t="s">
        <v>42</v>
      </c>
      <c r="E139" s="27" t="s">
        <v>43</v>
      </c>
      <c r="F139" s="29" t="s">
        <v>44</v>
      </c>
      <c r="G139" s="14"/>
    </row>
    <row r="140" spans="2:7">
      <c r="B140" s="22" t="s">
        <v>22</v>
      </c>
      <c r="C140" s="23" t="s">
        <v>22</v>
      </c>
      <c r="D140" s="22" t="s">
        <v>22</v>
      </c>
      <c r="E140" s="19" t="s">
        <v>22</v>
      </c>
      <c r="F140" s="28" t="s">
        <v>22</v>
      </c>
    </row>
    <row r="141" spans="2:7">
      <c r="B141" s="6" t="s">
        <v>45</v>
      </c>
    </row>
    <row r="142" spans="2:7">
      <c r="B142" s="6"/>
    </row>
    <row r="143" spans="2:7">
      <c r="B143" s="6" t="s">
        <v>911</v>
      </c>
    </row>
    <row r="144" spans="2:7">
      <c r="B144" s="24" t="s">
        <v>46</v>
      </c>
      <c r="C144" s="26" t="s">
        <v>47</v>
      </c>
      <c r="D144" s="6"/>
    </row>
    <row r="145" spans="2:3">
      <c r="B145" s="16" t="s">
        <v>22</v>
      </c>
      <c r="C145" s="17" t="s">
        <v>22</v>
      </c>
    </row>
    <row r="147" spans="2:3">
      <c r="B147" s="24" t="s">
        <v>48</v>
      </c>
      <c r="C147" s="26" t="s">
        <v>47</v>
      </c>
    </row>
    <row r="148" spans="2:3">
      <c r="B148" s="16" t="s">
        <v>22</v>
      </c>
      <c r="C148" s="17" t="s">
        <v>22</v>
      </c>
    </row>
    <row r="150" spans="2:3">
      <c r="B150" s="24" t="s">
        <v>49</v>
      </c>
      <c r="C150" s="26" t="s">
        <v>50</v>
      </c>
    </row>
    <row r="151" spans="2:3">
      <c r="B151" s="16" t="s">
        <v>22</v>
      </c>
      <c r="C151" s="17" t="s">
        <v>22</v>
      </c>
    </row>
    <row r="153" spans="2:3">
      <c r="B153" s="27" t="s">
        <v>51</v>
      </c>
      <c r="C153" s="26" t="s">
        <v>50</v>
      </c>
    </row>
    <row r="154" spans="2:3">
      <c r="B154" s="15" t="s">
        <v>22</v>
      </c>
      <c r="C154" s="17" t="s">
        <v>22</v>
      </c>
    </row>
    <row r="156" spans="2:3">
      <c r="B156" s="24" t="s">
        <v>52</v>
      </c>
      <c r="C156" s="26" t="s">
        <v>22</v>
      </c>
    </row>
    <row r="159" spans="2:3">
      <c r="B159" s="6" t="s">
        <v>912</v>
      </c>
    </row>
    <row r="161" spans="2:80">
      <c r="B161" s="24" t="s">
        <v>40</v>
      </c>
      <c r="C161" s="26" t="s">
        <v>54</v>
      </c>
      <c r="D161" s="24" t="s">
        <v>55</v>
      </c>
      <c r="E161" s="24" t="s">
        <v>56</v>
      </c>
      <c r="F161" s="14"/>
    </row>
    <row r="162" spans="2:80">
      <c r="B162" s="16" t="s">
        <v>22</v>
      </c>
      <c r="C162" s="17" t="s">
        <v>22</v>
      </c>
      <c r="D162" s="16" t="s">
        <v>22</v>
      </c>
      <c r="E162" s="16" t="s">
        <v>22</v>
      </c>
    </row>
    <row r="165" spans="2:80">
      <c r="B165" s="6" t="s">
        <v>57</v>
      </c>
      <c r="C165" s="11" t="s">
        <v>22</v>
      </c>
      <c r="D165" s="6"/>
      <c r="E165" s="6"/>
      <c r="F165" s="14"/>
      <c r="G165" s="14"/>
      <c r="H165" s="14"/>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row>
    <row r="167" spans="2:80">
      <c r="B167" s="6" t="s">
        <v>913</v>
      </c>
    </row>
    <row r="169" spans="2:80">
      <c r="B169" s="24" t="s">
        <v>58</v>
      </c>
      <c r="C169" s="26" t="s">
        <v>47</v>
      </c>
      <c r="D169" s="6"/>
    </row>
    <row r="170" spans="2:80">
      <c r="B170" s="16" t="s">
        <v>22</v>
      </c>
      <c r="C170" s="17" t="s">
        <v>22</v>
      </c>
    </row>
    <row r="173" spans="2:80">
      <c r="B173" s="24" t="s">
        <v>59</v>
      </c>
      <c r="C173" s="26" t="s">
        <v>60</v>
      </c>
      <c r="D173" s="6"/>
    </row>
    <row r="174" spans="2:80">
      <c r="B174" s="16" t="s">
        <v>22</v>
      </c>
      <c r="C174" s="17" t="s">
        <v>22</v>
      </c>
    </row>
    <row r="177" spans="2:80">
      <c r="B177" s="6" t="s">
        <v>61</v>
      </c>
    </row>
    <row r="180" spans="2:80">
      <c r="B180" s="6" t="s">
        <v>914</v>
      </c>
    </row>
    <row r="182" spans="2:80">
      <c r="B182" s="24" t="s">
        <v>40</v>
      </c>
      <c r="C182" s="26" t="s">
        <v>62</v>
      </c>
      <c r="D182" s="24" t="s">
        <v>54</v>
      </c>
      <c r="E182" s="24" t="s">
        <v>55</v>
      </c>
      <c r="F182" s="29" t="s">
        <v>56</v>
      </c>
      <c r="G182" s="14"/>
    </row>
    <row r="183" spans="2:80">
      <c r="B183" s="16" t="s">
        <v>22</v>
      </c>
      <c r="C183" s="17" t="s">
        <v>22</v>
      </c>
      <c r="D183" s="16" t="s">
        <v>22</v>
      </c>
      <c r="E183" s="16" t="s">
        <v>22</v>
      </c>
      <c r="F183" s="21" t="s">
        <v>22</v>
      </c>
    </row>
    <row r="186" spans="2:80">
      <c r="B186" s="6" t="s">
        <v>57</v>
      </c>
      <c r="C186" s="11" t="s">
        <v>22</v>
      </c>
      <c r="D186" s="6"/>
      <c r="E186" s="6"/>
      <c r="F186" s="14"/>
      <c r="G186" s="14"/>
      <c r="H186" s="14"/>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row>
    <row r="188" spans="2:80">
      <c r="B188" s="6" t="s">
        <v>913</v>
      </c>
    </row>
    <row r="190" spans="2:80">
      <c r="B190" s="24" t="s">
        <v>58</v>
      </c>
      <c r="C190" s="26" t="s">
        <v>47</v>
      </c>
      <c r="D190" s="6"/>
    </row>
    <row r="191" spans="2:80">
      <c r="B191" s="16" t="s">
        <v>22</v>
      </c>
      <c r="C191" s="17" t="s">
        <v>22</v>
      </c>
    </row>
    <row r="194" spans="2:7">
      <c r="B194" s="24" t="s">
        <v>59</v>
      </c>
      <c r="C194" s="26" t="s">
        <v>60</v>
      </c>
      <c r="D194" s="6"/>
    </row>
    <row r="195" spans="2:7">
      <c r="B195" s="16" t="s">
        <v>22</v>
      </c>
      <c r="C195" s="17" t="s">
        <v>22</v>
      </c>
    </row>
    <row r="198" spans="2:7">
      <c r="B198" s="6" t="s">
        <v>61</v>
      </c>
    </row>
    <row r="201" spans="2:7">
      <c r="B201" s="6" t="s">
        <v>915</v>
      </c>
    </row>
    <row r="202" spans="2:7">
      <c r="B202" s="24" t="s">
        <v>40</v>
      </c>
      <c r="C202" s="26" t="s">
        <v>63</v>
      </c>
      <c r="D202" s="24" t="s">
        <v>64</v>
      </c>
      <c r="E202" s="24" t="s">
        <v>65</v>
      </c>
      <c r="F202" s="29" t="s">
        <v>66</v>
      </c>
      <c r="G202" s="14"/>
    </row>
    <row r="203" spans="2:7">
      <c r="B203" s="16" t="s">
        <v>22</v>
      </c>
      <c r="C203" s="17" t="s">
        <v>22</v>
      </c>
      <c r="D203" s="16" t="s">
        <v>22</v>
      </c>
      <c r="E203" s="16" t="s">
        <v>22</v>
      </c>
      <c r="F203" s="21" t="s">
        <v>22</v>
      </c>
    </row>
    <row r="204" spans="2:7">
      <c r="B204" s="2" t="s">
        <v>67</v>
      </c>
    </row>
  </sheetData>
  <mergeCells count="3">
    <mergeCell ref="B1:E1"/>
    <mergeCell ref="C3:C6"/>
    <mergeCell ref="D3:D6"/>
  </mergeCells>
  <hyperlinks>
    <hyperlink ref="A1" location="Index!A1" display="Index" xr:uid="{816C0A4C-B232-49CF-B306-76F318273886}"/>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D710-2789-40DB-BF06-35308EB87C9B}">
  <dimension ref="A1:CB185"/>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3203</v>
      </c>
      <c r="C1" s="226"/>
      <c r="D1" s="226"/>
      <c r="E1" s="226"/>
    </row>
    <row r="3" spans="1:9" ht="15">
      <c r="B3" s="31" t="s">
        <v>3204</v>
      </c>
      <c r="C3" s="227"/>
      <c r="D3" s="228"/>
      <c r="E3" s="1"/>
    </row>
    <row r="4" spans="1:9" ht="15">
      <c r="B4" s="35" t="s">
        <v>3205</v>
      </c>
      <c r="C4" s="227"/>
      <c r="D4" s="228"/>
      <c r="E4" s="1"/>
    </row>
    <row r="5" spans="1:9" ht="15">
      <c r="B5" s="35" t="s">
        <v>103</v>
      </c>
      <c r="C5" s="227"/>
      <c r="D5" s="228"/>
      <c r="E5" s="1"/>
    </row>
    <row r="6" spans="1:9" ht="15">
      <c r="B6" s="59" t="s">
        <v>1096</v>
      </c>
      <c r="C6" s="227"/>
      <c r="D6" s="228"/>
      <c r="E6" s="1"/>
    </row>
    <row r="7" spans="1:9" ht="30">
      <c r="B7" s="59" t="s">
        <v>3206</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620</v>
      </c>
      <c r="C15" s="9" t="s">
        <v>13</v>
      </c>
      <c r="D15" s="2" t="s">
        <v>621</v>
      </c>
      <c r="E15" s="2" t="s">
        <v>622</v>
      </c>
      <c r="F15" s="12">
        <v>1350000</v>
      </c>
      <c r="G15" s="12">
        <v>9698.4</v>
      </c>
      <c r="H15" s="12">
        <v>7.67</v>
      </c>
    </row>
    <row r="16" spans="1:9">
      <c r="B16" s="2" t="s">
        <v>1105</v>
      </c>
      <c r="C16" s="9" t="s">
        <v>13</v>
      </c>
      <c r="D16" s="2" t="s">
        <v>1106</v>
      </c>
      <c r="E16" s="2" t="s">
        <v>1107</v>
      </c>
      <c r="F16" s="12">
        <v>70000</v>
      </c>
      <c r="G16" s="12">
        <v>8873.9</v>
      </c>
      <c r="H16" s="12">
        <v>7.02</v>
      </c>
    </row>
    <row r="17" spans="2:8">
      <c r="B17" s="2" t="s">
        <v>1267</v>
      </c>
      <c r="C17" s="9" t="s">
        <v>13</v>
      </c>
      <c r="D17" s="2" t="s">
        <v>1232</v>
      </c>
      <c r="E17" s="2" t="s">
        <v>1268</v>
      </c>
      <c r="F17" s="12">
        <v>3000000</v>
      </c>
      <c r="G17" s="12">
        <v>6369.9</v>
      </c>
      <c r="H17" s="12">
        <v>5.04</v>
      </c>
    </row>
    <row r="18" spans="2:8">
      <c r="B18" s="2" t="s">
        <v>1279</v>
      </c>
      <c r="C18" s="9" t="s">
        <v>13</v>
      </c>
      <c r="D18" s="2" t="s">
        <v>1106</v>
      </c>
      <c r="E18" s="2" t="s">
        <v>1280</v>
      </c>
      <c r="F18" s="12">
        <v>1100000</v>
      </c>
      <c r="G18" s="12">
        <v>5504.4</v>
      </c>
      <c r="H18" s="12">
        <v>4.3600000000000003</v>
      </c>
    </row>
    <row r="19" spans="2:8">
      <c r="B19" s="2" t="s">
        <v>1402</v>
      </c>
      <c r="C19" s="9" t="s">
        <v>13</v>
      </c>
      <c r="D19" s="2" t="s">
        <v>1138</v>
      </c>
      <c r="E19" s="2" t="s">
        <v>1403</v>
      </c>
      <c r="F19" s="12">
        <v>1400000</v>
      </c>
      <c r="G19" s="12">
        <v>5346.6</v>
      </c>
      <c r="H19" s="12">
        <v>4.2300000000000004</v>
      </c>
    </row>
    <row r="20" spans="2:8">
      <c r="B20" s="2" t="s">
        <v>1394</v>
      </c>
      <c r="C20" s="9" t="s">
        <v>13</v>
      </c>
      <c r="D20" s="2" t="s">
        <v>1232</v>
      </c>
      <c r="E20" s="2" t="s">
        <v>1395</v>
      </c>
      <c r="F20" s="12">
        <v>360000</v>
      </c>
      <c r="G20" s="12">
        <v>4479.12</v>
      </c>
      <c r="H20" s="12">
        <v>3.54</v>
      </c>
    </row>
    <row r="21" spans="2:8">
      <c r="B21" s="2" t="s">
        <v>542</v>
      </c>
      <c r="C21" s="9" t="s">
        <v>13</v>
      </c>
      <c r="D21" s="2" t="s">
        <v>543</v>
      </c>
      <c r="E21" s="2" t="s">
        <v>544</v>
      </c>
      <c r="F21" s="12">
        <v>300000</v>
      </c>
      <c r="G21" s="12">
        <v>4181.7</v>
      </c>
      <c r="H21" s="12">
        <v>3.31</v>
      </c>
    </row>
    <row r="22" spans="2:8">
      <c r="B22" s="2" t="s">
        <v>1410</v>
      </c>
      <c r="C22" s="9" t="s">
        <v>13</v>
      </c>
      <c r="D22" s="2" t="s">
        <v>543</v>
      </c>
      <c r="E22" s="2" t="s">
        <v>1411</v>
      </c>
      <c r="F22" s="12">
        <v>1050000</v>
      </c>
      <c r="G22" s="12">
        <v>4046.7</v>
      </c>
      <c r="H22" s="12">
        <v>3.2</v>
      </c>
    </row>
    <row r="23" spans="2:8">
      <c r="B23" s="2" t="s">
        <v>1231</v>
      </c>
      <c r="C23" s="9" t="s">
        <v>13</v>
      </c>
      <c r="D23" s="2" t="s">
        <v>1232</v>
      </c>
      <c r="E23" s="2" t="s">
        <v>1233</v>
      </c>
      <c r="F23" s="12">
        <v>300000</v>
      </c>
      <c r="G23" s="12">
        <v>3794.1</v>
      </c>
      <c r="H23" s="12">
        <v>3</v>
      </c>
    </row>
    <row r="24" spans="2:8">
      <c r="B24" s="2" t="s">
        <v>2456</v>
      </c>
      <c r="C24" s="9" t="s">
        <v>13</v>
      </c>
      <c r="D24" s="2" t="s">
        <v>82</v>
      </c>
      <c r="E24" s="2" t="s">
        <v>2457</v>
      </c>
      <c r="F24" s="12">
        <v>59893</v>
      </c>
      <c r="G24" s="12">
        <v>3747.21</v>
      </c>
      <c r="H24" s="12">
        <v>2.96</v>
      </c>
    </row>
    <row r="25" spans="2:8">
      <c r="B25" s="2" t="s">
        <v>1368</v>
      </c>
      <c r="C25" s="9" t="s">
        <v>13</v>
      </c>
      <c r="D25" s="2" t="s">
        <v>1120</v>
      </c>
      <c r="E25" s="2" t="s">
        <v>1369</v>
      </c>
      <c r="F25" s="12">
        <v>500000</v>
      </c>
      <c r="G25" s="12">
        <v>3187</v>
      </c>
      <c r="H25" s="12">
        <v>2.52</v>
      </c>
    </row>
    <row r="26" spans="2:8">
      <c r="B26" s="2" t="s">
        <v>3158</v>
      </c>
      <c r="C26" s="9" t="s">
        <v>13</v>
      </c>
      <c r="D26" s="2" t="s">
        <v>82</v>
      </c>
      <c r="E26" s="2" t="s">
        <v>3159</v>
      </c>
      <c r="F26" s="12">
        <v>700000</v>
      </c>
      <c r="G26" s="12">
        <v>3130.05</v>
      </c>
      <c r="H26" s="12">
        <v>2.48</v>
      </c>
    </row>
    <row r="27" spans="2:8">
      <c r="B27" s="2" t="s">
        <v>2294</v>
      </c>
      <c r="C27" s="9" t="s">
        <v>13</v>
      </c>
      <c r="D27" s="2" t="s">
        <v>1138</v>
      </c>
      <c r="E27" s="2" t="s">
        <v>2295</v>
      </c>
      <c r="F27" s="12">
        <v>2225000</v>
      </c>
      <c r="G27" s="12">
        <v>3117.45</v>
      </c>
      <c r="H27" s="12">
        <v>2.4700000000000002</v>
      </c>
    </row>
    <row r="28" spans="2:8">
      <c r="B28" s="2" t="s">
        <v>1414</v>
      </c>
      <c r="C28" s="9" t="s">
        <v>13</v>
      </c>
      <c r="D28" s="2" t="s">
        <v>87</v>
      </c>
      <c r="E28" s="2" t="s">
        <v>1415</v>
      </c>
      <c r="F28" s="12">
        <v>1050000</v>
      </c>
      <c r="G28" s="12">
        <v>2936.85</v>
      </c>
      <c r="H28" s="12">
        <v>2.3199999999999998</v>
      </c>
    </row>
    <row r="29" spans="2:8">
      <c r="B29" s="2" t="s">
        <v>2323</v>
      </c>
      <c r="C29" s="9" t="s">
        <v>13</v>
      </c>
      <c r="D29" s="2" t="s">
        <v>1106</v>
      </c>
      <c r="E29" s="2" t="s">
        <v>2324</v>
      </c>
      <c r="F29" s="12">
        <v>253089</v>
      </c>
      <c r="G29" s="12">
        <v>2859.4</v>
      </c>
      <c r="H29" s="12">
        <v>2.2599999999999998</v>
      </c>
    </row>
    <row r="30" spans="2:8">
      <c r="B30" s="2" t="s">
        <v>1137</v>
      </c>
      <c r="C30" s="9" t="s">
        <v>13</v>
      </c>
      <c r="D30" s="2" t="s">
        <v>1138</v>
      </c>
      <c r="E30" s="2" t="s">
        <v>1139</v>
      </c>
      <c r="F30" s="12">
        <v>281967</v>
      </c>
      <c r="G30" s="12">
        <v>2852.24</v>
      </c>
      <c r="H30" s="12">
        <v>2.2599999999999998</v>
      </c>
    </row>
    <row r="31" spans="2:8">
      <c r="B31" s="2" t="s">
        <v>1404</v>
      </c>
      <c r="C31" s="9" t="s">
        <v>13</v>
      </c>
      <c r="D31" s="2" t="s">
        <v>543</v>
      </c>
      <c r="E31" s="2" t="s">
        <v>1405</v>
      </c>
      <c r="F31" s="12">
        <v>650000</v>
      </c>
      <c r="G31" s="12">
        <v>2851.88</v>
      </c>
      <c r="H31" s="12">
        <v>2.2599999999999998</v>
      </c>
    </row>
    <row r="32" spans="2:8">
      <c r="B32" s="2" t="s">
        <v>583</v>
      </c>
      <c r="C32" s="9" t="s">
        <v>13</v>
      </c>
      <c r="D32" s="2" t="s">
        <v>584</v>
      </c>
      <c r="E32" s="2" t="s">
        <v>585</v>
      </c>
      <c r="F32" s="12">
        <v>225000</v>
      </c>
      <c r="G32" s="12">
        <v>2744.55</v>
      </c>
      <c r="H32" s="12">
        <v>2.17</v>
      </c>
    </row>
    <row r="33" spans="2:8">
      <c r="B33" s="2" t="s">
        <v>1390</v>
      </c>
      <c r="C33" s="9" t="s">
        <v>13</v>
      </c>
      <c r="D33" s="2" t="s">
        <v>1138</v>
      </c>
      <c r="E33" s="2" t="s">
        <v>1391</v>
      </c>
      <c r="F33" s="12">
        <v>3500000</v>
      </c>
      <c r="G33" s="12">
        <v>2636.55</v>
      </c>
      <c r="H33" s="12">
        <v>2.09</v>
      </c>
    </row>
    <row r="34" spans="2:8">
      <c r="B34" s="2" t="s">
        <v>617</v>
      </c>
      <c r="C34" s="9" t="s">
        <v>13</v>
      </c>
      <c r="D34" s="2" t="s">
        <v>618</v>
      </c>
      <c r="E34" s="2" t="s">
        <v>619</v>
      </c>
      <c r="F34" s="12">
        <v>600000</v>
      </c>
      <c r="G34" s="12">
        <v>2583.9</v>
      </c>
      <c r="H34" s="12">
        <v>2.04</v>
      </c>
    </row>
    <row r="35" spans="2:8">
      <c r="B35" s="2" t="s">
        <v>1346</v>
      </c>
      <c r="C35" s="9" t="s">
        <v>13</v>
      </c>
      <c r="D35" s="2" t="s">
        <v>1138</v>
      </c>
      <c r="E35" s="2" t="s">
        <v>1347</v>
      </c>
      <c r="F35" s="12">
        <v>595000</v>
      </c>
      <c r="G35" s="12">
        <v>2246.42</v>
      </c>
      <c r="H35" s="12">
        <v>1.78</v>
      </c>
    </row>
    <row r="36" spans="2:8">
      <c r="B36" s="2" t="s">
        <v>1412</v>
      </c>
      <c r="C36" s="9" t="s">
        <v>13</v>
      </c>
      <c r="D36" s="2" t="s">
        <v>543</v>
      </c>
      <c r="E36" s="2" t="s">
        <v>1413</v>
      </c>
      <c r="F36" s="12">
        <v>1100000</v>
      </c>
      <c r="G36" s="12">
        <v>2062.17</v>
      </c>
      <c r="H36" s="12">
        <v>1.63</v>
      </c>
    </row>
    <row r="37" spans="2:8">
      <c r="B37" s="2" t="s">
        <v>2711</v>
      </c>
      <c r="C37" s="9" t="s">
        <v>13</v>
      </c>
      <c r="D37" s="2" t="s">
        <v>1135</v>
      </c>
      <c r="E37" s="2" t="s">
        <v>2712</v>
      </c>
      <c r="F37" s="12">
        <v>700000</v>
      </c>
      <c r="G37" s="12">
        <v>2060.38</v>
      </c>
      <c r="H37" s="12">
        <v>1.63</v>
      </c>
    </row>
    <row r="38" spans="2:8">
      <c r="B38" s="2" t="s">
        <v>1285</v>
      </c>
      <c r="C38" s="9" t="s">
        <v>13</v>
      </c>
      <c r="D38" s="2" t="s">
        <v>1286</v>
      </c>
      <c r="E38" s="2" t="s">
        <v>1287</v>
      </c>
      <c r="F38" s="12">
        <v>2500000</v>
      </c>
      <c r="G38" s="12">
        <v>2043.5</v>
      </c>
      <c r="H38" s="12">
        <v>1.62</v>
      </c>
    </row>
    <row r="39" spans="2:8">
      <c r="B39" s="2" t="s">
        <v>1283</v>
      </c>
      <c r="C39" s="9" t="s">
        <v>13</v>
      </c>
      <c r="D39" s="2" t="s">
        <v>1106</v>
      </c>
      <c r="E39" s="2" t="s">
        <v>1284</v>
      </c>
      <c r="F39" s="12">
        <v>70000</v>
      </c>
      <c r="G39" s="12">
        <v>1959.86</v>
      </c>
      <c r="H39" s="12">
        <v>1.55</v>
      </c>
    </row>
    <row r="40" spans="2:8">
      <c r="B40" s="2" t="s">
        <v>3207</v>
      </c>
      <c r="C40" s="9" t="s">
        <v>13</v>
      </c>
      <c r="D40" s="2" t="s">
        <v>2373</v>
      </c>
      <c r="E40" s="2" t="s">
        <v>3208</v>
      </c>
      <c r="F40" s="12">
        <v>459794</v>
      </c>
      <c r="G40" s="12">
        <v>1938.26</v>
      </c>
      <c r="H40" s="12">
        <v>1.53</v>
      </c>
    </row>
    <row r="41" spans="2:8">
      <c r="B41" s="2" t="s">
        <v>3209</v>
      </c>
      <c r="C41" s="9" t="s">
        <v>13</v>
      </c>
      <c r="D41" s="2" t="s">
        <v>2181</v>
      </c>
      <c r="E41" s="2" t="s">
        <v>3210</v>
      </c>
      <c r="F41" s="12">
        <v>250000</v>
      </c>
      <c r="G41" s="12">
        <v>1932.88</v>
      </c>
      <c r="H41" s="12">
        <v>1.53</v>
      </c>
    </row>
    <row r="42" spans="2:8">
      <c r="B42" s="2" t="s">
        <v>2361</v>
      </c>
      <c r="C42" s="9" t="s">
        <v>13</v>
      </c>
      <c r="D42" s="2" t="s">
        <v>1138</v>
      </c>
      <c r="E42" s="2" t="s">
        <v>2362</v>
      </c>
      <c r="F42" s="12">
        <v>1200000</v>
      </c>
      <c r="G42" s="12">
        <v>1897.8</v>
      </c>
      <c r="H42" s="12">
        <v>1.5</v>
      </c>
    </row>
    <row r="43" spans="2:8">
      <c r="B43" s="2" t="s">
        <v>2276</v>
      </c>
      <c r="C43" s="9" t="s">
        <v>13</v>
      </c>
      <c r="D43" s="2" t="s">
        <v>543</v>
      </c>
      <c r="E43" s="2" t="s">
        <v>2277</v>
      </c>
      <c r="F43" s="12">
        <v>1000000</v>
      </c>
      <c r="G43" s="12">
        <v>1869.1</v>
      </c>
      <c r="H43" s="12">
        <v>1.48</v>
      </c>
    </row>
    <row r="44" spans="2:8">
      <c r="B44" s="2" t="s">
        <v>3211</v>
      </c>
      <c r="C44" s="9" t="s">
        <v>13</v>
      </c>
      <c r="D44" s="2" t="s">
        <v>1286</v>
      </c>
      <c r="E44" s="2" t="s">
        <v>3212</v>
      </c>
      <c r="F44" s="12">
        <v>600000</v>
      </c>
      <c r="G44" s="12">
        <v>1841.7</v>
      </c>
      <c r="H44" s="12">
        <v>1.46</v>
      </c>
    </row>
    <row r="45" spans="2:8">
      <c r="B45" s="2" t="s">
        <v>1295</v>
      </c>
      <c r="C45" s="9" t="s">
        <v>13</v>
      </c>
      <c r="D45" s="2" t="s">
        <v>1289</v>
      </c>
      <c r="E45" s="2" t="s">
        <v>1296</v>
      </c>
      <c r="F45" s="12">
        <v>195000</v>
      </c>
      <c r="G45" s="12">
        <v>1803.17</v>
      </c>
      <c r="H45" s="12">
        <v>1.43</v>
      </c>
    </row>
    <row r="46" spans="2:8">
      <c r="B46" s="2" t="s">
        <v>1392</v>
      </c>
      <c r="C46" s="9" t="s">
        <v>13</v>
      </c>
      <c r="D46" s="2" t="s">
        <v>1138</v>
      </c>
      <c r="E46" s="2" t="s">
        <v>1393</v>
      </c>
      <c r="F46" s="12">
        <v>600000</v>
      </c>
      <c r="G46" s="12">
        <v>1791.9</v>
      </c>
      <c r="H46" s="12">
        <v>1.42</v>
      </c>
    </row>
    <row r="47" spans="2:8">
      <c r="B47" s="2" t="s">
        <v>1430</v>
      </c>
      <c r="C47" s="9" t="s">
        <v>13</v>
      </c>
      <c r="D47" s="2" t="s">
        <v>587</v>
      </c>
      <c r="E47" s="2" t="s">
        <v>1431</v>
      </c>
      <c r="F47" s="12">
        <v>73918</v>
      </c>
      <c r="G47" s="12">
        <v>1651.77</v>
      </c>
      <c r="H47" s="12">
        <v>1.31</v>
      </c>
    </row>
    <row r="48" spans="2:8">
      <c r="B48" s="2" t="s">
        <v>3213</v>
      </c>
      <c r="C48" s="9" t="s">
        <v>13</v>
      </c>
      <c r="D48" s="2" t="s">
        <v>1120</v>
      </c>
      <c r="E48" s="2" t="s">
        <v>3214</v>
      </c>
      <c r="F48" s="12">
        <v>400000</v>
      </c>
      <c r="G48" s="12">
        <v>1604.6</v>
      </c>
      <c r="H48" s="12">
        <v>1.27</v>
      </c>
    </row>
    <row r="49" spans="2:8">
      <c r="B49" s="2" t="s">
        <v>2029</v>
      </c>
      <c r="C49" s="9" t="s">
        <v>13</v>
      </c>
      <c r="D49" s="2" t="s">
        <v>1232</v>
      </c>
      <c r="E49" s="2" t="s">
        <v>2030</v>
      </c>
      <c r="F49" s="12">
        <v>175600</v>
      </c>
      <c r="G49" s="12">
        <v>1363.27</v>
      </c>
      <c r="H49" s="12">
        <v>1.08</v>
      </c>
    </row>
    <row r="50" spans="2:8">
      <c r="B50" s="2" t="s">
        <v>1998</v>
      </c>
      <c r="C50" s="9" t="s">
        <v>13</v>
      </c>
      <c r="D50" s="2" t="s">
        <v>1106</v>
      </c>
      <c r="E50" s="2" t="s">
        <v>1999</v>
      </c>
      <c r="F50" s="12">
        <v>5165</v>
      </c>
      <c r="G50" s="12">
        <v>1346.77</v>
      </c>
      <c r="H50" s="12">
        <v>1.07</v>
      </c>
    </row>
    <row r="51" spans="2:8">
      <c r="B51" s="2" t="s">
        <v>2743</v>
      </c>
      <c r="C51" s="9" t="s">
        <v>13</v>
      </c>
      <c r="D51" s="2" t="s">
        <v>82</v>
      </c>
      <c r="E51" s="2" t="s">
        <v>2744</v>
      </c>
      <c r="F51" s="12">
        <v>565698</v>
      </c>
      <c r="G51" s="12">
        <v>1296.8599999999999</v>
      </c>
      <c r="H51" s="12">
        <v>1.03</v>
      </c>
    </row>
    <row r="52" spans="2:8">
      <c r="B52" s="2" t="s">
        <v>3005</v>
      </c>
      <c r="C52" s="9" t="s">
        <v>13</v>
      </c>
      <c r="D52" s="2" t="s">
        <v>1120</v>
      </c>
      <c r="E52" s="2" t="s">
        <v>3006</v>
      </c>
      <c r="F52" s="12">
        <v>49414</v>
      </c>
      <c r="G52" s="12">
        <v>1096.99</v>
      </c>
      <c r="H52" s="12">
        <v>0.87</v>
      </c>
    </row>
    <row r="53" spans="2:8">
      <c r="B53" s="2" t="s">
        <v>2832</v>
      </c>
      <c r="C53" s="9" t="s">
        <v>13</v>
      </c>
      <c r="D53" s="2" t="s">
        <v>1120</v>
      </c>
      <c r="E53" s="2" t="s">
        <v>2833</v>
      </c>
      <c r="F53" s="12">
        <v>900000</v>
      </c>
      <c r="G53" s="12">
        <v>1093.5</v>
      </c>
      <c r="H53" s="12">
        <v>0.87</v>
      </c>
    </row>
    <row r="54" spans="2:8">
      <c r="B54" s="2" t="s">
        <v>1360</v>
      </c>
      <c r="C54" s="9" t="s">
        <v>13</v>
      </c>
      <c r="D54" s="2" t="s">
        <v>82</v>
      </c>
      <c r="E54" s="2" t="s">
        <v>1361</v>
      </c>
      <c r="F54" s="12">
        <v>41000</v>
      </c>
      <c r="G54" s="12">
        <v>1050.5</v>
      </c>
      <c r="H54" s="12">
        <v>0.83</v>
      </c>
    </row>
    <row r="55" spans="2:8">
      <c r="B55" s="2" t="s">
        <v>627</v>
      </c>
      <c r="C55" s="9" t="s">
        <v>13</v>
      </c>
      <c r="D55" s="2" t="s">
        <v>628</v>
      </c>
      <c r="E55" s="2" t="s">
        <v>629</v>
      </c>
      <c r="F55" s="12">
        <v>535145</v>
      </c>
      <c r="G55" s="12">
        <v>1005.38</v>
      </c>
      <c r="H55" s="12">
        <v>0.8</v>
      </c>
    </row>
    <row r="56" spans="2:8">
      <c r="B56" s="2" t="s">
        <v>2715</v>
      </c>
      <c r="C56" s="9" t="s">
        <v>13</v>
      </c>
      <c r="D56" s="2" t="s">
        <v>587</v>
      </c>
      <c r="E56" s="2" t="s">
        <v>2716</v>
      </c>
      <c r="F56" s="12">
        <v>40000</v>
      </c>
      <c r="G56" s="12">
        <v>982.4</v>
      </c>
      <c r="H56" s="12">
        <v>0.78</v>
      </c>
    </row>
    <row r="57" spans="2:8">
      <c r="B57" s="2" t="s">
        <v>3160</v>
      </c>
      <c r="C57" s="9" t="s">
        <v>13</v>
      </c>
      <c r="D57" s="2" t="s">
        <v>1120</v>
      </c>
      <c r="E57" s="2" t="s">
        <v>3161</v>
      </c>
      <c r="F57" s="12">
        <v>207236</v>
      </c>
      <c r="G57" s="12">
        <v>955.88</v>
      </c>
      <c r="H57" s="12">
        <v>0.76</v>
      </c>
    </row>
    <row r="58" spans="2:8">
      <c r="B58" s="2" t="s">
        <v>3215</v>
      </c>
      <c r="C58" s="9" t="s">
        <v>13</v>
      </c>
      <c r="D58" s="2" t="s">
        <v>587</v>
      </c>
      <c r="E58" s="2" t="s">
        <v>3216</v>
      </c>
      <c r="F58" s="12">
        <v>94731</v>
      </c>
      <c r="G58" s="12">
        <v>411.75</v>
      </c>
      <c r="H58" s="12">
        <v>0.33</v>
      </c>
    </row>
    <row r="59" spans="2:8">
      <c r="B59" s="6" t="s">
        <v>94</v>
      </c>
      <c r="C59" s="11"/>
      <c r="D59" s="6"/>
      <c r="E59" s="6"/>
      <c r="F59" s="14"/>
      <c r="G59" s="14">
        <f>SUM(G12:G58)</f>
        <v>122248.71000000002</v>
      </c>
      <c r="H59" s="14">
        <f>SUM(H12:H58)</f>
        <v>96.76</v>
      </c>
    </row>
    <row r="60" spans="2:8">
      <c r="B60" s="6" t="s">
        <v>2131</v>
      </c>
      <c r="C60" s="11"/>
      <c r="D60" s="6"/>
      <c r="E60" s="6"/>
      <c r="F60" s="14"/>
      <c r="G60" s="14">
        <v>2269.7199999999998</v>
      </c>
      <c r="H60" s="14">
        <v>1.8</v>
      </c>
    </row>
    <row r="61" spans="2:8">
      <c r="B61" s="6" t="s">
        <v>15</v>
      </c>
      <c r="C61" s="11"/>
      <c r="D61" s="6"/>
      <c r="E61" s="6"/>
      <c r="F61" s="14"/>
      <c r="G61" s="14">
        <v>124518.43000000001</v>
      </c>
      <c r="H61" s="14">
        <v>98.56</v>
      </c>
    </row>
    <row r="62" spans="2:8">
      <c r="B62" s="6" t="s">
        <v>16</v>
      </c>
      <c r="C62" s="11"/>
      <c r="D62" s="6"/>
      <c r="E62" s="6"/>
      <c r="F62" s="14"/>
      <c r="G62" s="14">
        <v>1873.3216936900003</v>
      </c>
      <c r="H62" s="14">
        <v>1.4399999999999977</v>
      </c>
    </row>
    <row r="63" spans="2:8">
      <c r="B63" s="6" t="s">
        <v>17</v>
      </c>
      <c r="C63" s="11"/>
      <c r="D63" s="6"/>
      <c r="E63" s="6"/>
      <c r="F63" s="14"/>
      <c r="G63" s="14">
        <v>126391.75169369001</v>
      </c>
      <c r="H63" s="14">
        <v>100</v>
      </c>
    </row>
    <row r="64" spans="2:8">
      <c r="B64" s="2" t="s">
        <v>18</v>
      </c>
    </row>
    <row r="65" spans="2:3">
      <c r="B65" s="6" t="s">
        <v>19</v>
      </c>
    </row>
    <row r="66" spans="2:3">
      <c r="B66" s="6" t="s">
        <v>20</v>
      </c>
      <c r="C66" s="9" t="s">
        <v>894</v>
      </c>
    </row>
    <row r="67" spans="2:3">
      <c r="B67" s="6" t="s">
        <v>23</v>
      </c>
      <c r="C67" s="9" t="s">
        <v>22</v>
      </c>
    </row>
    <row r="68" spans="2:3">
      <c r="B68" s="6" t="s">
        <v>1198</v>
      </c>
      <c r="C68" s="9" t="s">
        <v>22</v>
      </c>
    </row>
    <row r="69" spans="2:3">
      <c r="B69" s="6" t="s">
        <v>24</v>
      </c>
      <c r="C69" s="9" t="s">
        <v>25</v>
      </c>
    </row>
    <row r="70" spans="2:3">
      <c r="B70" s="6" t="s">
        <v>3217</v>
      </c>
      <c r="C70" s="11"/>
    </row>
    <row r="71" spans="2:3">
      <c r="B71" s="6" t="s">
        <v>3218</v>
      </c>
      <c r="C71" s="11"/>
    </row>
    <row r="72" spans="2:3">
      <c r="B72" s="6" t="s">
        <v>3219</v>
      </c>
      <c r="C72" s="11"/>
    </row>
    <row r="73" spans="2:3">
      <c r="B73" s="6" t="s">
        <v>3220</v>
      </c>
      <c r="C73" s="11"/>
    </row>
    <row r="74" spans="2:3">
      <c r="B74" s="6" t="s">
        <v>3221</v>
      </c>
      <c r="C74" s="11"/>
    </row>
    <row r="75" spans="2:3">
      <c r="B75" s="6" t="s">
        <v>3222</v>
      </c>
      <c r="C75" s="11"/>
    </row>
    <row r="76" spans="2:3">
      <c r="B76" s="6" t="s">
        <v>3223</v>
      </c>
      <c r="C76" s="11"/>
    </row>
    <row r="77" spans="2:3">
      <c r="B77" s="6" t="s">
        <v>3224</v>
      </c>
      <c r="C77" s="11"/>
    </row>
    <row r="78" spans="2:3">
      <c r="B78" s="6" t="s">
        <v>3952</v>
      </c>
      <c r="C78" s="11"/>
    </row>
    <row r="79" spans="2:3">
      <c r="B79" s="2" t="s">
        <v>26</v>
      </c>
    </row>
    <row r="80" spans="2:3">
      <c r="B80" s="2" t="s">
        <v>1212</v>
      </c>
    </row>
    <row r="83" spans="2:4" ht="15">
      <c r="B83" s="44" t="s">
        <v>1213</v>
      </c>
      <c r="C83" s="64"/>
    </row>
    <row r="84" spans="2:4" ht="30">
      <c r="B84" s="44" t="s">
        <v>1214</v>
      </c>
      <c r="C84" s="65" t="s">
        <v>1215</v>
      </c>
    </row>
    <row r="85" spans="2:4" ht="15">
      <c r="B85" s="4" t="s">
        <v>1216</v>
      </c>
      <c r="C85" s="5" t="s">
        <v>1217</v>
      </c>
    </row>
    <row r="86" spans="2:4" ht="15">
      <c r="B86" s="4" t="s">
        <v>1218</v>
      </c>
      <c r="C86" s="5" t="s">
        <v>1217</v>
      </c>
    </row>
    <row r="87" spans="2:4" ht="15">
      <c r="B87" s="4" t="s">
        <v>1219</v>
      </c>
      <c r="C87" s="5" t="s">
        <v>1217</v>
      </c>
    </row>
    <row r="88" spans="2:4" ht="15">
      <c r="B88" s="4" t="s">
        <v>1220</v>
      </c>
      <c r="C88" s="5" t="s">
        <v>1217</v>
      </c>
    </row>
    <row r="89" spans="2:4" ht="15">
      <c r="B89" s="4" t="s">
        <v>1221</v>
      </c>
      <c r="C89" s="5" t="s">
        <v>1217</v>
      </c>
    </row>
    <row r="90" spans="2:4" ht="15">
      <c r="B90" s="4" t="s">
        <v>1222</v>
      </c>
      <c r="C90" s="5" t="s">
        <v>1217</v>
      </c>
    </row>
    <row r="91" spans="2:4" ht="15">
      <c r="B91" s="44" t="s">
        <v>1223</v>
      </c>
      <c r="C91" s="64" t="s">
        <v>1217</v>
      </c>
    </row>
    <row r="93" spans="2:4" ht="15">
      <c r="B93" s="4" t="s">
        <v>35</v>
      </c>
      <c r="C93" s="5"/>
      <c r="D93" s="4"/>
    </row>
    <row r="94" spans="2:4" ht="30">
      <c r="B94" s="20" t="s">
        <v>36</v>
      </c>
      <c r="C94" s="18" t="s">
        <v>37</v>
      </c>
      <c r="D94" s="20" t="s">
        <v>38</v>
      </c>
    </row>
    <row r="95" spans="2:4" ht="15">
      <c r="B95" s="4" t="s">
        <v>22</v>
      </c>
      <c r="C95" s="5" t="s">
        <v>22</v>
      </c>
      <c r="D95" s="4" t="s">
        <v>22</v>
      </c>
    </row>
    <row r="97" spans="2:7">
      <c r="B97" s="24" t="s">
        <v>39</v>
      </c>
      <c r="C97" s="25">
        <v>46081</v>
      </c>
      <c r="D97" s="16"/>
      <c r="E97" s="15"/>
      <c r="F97" s="30"/>
    </row>
    <row r="98" spans="2:7">
      <c r="B98" s="24" t="s">
        <v>40</v>
      </c>
      <c r="C98" s="26" t="s">
        <v>41</v>
      </c>
      <c r="D98" s="24" t="s">
        <v>42</v>
      </c>
      <c r="E98" s="27" t="s">
        <v>43</v>
      </c>
      <c r="F98" s="29" t="s">
        <v>44</v>
      </c>
      <c r="G98" s="14"/>
    </row>
    <row r="99" spans="2:7">
      <c r="B99" s="22" t="s">
        <v>22</v>
      </c>
      <c r="C99" s="23" t="s">
        <v>22</v>
      </c>
      <c r="D99" s="22" t="s">
        <v>22</v>
      </c>
      <c r="E99" s="19" t="s">
        <v>22</v>
      </c>
      <c r="F99" s="28" t="s">
        <v>22</v>
      </c>
    </row>
    <row r="102" spans="2:7">
      <c r="B102" s="6" t="s">
        <v>45</v>
      </c>
    </row>
    <row r="103" spans="2:7">
      <c r="B103" s="6"/>
    </row>
    <row r="104" spans="2:7">
      <c r="B104" s="6" t="s">
        <v>911</v>
      </c>
    </row>
    <row r="105" spans="2:7">
      <c r="B105" s="24" t="s">
        <v>46</v>
      </c>
      <c r="C105" s="26" t="s">
        <v>47</v>
      </c>
      <c r="D105" s="6"/>
    </row>
    <row r="106" spans="2:7">
      <c r="B106" s="16" t="s">
        <v>22</v>
      </c>
      <c r="C106" s="17" t="s">
        <v>22</v>
      </c>
    </row>
    <row r="108" spans="2:7">
      <c r="B108" s="24" t="s">
        <v>48</v>
      </c>
      <c r="C108" s="26" t="s">
        <v>47</v>
      </c>
    </row>
    <row r="109" spans="2:7">
      <c r="B109" s="16" t="s">
        <v>22</v>
      </c>
      <c r="C109" s="17" t="s">
        <v>22</v>
      </c>
    </row>
    <row r="111" spans="2:7">
      <c r="B111" s="24" t="s">
        <v>49</v>
      </c>
      <c r="C111" s="26" t="s">
        <v>50</v>
      </c>
    </row>
    <row r="112" spans="2:7">
      <c r="B112" s="16" t="s">
        <v>22</v>
      </c>
      <c r="C112" s="17" t="s">
        <v>22</v>
      </c>
    </row>
    <row r="114" spans="2:7">
      <c r="B114" s="27" t="s">
        <v>51</v>
      </c>
      <c r="C114" s="26" t="s">
        <v>50</v>
      </c>
    </row>
    <row r="115" spans="2:7">
      <c r="B115" s="15" t="s">
        <v>22</v>
      </c>
      <c r="C115" s="17" t="s">
        <v>22</v>
      </c>
    </row>
    <row r="117" spans="2:7">
      <c r="B117" s="24" t="s">
        <v>52</v>
      </c>
      <c r="C117" s="26" t="s">
        <v>22</v>
      </c>
    </row>
    <row r="119" spans="2:7">
      <c r="B119" s="24" t="s">
        <v>53</v>
      </c>
      <c r="C119" s="25">
        <v>46081</v>
      </c>
      <c r="D119" s="16"/>
      <c r="E119" s="15"/>
      <c r="F119" s="30"/>
    </row>
    <row r="120" spans="2:7">
      <c r="B120" s="24" t="s">
        <v>40</v>
      </c>
      <c r="C120" s="26" t="s">
        <v>41</v>
      </c>
      <c r="D120" s="24" t="s">
        <v>42</v>
      </c>
      <c r="E120" s="27" t="s">
        <v>43</v>
      </c>
      <c r="F120" s="29" t="s">
        <v>44</v>
      </c>
      <c r="G120" s="14"/>
    </row>
    <row r="121" spans="2:7">
      <c r="B121" s="22" t="s">
        <v>22</v>
      </c>
      <c r="C121" s="23" t="s">
        <v>22</v>
      </c>
      <c r="D121" s="22" t="s">
        <v>22</v>
      </c>
      <c r="E121" s="19" t="s">
        <v>22</v>
      </c>
      <c r="F121" s="28" t="s">
        <v>22</v>
      </c>
    </row>
    <row r="122" spans="2:7">
      <c r="B122" s="6" t="s">
        <v>45</v>
      </c>
    </row>
    <row r="123" spans="2:7">
      <c r="B123" s="6"/>
    </row>
    <row r="124" spans="2:7">
      <c r="B124" s="6" t="s">
        <v>911</v>
      </c>
    </row>
    <row r="125" spans="2:7">
      <c r="B125" s="24" t="s">
        <v>46</v>
      </c>
      <c r="C125" s="26" t="s">
        <v>47</v>
      </c>
      <c r="D125" s="6"/>
    </row>
    <row r="126" spans="2:7">
      <c r="B126" s="16" t="s">
        <v>22</v>
      </c>
      <c r="C126" s="17" t="s">
        <v>22</v>
      </c>
    </row>
    <row r="128" spans="2:7">
      <c r="B128" s="24" t="s">
        <v>48</v>
      </c>
      <c r="C128" s="26" t="s">
        <v>47</v>
      </c>
    </row>
    <row r="129" spans="2:6">
      <c r="B129" s="16" t="s">
        <v>22</v>
      </c>
      <c r="C129" s="17" t="s">
        <v>22</v>
      </c>
    </row>
    <row r="131" spans="2:6">
      <c r="B131" s="24" t="s">
        <v>49</v>
      </c>
      <c r="C131" s="26" t="s">
        <v>50</v>
      </c>
    </row>
    <row r="132" spans="2:6">
      <c r="B132" s="16" t="s">
        <v>22</v>
      </c>
      <c r="C132" s="17" t="s">
        <v>22</v>
      </c>
    </row>
    <row r="134" spans="2:6">
      <c r="B134" s="27" t="s">
        <v>51</v>
      </c>
      <c r="C134" s="26" t="s">
        <v>50</v>
      </c>
    </row>
    <row r="135" spans="2:6">
      <c r="B135" s="15" t="s">
        <v>22</v>
      </c>
      <c r="C135" s="17" t="s">
        <v>22</v>
      </c>
    </row>
    <row r="137" spans="2:6">
      <c r="B137" s="24" t="s">
        <v>52</v>
      </c>
      <c r="C137" s="26" t="s">
        <v>22</v>
      </c>
    </row>
    <row r="140" spans="2:6">
      <c r="B140" s="6" t="s">
        <v>912</v>
      </c>
    </row>
    <row r="142" spans="2:6">
      <c r="B142" s="24" t="s">
        <v>40</v>
      </c>
      <c r="C142" s="26" t="s">
        <v>54</v>
      </c>
      <c r="D142" s="24" t="s">
        <v>55</v>
      </c>
      <c r="E142" s="24" t="s">
        <v>56</v>
      </c>
      <c r="F142" s="14"/>
    </row>
    <row r="143" spans="2:6">
      <c r="B143" s="16" t="s">
        <v>22</v>
      </c>
      <c r="C143" s="17" t="s">
        <v>22</v>
      </c>
      <c r="D143" s="16" t="s">
        <v>22</v>
      </c>
      <c r="E143" s="16" t="s">
        <v>22</v>
      </c>
    </row>
    <row r="146" spans="2:80">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c r="B148" s="6" t="s">
        <v>913</v>
      </c>
    </row>
    <row r="150" spans="2:80">
      <c r="B150" s="24" t="s">
        <v>58</v>
      </c>
      <c r="C150" s="26" t="s">
        <v>47</v>
      </c>
      <c r="D150" s="6"/>
    </row>
    <row r="151" spans="2:80">
      <c r="B151" s="16" t="s">
        <v>22</v>
      </c>
      <c r="C151" s="17" t="s">
        <v>22</v>
      </c>
    </row>
    <row r="154" spans="2:80">
      <c r="B154" s="24" t="s">
        <v>59</v>
      </c>
      <c r="C154" s="26" t="s">
        <v>60</v>
      </c>
      <c r="D154" s="6"/>
    </row>
    <row r="155" spans="2:80">
      <c r="B155" s="16" t="s">
        <v>22</v>
      </c>
      <c r="C155" s="17" t="s">
        <v>22</v>
      </c>
    </row>
    <row r="158" spans="2:80">
      <c r="B158" s="6" t="s">
        <v>61</v>
      </c>
    </row>
    <row r="161" spans="2:80">
      <c r="B161" s="6" t="s">
        <v>914</v>
      </c>
    </row>
    <row r="163" spans="2:80">
      <c r="B163" s="24" t="s">
        <v>40</v>
      </c>
      <c r="C163" s="26" t="s">
        <v>62</v>
      </c>
      <c r="D163" s="24" t="s">
        <v>54</v>
      </c>
      <c r="E163" s="24" t="s">
        <v>55</v>
      </c>
      <c r="F163" s="29" t="s">
        <v>56</v>
      </c>
      <c r="G163" s="14"/>
    </row>
    <row r="164" spans="2:80">
      <c r="B164" s="16" t="s">
        <v>22</v>
      </c>
      <c r="C164" s="17" t="s">
        <v>22</v>
      </c>
      <c r="D164" s="16" t="s">
        <v>22</v>
      </c>
      <c r="E164" s="16" t="s">
        <v>22</v>
      </c>
      <c r="F164" s="21" t="s">
        <v>22</v>
      </c>
    </row>
    <row r="167" spans="2:80">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c r="B169" s="6" t="s">
        <v>913</v>
      </c>
    </row>
    <row r="171" spans="2:80">
      <c r="B171" s="24" t="s">
        <v>58</v>
      </c>
      <c r="C171" s="26" t="s">
        <v>47</v>
      </c>
      <c r="D171" s="6"/>
    </row>
    <row r="172" spans="2:80">
      <c r="B172" s="16" t="s">
        <v>22</v>
      </c>
      <c r="C172" s="17" t="s">
        <v>22</v>
      </c>
    </row>
    <row r="175" spans="2:80">
      <c r="B175" s="24" t="s">
        <v>59</v>
      </c>
      <c r="C175" s="26" t="s">
        <v>60</v>
      </c>
      <c r="D175" s="6"/>
    </row>
    <row r="176" spans="2:80">
      <c r="B176" s="16" t="s">
        <v>22</v>
      </c>
      <c r="C176" s="17" t="s">
        <v>22</v>
      </c>
    </row>
    <row r="179" spans="2:7">
      <c r="B179" s="6" t="s">
        <v>61</v>
      </c>
    </row>
    <row r="182" spans="2:7">
      <c r="B182" s="6" t="s">
        <v>915</v>
      </c>
    </row>
    <row r="183" spans="2:7">
      <c r="B183" s="24" t="s">
        <v>40</v>
      </c>
      <c r="C183" s="26" t="s">
        <v>63</v>
      </c>
      <c r="D183" s="24" t="s">
        <v>64</v>
      </c>
      <c r="E183" s="24" t="s">
        <v>65</v>
      </c>
      <c r="F183" s="29" t="s">
        <v>66</v>
      </c>
      <c r="G183" s="14"/>
    </row>
    <row r="184" spans="2:7">
      <c r="B184" s="16" t="s">
        <v>22</v>
      </c>
      <c r="C184" s="17" t="s">
        <v>22</v>
      </c>
      <c r="D184" s="16" t="s">
        <v>22</v>
      </c>
      <c r="E184" s="16" t="s">
        <v>22</v>
      </c>
      <c r="F184" s="21" t="s">
        <v>22</v>
      </c>
    </row>
    <row r="185" spans="2:7">
      <c r="B185" s="2" t="s">
        <v>67</v>
      </c>
    </row>
  </sheetData>
  <mergeCells count="3">
    <mergeCell ref="B1:E1"/>
    <mergeCell ref="C3:C7"/>
    <mergeCell ref="D3:D7"/>
  </mergeCells>
  <hyperlinks>
    <hyperlink ref="A1" location="Index!A1" display="Index" xr:uid="{4749AEE8-77B7-4BAB-88FC-3AC4EA18E965}"/>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9E87-53BA-41A8-8E14-98801E74DB1E}">
  <dimension ref="A1:CB216"/>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3172</v>
      </c>
      <c r="C1" s="226"/>
      <c r="D1" s="226"/>
      <c r="E1" s="226"/>
    </row>
    <row r="3" spans="1:9" ht="15">
      <c r="B3" s="31" t="s">
        <v>3172</v>
      </c>
      <c r="C3" s="227"/>
      <c r="D3" s="233"/>
    </row>
    <row r="4" spans="1:9" ht="15">
      <c r="B4" s="35" t="s">
        <v>3173</v>
      </c>
      <c r="C4" s="227"/>
      <c r="D4" s="233"/>
    </row>
    <row r="5" spans="1:9" ht="15">
      <c r="B5" s="35" t="s">
        <v>103</v>
      </c>
      <c r="C5" s="227"/>
      <c r="D5" s="233"/>
    </row>
    <row r="6" spans="1:9" ht="15">
      <c r="B6" s="4" t="s">
        <v>2907</v>
      </c>
      <c r="C6" s="227"/>
      <c r="D6" s="233"/>
    </row>
    <row r="7" spans="1:9" ht="15">
      <c r="B7" s="4" t="s">
        <v>3174</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542</v>
      </c>
      <c r="C15" s="9" t="s">
        <v>13</v>
      </c>
      <c r="D15" s="2" t="s">
        <v>543</v>
      </c>
      <c r="E15" s="2" t="s">
        <v>544</v>
      </c>
      <c r="F15" s="12">
        <v>75281</v>
      </c>
      <c r="G15" s="12">
        <v>1049.3399999999999</v>
      </c>
      <c r="H15" s="12">
        <v>14.51</v>
      </c>
    </row>
    <row r="16" spans="1:9">
      <c r="B16" s="2" t="s">
        <v>1098</v>
      </c>
      <c r="C16" s="9" t="s">
        <v>13</v>
      </c>
      <c r="D16" s="2" t="s">
        <v>1099</v>
      </c>
      <c r="E16" s="2" t="s">
        <v>1100</v>
      </c>
      <c r="F16" s="12">
        <v>31067</v>
      </c>
      <c r="G16" s="12">
        <v>583.84</v>
      </c>
      <c r="H16" s="12">
        <v>8.07</v>
      </c>
    </row>
    <row r="17" spans="2:8">
      <c r="B17" s="2" t="s">
        <v>595</v>
      </c>
      <c r="C17" s="9" t="s">
        <v>13</v>
      </c>
      <c r="D17" s="2" t="s">
        <v>596</v>
      </c>
      <c r="E17" s="2" t="s">
        <v>597</v>
      </c>
      <c r="F17" s="12">
        <v>13093</v>
      </c>
      <c r="G17" s="12">
        <v>560.16</v>
      </c>
      <c r="H17" s="12">
        <v>7.75</v>
      </c>
    </row>
    <row r="18" spans="2:8">
      <c r="B18" s="2" t="s">
        <v>1402</v>
      </c>
      <c r="C18" s="9" t="s">
        <v>13</v>
      </c>
      <c r="D18" s="2" t="s">
        <v>1138</v>
      </c>
      <c r="E18" s="2" t="s">
        <v>1403</v>
      </c>
      <c r="F18" s="12">
        <v>52858</v>
      </c>
      <c r="G18" s="12">
        <v>201.86</v>
      </c>
      <c r="H18" s="12">
        <v>2.79</v>
      </c>
    </row>
    <row r="19" spans="2:8">
      <c r="B19" s="2" t="s">
        <v>1420</v>
      </c>
      <c r="C19" s="9" t="s">
        <v>13</v>
      </c>
      <c r="D19" s="2" t="s">
        <v>587</v>
      </c>
      <c r="E19" s="2" t="s">
        <v>1421</v>
      </c>
      <c r="F19" s="12">
        <v>3645</v>
      </c>
      <c r="G19" s="12">
        <v>178.54</v>
      </c>
      <c r="H19" s="12">
        <v>2.4700000000000002</v>
      </c>
    </row>
    <row r="20" spans="2:8">
      <c r="B20" s="2" t="s">
        <v>1105</v>
      </c>
      <c r="C20" s="9" t="s">
        <v>13</v>
      </c>
      <c r="D20" s="2" t="s">
        <v>1106</v>
      </c>
      <c r="E20" s="2" t="s">
        <v>1107</v>
      </c>
      <c r="F20" s="12">
        <v>1321</v>
      </c>
      <c r="G20" s="12">
        <v>167.46</v>
      </c>
      <c r="H20" s="12">
        <v>2.3199999999999998</v>
      </c>
    </row>
    <row r="21" spans="2:8">
      <c r="B21" s="2" t="s">
        <v>2807</v>
      </c>
      <c r="C21" s="9" t="s">
        <v>13</v>
      </c>
      <c r="D21" s="2" t="s">
        <v>2489</v>
      </c>
      <c r="E21" s="2" t="s">
        <v>2808</v>
      </c>
      <c r="F21" s="12">
        <v>77174</v>
      </c>
      <c r="G21" s="12">
        <v>162.91</v>
      </c>
      <c r="H21" s="12">
        <v>2.25</v>
      </c>
    </row>
    <row r="22" spans="2:8">
      <c r="B22" s="2" t="s">
        <v>1255</v>
      </c>
      <c r="C22" s="9" t="s">
        <v>13</v>
      </c>
      <c r="D22" s="2" t="s">
        <v>1099</v>
      </c>
      <c r="E22" s="2" t="s">
        <v>1256</v>
      </c>
      <c r="F22" s="12">
        <v>34908</v>
      </c>
      <c r="G22" s="12">
        <v>158.81</v>
      </c>
      <c r="H22" s="12">
        <v>2.2000000000000002</v>
      </c>
    </row>
    <row r="23" spans="2:8">
      <c r="B23" s="2" t="s">
        <v>1392</v>
      </c>
      <c r="C23" s="9" t="s">
        <v>13</v>
      </c>
      <c r="D23" s="2" t="s">
        <v>1138</v>
      </c>
      <c r="E23" s="2" t="s">
        <v>1393</v>
      </c>
      <c r="F23" s="12">
        <v>50501</v>
      </c>
      <c r="G23" s="12">
        <v>150.82</v>
      </c>
      <c r="H23" s="12">
        <v>2.09</v>
      </c>
    </row>
    <row r="24" spans="2:8">
      <c r="B24" s="2" t="s">
        <v>1352</v>
      </c>
      <c r="C24" s="9" t="s">
        <v>13</v>
      </c>
      <c r="D24" s="2" t="s">
        <v>628</v>
      </c>
      <c r="E24" s="2" t="s">
        <v>1353</v>
      </c>
      <c r="F24" s="12">
        <v>327286</v>
      </c>
      <c r="G24" s="12">
        <v>139.65</v>
      </c>
      <c r="H24" s="12">
        <v>1.93</v>
      </c>
    </row>
    <row r="25" spans="2:8">
      <c r="B25" s="2" t="s">
        <v>1438</v>
      </c>
      <c r="C25" s="9" t="s">
        <v>13</v>
      </c>
      <c r="D25" s="2" t="s">
        <v>85</v>
      </c>
      <c r="E25" s="2" t="s">
        <v>1439</v>
      </c>
      <c r="F25" s="12">
        <v>7191</v>
      </c>
      <c r="G25" s="12">
        <v>137.43</v>
      </c>
      <c r="H25" s="12">
        <v>1.9</v>
      </c>
    </row>
    <row r="26" spans="2:8">
      <c r="B26" s="2" t="s">
        <v>1418</v>
      </c>
      <c r="C26" s="9" t="s">
        <v>13</v>
      </c>
      <c r="D26" s="2" t="s">
        <v>90</v>
      </c>
      <c r="E26" s="2" t="s">
        <v>1419</v>
      </c>
      <c r="F26" s="12">
        <v>14055</v>
      </c>
      <c r="G26" s="12">
        <v>132.49</v>
      </c>
      <c r="H26" s="12">
        <v>1.83</v>
      </c>
    </row>
    <row r="27" spans="2:8">
      <c r="B27" s="2" t="s">
        <v>598</v>
      </c>
      <c r="C27" s="9" t="s">
        <v>13</v>
      </c>
      <c r="D27" s="2" t="s">
        <v>599</v>
      </c>
      <c r="E27" s="2" t="s">
        <v>600</v>
      </c>
      <c r="F27" s="12">
        <v>8225</v>
      </c>
      <c r="G27" s="12">
        <v>125.1</v>
      </c>
      <c r="H27" s="12">
        <v>1.73</v>
      </c>
    </row>
    <row r="28" spans="2:8">
      <c r="B28" s="2" t="s">
        <v>1323</v>
      </c>
      <c r="C28" s="9" t="s">
        <v>13</v>
      </c>
      <c r="D28" s="2" t="s">
        <v>1315</v>
      </c>
      <c r="E28" s="2" t="s">
        <v>1324</v>
      </c>
      <c r="F28" s="12">
        <v>2520</v>
      </c>
      <c r="G28" s="12">
        <v>121.65</v>
      </c>
      <c r="H28" s="12">
        <v>1.68</v>
      </c>
    </row>
    <row r="29" spans="2:8">
      <c r="B29" s="2" t="s">
        <v>1414</v>
      </c>
      <c r="C29" s="9" t="s">
        <v>13</v>
      </c>
      <c r="D29" s="2" t="s">
        <v>87</v>
      </c>
      <c r="E29" s="2" t="s">
        <v>1415</v>
      </c>
      <c r="F29" s="12">
        <v>43310</v>
      </c>
      <c r="G29" s="12">
        <v>121.14</v>
      </c>
      <c r="H29" s="12">
        <v>1.68</v>
      </c>
    </row>
    <row r="30" spans="2:8">
      <c r="B30" s="2" t="s">
        <v>1283</v>
      </c>
      <c r="C30" s="9" t="s">
        <v>13</v>
      </c>
      <c r="D30" s="2" t="s">
        <v>1106</v>
      </c>
      <c r="E30" s="2" t="s">
        <v>1284</v>
      </c>
      <c r="F30" s="12">
        <v>4259</v>
      </c>
      <c r="G30" s="12">
        <v>119.24</v>
      </c>
      <c r="H30" s="12">
        <v>1.65</v>
      </c>
    </row>
    <row r="31" spans="2:8">
      <c r="B31" s="2" t="s">
        <v>1404</v>
      </c>
      <c r="C31" s="9" t="s">
        <v>13</v>
      </c>
      <c r="D31" s="2" t="s">
        <v>543</v>
      </c>
      <c r="E31" s="2" t="s">
        <v>1405</v>
      </c>
      <c r="F31" s="12">
        <v>25903</v>
      </c>
      <c r="G31" s="12">
        <v>113.65</v>
      </c>
      <c r="H31" s="12">
        <v>1.57</v>
      </c>
    </row>
    <row r="32" spans="2:8">
      <c r="B32" s="2" t="s">
        <v>1338</v>
      </c>
      <c r="C32" s="9" t="s">
        <v>13</v>
      </c>
      <c r="D32" s="2" t="s">
        <v>599</v>
      </c>
      <c r="E32" s="2" t="s">
        <v>1339</v>
      </c>
      <c r="F32" s="12">
        <v>96240</v>
      </c>
      <c r="G32" s="12">
        <v>96.85</v>
      </c>
      <c r="H32" s="12">
        <v>1.34</v>
      </c>
    </row>
    <row r="33" spans="2:8">
      <c r="B33" s="2" t="s">
        <v>1325</v>
      </c>
      <c r="C33" s="9" t="s">
        <v>13</v>
      </c>
      <c r="D33" s="2" t="s">
        <v>1315</v>
      </c>
      <c r="E33" s="2" t="s">
        <v>1326</v>
      </c>
      <c r="F33" s="12">
        <v>22132</v>
      </c>
      <c r="G33" s="12">
        <v>95.92</v>
      </c>
      <c r="H33" s="12">
        <v>1.33</v>
      </c>
    </row>
    <row r="34" spans="2:8">
      <c r="B34" s="2" t="s">
        <v>1251</v>
      </c>
      <c r="C34" s="9" t="s">
        <v>13</v>
      </c>
      <c r="D34" s="2" t="s">
        <v>628</v>
      </c>
      <c r="E34" s="2" t="s">
        <v>1252</v>
      </c>
      <c r="F34" s="12">
        <v>34660</v>
      </c>
      <c r="G34" s="12">
        <v>91.83</v>
      </c>
      <c r="H34" s="12">
        <v>1.27</v>
      </c>
    </row>
    <row r="35" spans="2:8">
      <c r="B35" s="2" t="s">
        <v>1388</v>
      </c>
      <c r="C35" s="9" t="s">
        <v>13</v>
      </c>
      <c r="D35" s="2" t="s">
        <v>90</v>
      </c>
      <c r="E35" s="2" t="s">
        <v>1389</v>
      </c>
      <c r="F35" s="12">
        <v>8291</v>
      </c>
      <c r="G35" s="12">
        <v>90.53</v>
      </c>
      <c r="H35" s="12">
        <v>1.25</v>
      </c>
    </row>
    <row r="36" spans="2:8">
      <c r="B36" s="2" t="s">
        <v>1336</v>
      </c>
      <c r="C36" s="9" t="s">
        <v>13</v>
      </c>
      <c r="D36" s="2" t="s">
        <v>90</v>
      </c>
      <c r="E36" s="2" t="s">
        <v>1337</v>
      </c>
      <c r="F36" s="12">
        <v>1147</v>
      </c>
      <c r="G36" s="12">
        <v>89.71</v>
      </c>
      <c r="H36" s="12">
        <v>1.24</v>
      </c>
    </row>
    <row r="37" spans="2:8">
      <c r="B37" s="2" t="s">
        <v>1348</v>
      </c>
      <c r="C37" s="9" t="s">
        <v>13</v>
      </c>
      <c r="D37" s="2" t="s">
        <v>89</v>
      </c>
      <c r="E37" s="2" t="s">
        <v>1349</v>
      </c>
      <c r="F37" s="12">
        <v>5032</v>
      </c>
      <c r="G37" s="12">
        <v>83.46</v>
      </c>
      <c r="H37" s="12">
        <v>1.1499999999999999</v>
      </c>
    </row>
    <row r="38" spans="2:8">
      <c r="B38" s="2" t="s">
        <v>1410</v>
      </c>
      <c r="C38" s="9" t="s">
        <v>13</v>
      </c>
      <c r="D38" s="2" t="s">
        <v>543</v>
      </c>
      <c r="E38" s="2" t="s">
        <v>1411</v>
      </c>
      <c r="F38" s="12">
        <v>21611</v>
      </c>
      <c r="G38" s="12">
        <v>83.29</v>
      </c>
      <c r="H38" s="12">
        <v>1.1499999999999999</v>
      </c>
    </row>
    <row r="39" spans="2:8">
      <c r="B39" s="2" t="s">
        <v>2606</v>
      </c>
      <c r="C39" s="9" t="s">
        <v>13</v>
      </c>
      <c r="D39" s="2" t="s">
        <v>1138</v>
      </c>
      <c r="E39" s="2" t="s">
        <v>2607</v>
      </c>
      <c r="F39" s="12">
        <v>5132</v>
      </c>
      <c r="G39" s="12">
        <v>80.39</v>
      </c>
      <c r="H39" s="12">
        <v>1.1100000000000001</v>
      </c>
    </row>
    <row r="40" spans="2:8">
      <c r="B40" s="2" t="s">
        <v>2156</v>
      </c>
      <c r="C40" s="9" t="s">
        <v>13</v>
      </c>
      <c r="D40" s="2" t="s">
        <v>85</v>
      </c>
      <c r="E40" s="2" t="s">
        <v>2157</v>
      </c>
      <c r="F40" s="12">
        <v>2880</v>
      </c>
      <c r="G40" s="12">
        <v>79.3</v>
      </c>
      <c r="H40" s="12">
        <v>1.1000000000000001</v>
      </c>
    </row>
    <row r="41" spans="2:8">
      <c r="B41" s="2" t="s">
        <v>1241</v>
      </c>
      <c r="C41" s="9" t="s">
        <v>13</v>
      </c>
      <c r="D41" s="2" t="s">
        <v>1099</v>
      </c>
      <c r="E41" s="2" t="s">
        <v>1242</v>
      </c>
      <c r="F41" s="12">
        <v>744718</v>
      </c>
      <c r="G41" s="12">
        <v>78.87</v>
      </c>
      <c r="H41" s="12">
        <v>1.0900000000000001</v>
      </c>
    </row>
    <row r="42" spans="2:8">
      <c r="B42" s="2" t="s">
        <v>2675</v>
      </c>
      <c r="C42" s="9" t="s">
        <v>13</v>
      </c>
      <c r="D42" s="2" t="s">
        <v>90</v>
      </c>
      <c r="E42" s="2" t="s">
        <v>2676</v>
      </c>
      <c r="F42" s="12">
        <v>10037</v>
      </c>
      <c r="G42" s="12">
        <v>74.78</v>
      </c>
      <c r="H42" s="12">
        <v>1.03</v>
      </c>
    </row>
    <row r="43" spans="2:8">
      <c r="B43" s="2" t="s">
        <v>86</v>
      </c>
      <c r="C43" s="9" t="s">
        <v>13</v>
      </c>
      <c r="D43" s="2" t="s">
        <v>87</v>
      </c>
      <c r="E43" s="2" t="s">
        <v>88</v>
      </c>
      <c r="F43" s="12">
        <v>14710</v>
      </c>
      <c r="G43" s="12">
        <v>71.180000000000007</v>
      </c>
      <c r="H43" s="12">
        <v>0.98</v>
      </c>
    </row>
    <row r="44" spans="2:8">
      <c r="B44" s="2" t="s">
        <v>1346</v>
      </c>
      <c r="C44" s="9" t="s">
        <v>13</v>
      </c>
      <c r="D44" s="2" t="s">
        <v>1138</v>
      </c>
      <c r="E44" s="2" t="s">
        <v>1347</v>
      </c>
      <c r="F44" s="12">
        <v>18723</v>
      </c>
      <c r="G44" s="12">
        <v>70.69</v>
      </c>
      <c r="H44" s="12">
        <v>0.98</v>
      </c>
    </row>
    <row r="45" spans="2:8">
      <c r="B45" s="2" t="s">
        <v>607</v>
      </c>
      <c r="C45" s="9" t="s">
        <v>13</v>
      </c>
      <c r="D45" s="2" t="s">
        <v>89</v>
      </c>
      <c r="E45" s="2" t="s">
        <v>608</v>
      </c>
      <c r="F45" s="12">
        <v>4023</v>
      </c>
      <c r="G45" s="12">
        <v>69.64</v>
      </c>
      <c r="H45" s="12">
        <v>0.96</v>
      </c>
    </row>
    <row r="46" spans="2:8">
      <c r="B46" s="2" t="s">
        <v>1302</v>
      </c>
      <c r="C46" s="9" t="s">
        <v>13</v>
      </c>
      <c r="D46" s="2" t="s">
        <v>584</v>
      </c>
      <c r="E46" s="2" t="s">
        <v>1303</v>
      </c>
      <c r="F46" s="12">
        <v>20216</v>
      </c>
      <c r="G46" s="12">
        <v>65.38</v>
      </c>
      <c r="H46" s="12">
        <v>0.9</v>
      </c>
    </row>
    <row r="47" spans="2:8">
      <c r="B47" s="2" t="s">
        <v>1333</v>
      </c>
      <c r="C47" s="9" t="s">
        <v>13</v>
      </c>
      <c r="D47" s="2" t="s">
        <v>1334</v>
      </c>
      <c r="E47" s="2" t="s">
        <v>1335</v>
      </c>
      <c r="F47" s="12">
        <v>9793</v>
      </c>
      <c r="G47" s="12">
        <v>65.319999999999993</v>
      </c>
      <c r="H47" s="12">
        <v>0.9</v>
      </c>
    </row>
    <row r="48" spans="2:8">
      <c r="B48" s="2" t="s">
        <v>1329</v>
      </c>
      <c r="C48" s="9" t="s">
        <v>13</v>
      </c>
      <c r="D48" s="2" t="s">
        <v>85</v>
      </c>
      <c r="E48" s="2" t="s">
        <v>1330</v>
      </c>
      <c r="F48" s="12">
        <v>12089</v>
      </c>
      <c r="G48" s="12">
        <v>64.62</v>
      </c>
      <c r="H48" s="12">
        <v>0.89</v>
      </c>
    </row>
    <row r="49" spans="2:8">
      <c r="B49" s="2" t="s">
        <v>1390</v>
      </c>
      <c r="C49" s="9" t="s">
        <v>13</v>
      </c>
      <c r="D49" s="2" t="s">
        <v>1138</v>
      </c>
      <c r="E49" s="2" t="s">
        <v>1391</v>
      </c>
      <c r="F49" s="12">
        <v>85333</v>
      </c>
      <c r="G49" s="12">
        <v>64.28</v>
      </c>
      <c r="H49" s="12">
        <v>0.89</v>
      </c>
    </row>
    <row r="50" spans="2:8">
      <c r="B50" s="2" t="s">
        <v>1386</v>
      </c>
      <c r="C50" s="9" t="s">
        <v>13</v>
      </c>
      <c r="D50" s="2" t="s">
        <v>89</v>
      </c>
      <c r="E50" s="2" t="s">
        <v>1387</v>
      </c>
      <c r="F50" s="12">
        <v>4549</v>
      </c>
      <c r="G50" s="12">
        <v>63.37</v>
      </c>
      <c r="H50" s="12">
        <v>0.88</v>
      </c>
    </row>
    <row r="51" spans="2:8">
      <c r="B51" s="2" t="s">
        <v>2653</v>
      </c>
      <c r="C51" s="9" t="s">
        <v>13</v>
      </c>
      <c r="D51" s="2" t="s">
        <v>90</v>
      </c>
      <c r="E51" s="2" t="s">
        <v>2654</v>
      </c>
      <c r="F51" s="12">
        <v>9446</v>
      </c>
      <c r="G51" s="12">
        <v>61.83</v>
      </c>
      <c r="H51" s="12">
        <v>0.86</v>
      </c>
    </row>
    <row r="52" spans="2:8">
      <c r="B52" s="2" t="s">
        <v>2021</v>
      </c>
      <c r="C52" s="9" t="s">
        <v>13</v>
      </c>
      <c r="D52" s="2" t="s">
        <v>85</v>
      </c>
      <c r="E52" s="2" t="s">
        <v>2022</v>
      </c>
      <c r="F52" s="12">
        <v>4889</v>
      </c>
      <c r="G52" s="12">
        <v>58.11</v>
      </c>
      <c r="H52" s="12">
        <v>0.8</v>
      </c>
    </row>
    <row r="53" spans="2:8">
      <c r="B53" s="2" t="s">
        <v>2323</v>
      </c>
      <c r="C53" s="9" t="s">
        <v>13</v>
      </c>
      <c r="D53" s="2" t="s">
        <v>1106</v>
      </c>
      <c r="E53" s="2" t="s">
        <v>2324</v>
      </c>
      <c r="F53" s="12">
        <v>5134</v>
      </c>
      <c r="G53" s="12">
        <v>58</v>
      </c>
      <c r="H53" s="12">
        <v>0.8</v>
      </c>
    </row>
    <row r="54" spans="2:8">
      <c r="B54" s="2" t="s">
        <v>2721</v>
      </c>
      <c r="C54" s="9" t="s">
        <v>13</v>
      </c>
      <c r="D54" s="2" t="s">
        <v>596</v>
      </c>
      <c r="E54" s="2" t="s">
        <v>2722</v>
      </c>
      <c r="F54" s="12">
        <v>4615</v>
      </c>
      <c r="G54" s="12">
        <v>57.23</v>
      </c>
      <c r="H54" s="12">
        <v>0.79</v>
      </c>
    </row>
    <row r="55" spans="2:8">
      <c r="B55" s="2" t="s">
        <v>3175</v>
      </c>
      <c r="C55" s="9" t="s">
        <v>13</v>
      </c>
      <c r="D55" s="2" t="s">
        <v>1315</v>
      </c>
      <c r="E55" s="2" t="s">
        <v>3176</v>
      </c>
      <c r="F55" s="12">
        <v>4030</v>
      </c>
      <c r="G55" s="12">
        <v>53.96</v>
      </c>
      <c r="H55" s="12">
        <v>0.75</v>
      </c>
    </row>
    <row r="56" spans="2:8">
      <c r="B56" s="2" t="s">
        <v>3079</v>
      </c>
      <c r="C56" s="9" t="s">
        <v>13</v>
      </c>
      <c r="D56" s="2" t="s">
        <v>90</v>
      </c>
      <c r="E56" s="2" t="s">
        <v>3080</v>
      </c>
      <c r="F56" s="12">
        <v>2760</v>
      </c>
      <c r="G56" s="12">
        <v>50.53</v>
      </c>
      <c r="H56" s="12">
        <v>0.7</v>
      </c>
    </row>
    <row r="57" spans="2:8">
      <c r="B57" s="2" t="s">
        <v>3148</v>
      </c>
      <c r="C57" s="9" t="s">
        <v>13</v>
      </c>
      <c r="D57" s="2" t="s">
        <v>1135</v>
      </c>
      <c r="E57" s="2" t="s">
        <v>3149</v>
      </c>
      <c r="F57" s="12">
        <v>1271</v>
      </c>
      <c r="G57" s="12">
        <v>49.02</v>
      </c>
      <c r="H57" s="12">
        <v>0.68</v>
      </c>
    </row>
    <row r="58" spans="2:8">
      <c r="B58" s="2" t="s">
        <v>3011</v>
      </c>
      <c r="C58" s="9" t="s">
        <v>13</v>
      </c>
      <c r="D58" s="2" t="s">
        <v>596</v>
      </c>
      <c r="E58" s="2" t="s">
        <v>3012</v>
      </c>
      <c r="F58" s="12">
        <v>15310</v>
      </c>
      <c r="G58" s="12">
        <v>48.43</v>
      </c>
      <c r="H58" s="12">
        <v>0.67</v>
      </c>
    </row>
    <row r="59" spans="2:8">
      <c r="B59" s="2" t="s">
        <v>2187</v>
      </c>
      <c r="C59" s="9" t="s">
        <v>13</v>
      </c>
      <c r="D59" s="2" t="s">
        <v>89</v>
      </c>
      <c r="E59" s="2" t="s">
        <v>2188</v>
      </c>
      <c r="F59" s="12">
        <v>3174</v>
      </c>
      <c r="G59" s="12">
        <v>48.33</v>
      </c>
      <c r="H59" s="12">
        <v>0.67</v>
      </c>
    </row>
    <row r="60" spans="2:8">
      <c r="B60" s="2" t="s">
        <v>3177</v>
      </c>
      <c r="C60" s="9" t="s">
        <v>13</v>
      </c>
      <c r="D60" s="2" t="s">
        <v>587</v>
      </c>
      <c r="E60" s="2" t="s">
        <v>3178</v>
      </c>
      <c r="F60" s="12">
        <v>3382</v>
      </c>
      <c r="G60" s="12">
        <v>47.12</v>
      </c>
      <c r="H60" s="12">
        <v>0.65</v>
      </c>
    </row>
    <row r="61" spans="2:8">
      <c r="B61" s="2" t="s">
        <v>3150</v>
      </c>
      <c r="C61" s="9" t="s">
        <v>13</v>
      </c>
      <c r="D61" s="2" t="s">
        <v>587</v>
      </c>
      <c r="E61" s="2" t="s">
        <v>3151</v>
      </c>
      <c r="F61" s="12">
        <v>8750</v>
      </c>
      <c r="G61" s="12">
        <v>46.79</v>
      </c>
      <c r="H61" s="12">
        <v>0.65</v>
      </c>
    </row>
    <row r="62" spans="2:8">
      <c r="B62" s="2" t="s">
        <v>2162</v>
      </c>
      <c r="C62" s="9" t="s">
        <v>13</v>
      </c>
      <c r="D62" s="2" t="s">
        <v>85</v>
      </c>
      <c r="E62" s="2" t="s">
        <v>2163</v>
      </c>
      <c r="F62" s="12">
        <v>306</v>
      </c>
      <c r="G62" s="12">
        <v>46.4</v>
      </c>
      <c r="H62" s="12">
        <v>0.64</v>
      </c>
    </row>
    <row r="63" spans="2:8">
      <c r="B63" s="2" t="s">
        <v>2191</v>
      </c>
      <c r="C63" s="9" t="s">
        <v>13</v>
      </c>
      <c r="D63" s="2" t="s">
        <v>1334</v>
      </c>
      <c r="E63" s="2" t="s">
        <v>2192</v>
      </c>
      <c r="F63" s="12">
        <v>8136</v>
      </c>
      <c r="G63" s="12">
        <v>46.34</v>
      </c>
      <c r="H63" s="12">
        <v>0.64</v>
      </c>
    </row>
    <row r="64" spans="2:8">
      <c r="B64" s="2" t="s">
        <v>1314</v>
      </c>
      <c r="C64" s="9" t="s">
        <v>13</v>
      </c>
      <c r="D64" s="2" t="s">
        <v>1315</v>
      </c>
      <c r="E64" s="2" t="s">
        <v>1316</v>
      </c>
      <c r="F64" s="12">
        <v>9311</v>
      </c>
      <c r="G64" s="12">
        <v>46.15</v>
      </c>
      <c r="H64" s="12">
        <v>0.64</v>
      </c>
    </row>
    <row r="65" spans="2:8">
      <c r="B65" s="2" t="s">
        <v>2168</v>
      </c>
      <c r="C65" s="9" t="s">
        <v>13</v>
      </c>
      <c r="D65" s="2" t="s">
        <v>85</v>
      </c>
      <c r="E65" s="2" t="s">
        <v>2169</v>
      </c>
      <c r="F65" s="12">
        <v>103338</v>
      </c>
      <c r="G65" s="12">
        <v>44.64</v>
      </c>
      <c r="H65" s="12">
        <v>0.62</v>
      </c>
    </row>
    <row r="66" spans="2:8">
      <c r="B66" s="2" t="s">
        <v>2166</v>
      </c>
      <c r="C66" s="9" t="s">
        <v>13</v>
      </c>
      <c r="D66" s="2" t="s">
        <v>85</v>
      </c>
      <c r="E66" s="2" t="s">
        <v>2167</v>
      </c>
      <c r="F66" s="12">
        <v>4926</v>
      </c>
      <c r="G66" s="12">
        <v>44.37</v>
      </c>
      <c r="H66" s="12">
        <v>0.61</v>
      </c>
    </row>
    <row r="67" spans="2:8">
      <c r="B67" s="2" t="s">
        <v>2170</v>
      </c>
      <c r="C67" s="9" t="s">
        <v>13</v>
      </c>
      <c r="D67" s="2" t="s">
        <v>85</v>
      </c>
      <c r="E67" s="2" t="s">
        <v>2171</v>
      </c>
      <c r="F67" s="12">
        <v>4978</v>
      </c>
      <c r="G67" s="12">
        <v>42.06</v>
      </c>
      <c r="H67" s="12">
        <v>0.57999999999999996</v>
      </c>
    </row>
    <row r="68" spans="2:8">
      <c r="B68" s="2" t="s">
        <v>589</v>
      </c>
      <c r="C68" s="9" t="s">
        <v>13</v>
      </c>
      <c r="D68" s="2" t="s">
        <v>85</v>
      </c>
      <c r="E68" s="2" t="s">
        <v>590</v>
      </c>
      <c r="F68" s="12">
        <v>12271</v>
      </c>
      <c r="G68" s="12">
        <v>41.02</v>
      </c>
      <c r="H68" s="12">
        <v>0.56999999999999995</v>
      </c>
    </row>
    <row r="69" spans="2:8">
      <c r="B69" s="2" t="s">
        <v>2361</v>
      </c>
      <c r="C69" s="9" t="s">
        <v>13</v>
      </c>
      <c r="D69" s="2" t="s">
        <v>1138</v>
      </c>
      <c r="E69" s="2" t="s">
        <v>2362</v>
      </c>
      <c r="F69" s="12">
        <v>25624</v>
      </c>
      <c r="G69" s="12">
        <v>40.520000000000003</v>
      </c>
      <c r="H69" s="12">
        <v>0.56000000000000005</v>
      </c>
    </row>
    <row r="70" spans="2:8">
      <c r="B70" s="2" t="s">
        <v>2527</v>
      </c>
      <c r="C70" s="9" t="s">
        <v>13</v>
      </c>
      <c r="D70" s="2" t="s">
        <v>85</v>
      </c>
      <c r="E70" s="2" t="s">
        <v>2528</v>
      </c>
      <c r="F70" s="12">
        <v>4492</v>
      </c>
      <c r="G70" s="12">
        <v>39.22</v>
      </c>
      <c r="H70" s="12">
        <v>0.54</v>
      </c>
    </row>
    <row r="71" spans="2:8">
      <c r="B71" s="2" t="s">
        <v>2174</v>
      </c>
      <c r="C71" s="9" t="s">
        <v>13</v>
      </c>
      <c r="D71" s="2" t="s">
        <v>89</v>
      </c>
      <c r="E71" s="2" t="s">
        <v>2175</v>
      </c>
      <c r="F71" s="12">
        <v>5645</v>
      </c>
      <c r="G71" s="12">
        <v>39.18</v>
      </c>
      <c r="H71" s="12">
        <v>0.54</v>
      </c>
    </row>
    <row r="72" spans="2:8">
      <c r="B72" s="2" t="s">
        <v>1312</v>
      </c>
      <c r="C72" s="9" t="s">
        <v>13</v>
      </c>
      <c r="D72" s="2" t="s">
        <v>596</v>
      </c>
      <c r="E72" s="2" t="s">
        <v>1313</v>
      </c>
      <c r="F72" s="12">
        <v>42082</v>
      </c>
      <c r="G72" s="12">
        <v>39</v>
      </c>
      <c r="H72" s="12">
        <v>0.54</v>
      </c>
    </row>
    <row r="73" spans="2:8">
      <c r="B73" s="2" t="s">
        <v>2276</v>
      </c>
      <c r="C73" s="9" t="s">
        <v>13</v>
      </c>
      <c r="D73" s="2" t="s">
        <v>543</v>
      </c>
      <c r="E73" s="2" t="s">
        <v>2277</v>
      </c>
      <c r="F73" s="12">
        <v>19631</v>
      </c>
      <c r="G73" s="12">
        <v>36.69</v>
      </c>
      <c r="H73" s="12">
        <v>0.51</v>
      </c>
    </row>
    <row r="74" spans="2:8">
      <c r="B74" s="2" t="s">
        <v>1366</v>
      </c>
      <c r="C74" s="9" t="s">
        <v>13</v>
      </c>
      <c r="D74" s="2" t="s">
        <v>628</v>
      </c>
      <c r="E74" s="2" t="s">
        <v>1367</v>
      </c>
      <c r="F74" s="12">
        <v>39192</v>
      </c>
      <c r="G74" s="12">
        <v>36.11</v>
      </c>
      <c r="H74" s="12">
        <v>0.5</v>
      </c>
    </row>
    <row r="75" spans="2:8">
      <c r="B75" s="2" t="s">
        <v>2539</v>
      </c>
      <c r="C75" s="9" t="s">
        <v>13</v>
      </c>
      <c r="D75" s="2" t="s">
        <v>584</v>
      </c>
      <c r="E75" s="2" t="s">
        <v>2540</v>
      </c>
      <c r="F75" s="12">
        <v>11701</v>
      </c>
      <c r="G75" s="12">
        <v>35.659999999999997</v>
      </c>
      <c r="H75" s="12">
        <v>0.49</v>
      </c>
    </row>
    <row r="76" spans="2:8">
      <c r="B76" s="2" t="s">
        <v>3179</v>
      </c>
      <c r="C76" s="9" t="s">
        <v>13</v>
      </c>
      <c r="D76" s="2" t="s">
        <v>584</v>
      </c>
      <c r="E76" s="2" t="s">
        <v>3180</v>
      </c>
      <c r="F76" s="12">
        <v>5105</v>
      </c>
      <c r="G76" s="12">
        <v>35.15</v>
      </c>
      <c r="H76" s="12">
        <v>0.49</v>
      </c>
    </row>
    <row r="77" spans="2:8">
      <c r="B77" s="2" t="s">
        <v>2006</v>
      </c>
      <c r="C77" s="9" t="s">
        <v>13</v>
      </c>
      <c r="D77" s="2" t="s">
        <v>596</v>
      </c>
      <c r="E77" s="2" t="s">
        <v>2007</v>
      </c>
      <c r="F77" s="12">
        <v>5274</v>
      </c>
      <c r="G77" s="12">
        <v>30.87</v>
      </c>
      <c r="H77" s="12">
        <v>0.43</v>
      </c>
    </row>
    <row r="78" spans="2:8">
      <c r="B78" s="2" t="s">
        <v>3181</v>
      </c>
      <c r="C78" s="9" t="s">
        <v>13</v>
      </c>
      <c r="D78" s="2" t="s">
        <v>1138</v>
      </c>
      <c r="E78" s="2" t="s">
        <v>3182</v>
      </c>
      <c r="F78" s="12">
        <v>197868</v>
      </c>
      <c r="G78" s="12">
        <v>30.17</v>
      </c>
      <c r="H78" s="12">
        <v>0.42</v>
      </c>
    </row>
    <row r="79" spans="2:8">
      <c r="B79" s="2" t="s">
        <v>3183</v>
      </c>
      <c r="C79" s="9" t="s">
        <v>13</v>
      </c>
      <c r="D79" s="2" t="s">
        <v>1099</v>
      </c>
      <c r="E79" s="2" t="s">
        <v>3184</v>
      </c>
      <c r="F79" s="12">
        <v>43551</v>
      </c>
      <c r="G79" s="12">
        <v>29.84</v>
      </c>
      <c r="H79" s="12">
        <v>0.41</v>
      </c>
    </row>
    <row r="80" spans="2:8">
      <c r="B80" s="2" t="s">
        <v>2464</v>
      </c>
      <c r="C80" s="9" t="s">
        <v>13</v>
      </c>
      <c r="D80" s="2" t="s">
        <v>1135</v>
      </c>
      <c r="E80" s="2" t="s">
        <v>2465</v>
      </c>
      <c r="F80" s="12">
        <v>3464</v>
      </c>
      <c r="G80" s="12">
        <v>28.42</v>
      </c>
      <c r="H80" s="12">
        <v>0.39</v>
      </c>
    </row>
    <row r="81" spans="2:8">
      <c r="B81" s="2" t="s">
        <v>583</v>
      </c>
      <c r="C81" s="9" t="s">
        <v>13</v>
      </c>
      <c r="D81" s="2" t="s">
        <v>584</v>
      </c>
      <c r="E81" s="2" t="s">
        <v>585</v>
      </c>
      <c r="F81" s="12">
        <v>2314</v>
      </c>
      <c r="G81" s="12">
        <v>28.23</v>
      </c>
      <c r="H81" s="12">
        <v>0.39</v>
      </c>
    </row>
    <row r="82" spans="2:8">
      <c r="B82" s="2" t="s">
        <v>3185</v>
      </c>
      <c r="C82" s="9" t="s">
        <v>13</v>
      </c>
      <c r="D82" s="2" t="s">
        <v>1138</v>
      </c>
      <c r="E82" s="2" t="s">
        <v>3186</v>
      </c>
      <c r="F82" s="12">
        <v>116458</v>
      </c>
      <c r="G82" s="12">
        <v>27.91</v>
      </c>
      <c r="H82" s="12">
        <v>0.39</v>
      </c>
    </row>
    <row r="83" spans="2:8">
      <c r="B83" s="2" t="s">
        <v>3187</v>
      </c>
      <c r="C83" s="9" t="s">
        <v>13</v>
      </c>
      <c r="D83" s="2" t="s">
        <v>2489</v>
      </c>
      <c r="E83" s="2" t="s">
        <v>3188</v>
      </c>
      <c r="F83" s="12">
        <v>1554</v>
      </c>
      <c r="G83" s="12">
        <v>26.12</v>
      </c>
      <c r="H83" s="12">
        <v>0.36</v>
      </c>
    </row>
    <row r="84" spans="2:8">
      <c r="B84" s="2" t="s">
        <v>3189</v>
      </c>
      <c r="C84" s="9" t="s">
        <v>13</v>
      </c>
      <c r="D84" s="2" t="s">
        <v>596</v>
      </c>
      <c r="E84" s="2" t="s">
        <v>3190</v>
      </c>
      <c r="F84" s="12">
        <v>16624</v>
      </c>
      <c r="G84" s="12">
        <v>25.37</v>
      </c>
      <c r="H84" s="12">
        <v>0.35</v>
      </c>
    </row>
    <row r="85" spans="2:8">
      <c r="B85" s="2" t="s">
        <v>2210</v>
      </c>
      <c r="C85" s="9" t="s">
        <v>13</v>
      </c>
      <c r="D85" s="2" t="s">
        <v>1334</v>
      </c>
      <c r="E85" s="2" t="s">
        <v>2211</v>
      </c>
      <c r="F85" s="12">
        <v>8058</v>
      </c>
      <c r="G85" s="12">
        <v>25.27</v>
      </c>
      <c r="H85" s="12">
        <v>0.35</v>
      </c>
    </row>
    <row r="86" spans="2:8">
      <c r="B86" s="2" t="s">
        <v>3191</v>
      </c>
      <c r="C86" s="9" t="s">
        <v>13</v>
      </c>
      <c r="D86" s="2" t="s">
        <v>85</v>
      </c>
      <c r="E86" s="2" t="s">
        <v>3192</v>
      </c>
      <c r="F86" s="12">
        <v>4181</v>
      </c>
      <c r="G86" s="12">
        <v>23.07</v>
      </c>
      <c r="H86" s="12">
        <v>0.32</v>
      </c>
    </row>
    <row r="87" spans="2:8">
      <c r="B87" s="2" t="s">
        <v>2978</v>
      </c>
      <c r="C87" s="9" t="s">
        <v>13</v>
      </c>
      <c r="D87" s="2" t="s">
        <v>1334</v>
      </c>
      <c r="E87" s="2" t="s">
        <v>2979</v>
      </c>
      <c r="F87" s="12">
        <v>20197</v>
      </c>
      <c r="G87" s="12">
        <v>22.96</v>
      </c>
      <c r="H87" s="12">
        <v>0.32</v>
      </c>
    </row>
    <row r="88" spans="2:8">
      <c r="B88" s="2" t="s">
        <v>2033</v>
      </c>
      <c r="C88" s="9" t="s">
        <v>13</v>
      </c>
      <c r="D88" s="2" t="s">
        <v>1135</v>
      </c>
      <c r="E88" s="2" t="s">
        <v>2034</v>
      </c>
      <c r="F88" s="12">
        <v>3255</v>
      </c>
      <c r="G88" s="12">
        <v>22.82</v>
      </c>
      <c r="H88" s="12">
        <v>0.32</v>
      </c>
    </row>
    <row r="89" spans="2:8">
      <c r="B89" s="2" t="s">
        <v>3193</v>
      </c>
      <c r="C89" s="9" t="s">
        <v>13</v>
      </c>
      <c r="D89" s="2" t="s">
        <v>1135</v>
      </c>
      <c r="E89" s="2" t="s">
        <v>3194</v>
      </c>
      <c r="F89" s="12">
        <v>5017</v>
      </c>
      <c r="G89" s="12">
        <v>15.95</v>
      </c>
      <c r="H89" s="12">
        <v>0.22</v>
      </c>
    </row>
    <row r="90" spans="2:8">
      <c r="B90" s="6" t="s">
        <v>94</v>
      </c>
      <c r="C90" s="11"/>
      <c r="D90" s="6"/>
      <c r="E90" s="6"/>
      <c r="F90" s="14"/>
      <c r="G90" s="14">
        <f>SUM(G12:G89)</f>
        <v>7232.3599999999979</v>
      </c>
      <c r="H90" s="14">
        <f>SUM(H12:H89)</f>
        <v>100.02000000000002</v>
      </c>
    </row>
    <row r="91" spans="2:8">
      <c r="B91" s="6" t="s">
        <v>2131</v>
      </c>
      <c r="C91" s="11"/>
      <c r="D91" s="6"/>
      <c r="E91" s="6"/>
      <c r="F91" s="14"/>
      <c r="G91" s="14">
        <v>8.6</v>
      </c>
      <c r="H91" s="14">
        <v>0.12</v>
      </c>
    </row>
    <row r="92" spans="2:8">
      <c r="B92" s="6" t="s">
        <v>15</v>
      </c>
      <c r="C92" s="11"/>
      <c r="D92" s="6"/>
      <c r="E92" s="6"/>
      <c r="F92" s="14"/>
      <c r="G92" s="14">
        <v>7240.96</v>
      </c>
      <c r="H92" s="14">
        <v>100.14</v>
      </c>
    </row>
    <row r="93" spans="2:8">
      <c r="B93" s="6" t="s">
        <v>335</v>
      </c>
      <c r="C93" s="11"/>
      <c r="D93" s="6"/>
      <c r="E93" s="6"/>
      <c r="F93" s="14"/>
      <c r="G93" s="14">
        <v>-9.5339315999995957</v>
      </c>
      <c r="H93" s="14">
        <v>-0.14000000000000057</v>
      </c>
    </row>
    <row r="94" spans="2:8">
      <c r="B94" s="6" t="s">
        <v>17</v>
      </c>
      <c r="C94" s="11"/>
      <c r="D94" s="6"/>
      <c r="E94" s="6"/>
      <c r="F94" s="14"/>
      <c r="G94" s="14">
        <v>7231.4260684000001</v>
      </c>
      <c r="H94" s="14">
        <v>100</v>
      </c>
    </row>
    <row r="95" spans="2:8">
      <c r="B95" s="2" t="s">
        <v>18</v>
      </c>
    </row>
    <row r="96" spans="2:8">
      <c r="B96" s="6" t="s">
        <v>19</v>
      </c>
    </row>
    <row r="97" spans="2:3">
      <c r="B97" s="6" t="s">
        <v>20</v>
      </c>
      <c r="C97" s="9" t="s">
        <v>894</v>
      </c>
    </row>
    <row r="98" spans="2:3">
      <c r="B98" s="6" t="s">
        <v>23</v>
      </c>
      <c r="C98" s="9" t="s">
        <v>22</v>
      </c>
    </row>
    <row r="99" spans="2:3">
      <c r="B99" s="6" t="s">
        <v>1198</v>
      </c>
      <c r="C99" s="9" t="s">
        <v>22</v>
      </c>
    </row>
    <row r="100" spans="2:3">
      <c r="B100" s="6" t="s">
        <v>24</v>
      </c>
      <c r="C100" s="9" t="s">
        <v>25</v>
      </c>
    </row>
    <row r="101" spans="2:3">
      <c r="B101" s="6" t="s">
        <v>3195</v>
      </c>
      <c r="C101" s="11"/>
    </row>
    <row r="102" spans="2:3">
      <c r="B102" s="6" t="s">
        <v>3196</v>
      </c>
      <c r="C102" s="11"/>
    </row>
    <row r="103" spans="2:3">
      <c r="B103" s="6" t="s">
        <v>3197</v>
      </c>
      <c r="C103" s="11"/>
    </row>
    <row r="104" spans="2:3">
      <c r="B104" s="6" t="s">
        <v>3198</v>
      </c>
      <c r="C104" s="11"/>
    </row>
    <row r="105" spans="2:3">
      <c r="B105" s="6" t="s">
        <v>3199</v>
      </c>
      <c r="C105" s="11"/>
    </row>
    <row r="106" spans="2:3">
      <c r="B106" s="6" t="s">
        <v>3200</v>
      </c>
      <c r="C106" s="11"/>
    </row>
    <row r="107" spans="2:3">
      <c r="B107" s="6" t="s">
        <v>3201</v>
      </c>
      <c r="C107" s="11"/>
    </row>
    <row r="108" spans="2:3">
      <c r="B108" s="6" t="s">
        <v>3202</v>
      </c>
      <c r="C108" s="11"/>
    </row>
    <row r="109" spans="2:3">
      <c r="B109" s="6" t="s">
        <v>3958</v>
      </c>
      <c r="C109" s="11"/>
    </row>
    <row r="110" spans="2:3">
      <c r="B110" s="2" t="s">
        <v>26</v>
      </c>
    </row>
    <row r="111" spans="2:3">
      <c r="B111" s="2" t="s">
        <v>1212</v>
      </c>
    </row>
    <row r="114" spans="2:6" ht="15">
      <c r="B114" s="44" t="s">
        <v>1213</v>
      </c>
      <c r="C114" s="64"/>
    </row>
    <row r="115" spans="2:6" ht="30">
      <c r="B115" s="44" t="s">
        <v>1214</v>
      </c>
      <c r="C115" s="65" t="s">
        <v>1215</v>
      </c>
    </row>
    <row r="116" spans="2:6" ht="15">
      <c r="B116" s="4" t="s">
        <v>1216</v>
      </c>
      <c r="C116" s="5" t="s">
        <v>1217</v>
      </c>
    </row>
    <row r="117" spans="2:6" ht="15">
      <c r="B117" s="4" t="s">
        <v>1218</v>
      </c>
      <c r="C117" s="5" t="s">
        <v>1217</v>
      </c>
    </row>
    <row r="118" spans="2:6" ht="15">
      <c r="B118" s="4" t="s">
        <v>1219</v>
      </c>
      <c r="C118" s="5" t="s">
        <v>1217</v>
      </c>
    </row>
    <row r="119" spans="2:6" ht="15">
      <c r="B119" s="4" t="s">
        <v>1220</v>
      </c>
      <c r="C119" s="5" t="s">
        <v>1217</v>
      </c>
    </row>
    <row r="120" spans="2:6" ht="15">
      <c r="B120" s="4" t="s">
        <v>1221</v>
      </c>
      <c r="C120" s="5" t="s">
        <v>1217</v>
      </c>
    </row>
    <row r="121" spans="2:6" ht="15">
      <c r="B121" s="4" t="s">
        <v>1222</v>
      </c>
      <c r="C121" s="5" t="s">
        <v>1217</v>
      </c>
    </row>
    <row r="122" spans="2:6" ht="15">
      <c r="B122" s="44" t="s">
        <v>1223</v>
      </c>
      <c r="C122" s="64" t="s">
        <v>1217</v>
      </c>
    </row>
    <row r="124" spans="2:6" ht="15">
      <c r="B124" s="4" t="s">
        <v>35</v>
      </c>
      <c r="C124" s="5"/>
      <c r="D124" s="4"/>
    </row>
    <row r="125" spans="2:6" ht="30">
      <c r="B125" s="20" t="s">
        <v>36</v>
      </c>
      <c r="C125" s="18" t="s">
        <v>37</v>
      </c>
      <c r="D125" s="20" t="s">
        <v>38</v>
      </c>
    </row>
    <row r="126" spans="2:6" ht="15">
      <c r="B126" s="4" t="s">
        <v>22</v>
      </c>
      <c r="C126" s="5" t="s">
        <v>22</v>
      </c>
      <c r="D126" s="4" t="s">
        <v>22</v>
      </c>
    </row>
    <row r="128" spans="2:6">
      <c r="B128" s="24" t="s">
        <v>39</v>
      </c>
      <c r="C128" s="25">
        <v>46081</v>
      </c>
      <c r="D128" s="16"/>
      <c r="E128" s="15"/>
      <c r="F128" s="30"/>
    </row>
    <row r="129" spans="2:7">
      <c r="B129" s="24" t="s">
        <v>40</v>
      </c>
      <c r="C129" s="26" t="s">
        <v>41</v>
      </c>
      <c r="D129" s="24" t="s">
        <v>42</v>
      </c>
      <c r="E129" s="27" t="s">
        <v>43</v>
      </c>
      <c r="F129" s="29" t="s">
        <v>44</v>
      </c>
      <c r="G129" s="14"/>
    </row>
    <row r="130" spans="2:7">
      <c r="B130" s="22" t="s">
        <v>22</v>
      </c>
      <c r="C130" s="23" t="s">
        <v>22</v>
      </c>
      <c r="D130" s="22" t="s">
        <v>22</v>
      </c>
      <c r="E130" s="19" t="s">
        <v>22</v>
      </c>
      <c r="F130" s="28" t="s">
        <v>22</v>
      </c>
    </row>
    <row r="133" spans="2:7">
      <c r="B133" s="6" t="s">
        <v>45</v>
      </c>
    </row>
    <row r="134" spans="2:7">
      <c r="B134" s="6"/>
    </row>
    <row r="135" spans="2:7">
      <c r="B135" s="6" t="s">
        <v>911</v>
      </c>
    </row>
    <row r="136" spans="2:7">
      <c r="B136" s="24" t="s">
        <v>46</v>
      </c>
      <c r="C136" s="26" t="s">
        <v>47</v>
      </c>
      <c r="D136" s="6"/>
    </row>
    <row r="137" spans="2:7">
      <c r="B137" s="16" t="s">
        <v>22</v>
      </c>
      <c r="C137" s="17" t="s">
        <v>22</v>
      </c>
    </row>
    <row r="139" spans="2:7">
      <c r="B139" s="24" t="s">
        <v>48</v>
      </c>
      <c r="C139" s="26" t="s">
        <v>47</v>
      </c>
    </row>
    <row r="140" spans="2:7">
      <c r="B140" s="16" t="s">
        <v>22</v>
      </c>
      <c r="C140" s="17" t="s">
        <v>22</v>
      </c>
    </row>
    <row r="142" spans="2:7">
      <c r="B142" s="24" t="s">
        <v>49</v>
      </c>
      <c r="C142" s="26" t="s">
        <v>50</v>
      </c>
    </row>
    <row r="143" spans="2:7">
      <c r="B143" s="16" t="s">
        <v>22</v>
      </c>
      <c r="C143" s="17" t="s">
        <v>22</v>
      </c>
    </row>
    <row r="145" spans="2:7">
      <c r="B145" s="27" t="s">
        <v>51</v>
      </c>
      <c r="C145" s="26" t="s">
        <v>50</v>
      </c>
    </row>
    <row r="146" spans="2:7">
      <c r="B146" s="15" t="s">
        <v>22</v>
      </c>
      <c r="C146" s="17" t="s">
        <v>22</v>
      </c>
    </row>
    <row r="148" spans="2:7">
      <c r="B148" s="24" t="s">
        <v>52</v>
      </c>
      <c r="C148" s="26" t="s">
        <v>22</v>
      </c>
    </row>
    <row r="150" spans="2:7">
      <c r="B150" s="24" t="s">
        <v>53</v>
      </c>
      <c r="C150" s="25">
        <v>46081</v>
      </c>
      <c r="D150" s="16"/>
      <c r="E150" s="15"/>
      <c r="F150" s="30"/>
    </row>
    <row r="151" spans="2:7">
      <c r="B151" s="24" t="s">
        <v>40</v>
      </c>
      <c r="C151" s="26" t="s">
        <v>41</v>
      </c>
      <c r="D151" s="24" t="s">
        <v>42</v>
      </c>
      <c r="E151" s="27" t="s">
        <v>43</v>
      </c>
      <c r="F151" s="29" t="s">
        <v>44</v>
      </c>
      <c r="G151" s="14"/>
    </row>
    <row r="152" spans="2:7">
      <c r="B152" s="22" t="s">
        <v>22</v>
      </c>
      <c r="C152" s="23" t="s">
        <v>22</v>
      </c>
      <c r="D152" s="22" t="s">
        <v>22</v>
      </c>
      <c r="E152" s="19" t="s">
        <v>22</v>
      </c>
      <c r="F152" s="28" t="s">
        <v>22</v>
      </c>
    </row>
    <row r="153" spans="2:7">
      <c r="B153" s="6" t="s">
        <v>45</v>
      </c>
    </row>
    <row r="154" spans="2:7">
      <c r="B154" s="6"/>
    </row>
    <row r="155" spans="2:7">
      <c r="B155" s="6" t="s">
        <v>911</v>
      </c>
    </row>
    <row r="156" spans="2:7">
      <c r="B156" s="24" t="s">
        <v>46</v>
      </c>
      <c r="C156" s="26" t="s">
        <v>47</v>
      </c>
      <c r="D156" s="6"/>
    </row>
    <row r="157" spans="2:7">
      <c r="B157" s="16" t="s">
        <v>22</v>
      </c>
      <c r="C157" s="17" t="s">
        <v>22</v>
      </c>
    </row>
    <row r="159" spans="2:7">
      <c r="B159" s="24" t="s">
        <v>48</v>
      </c>
      <c r="C159" s="26" t="s">
        <v>47</v>
      </c>
    </row>
    <row r="160" spans="2:7">
      <c r="B160" s="16" t="s">
        <v>22</v>
      </c>
      <c r="C160" s="17" t="s">
        <v>22</v>
      </c>
    </row>
    <row r="162" spans="2:6">
      <c r="B162" s="24" t="s">
        <v>49</v>
      </c>
      <c r="C162" s="26" t="s">
        <v>50</v>
      </c>
    </row>
    <row r="163" spans="2:6">
      <c r="B163" s="16" t="s">
        <v>22</v>
      </c>
      <c r="C163" s="17" t="s">
        <v>22</v>
      </c>
    </row>
    <row r="165" spans="2:6">
      <c r="B165" s="27" t="s">
        <v>51</v>
      </c>
      <c r="C165" s="26" t="s">
        <v>50</v>
      </c>
    </row>
    <row r="166" spans="2:6">
      <c r="B166" s="15" t="s">
        <v>22</v>
      </c>
      <c r="C166" s="17" t="s">
        <v>22</v>
      </c>
    </row>
    <row r="168" spans="2:6">
      <c r="B168" s="24" t="s">
        <v>52</v>
      </c>
      <c r="C168" s="26" t="s">
        <v>22</v>
      </c>
    </row>
    <row r="171" spans="2:6">
      <c r="B171" s="6" t="s">
        <v>912</v>
      </c>
    </row>
    <row r="173" spans="2:6">
      <c r="B173" s="24" t="s">
        <v>40</v>
      </c>
      <c r="C173" s="26" t="s">
        <v>54</v>
      </c>
      <c r="D173" s="24" t="s">
        <v>55</v>
      </c>
      <c r="E173" s="24" t="s">
        <v>56</v>
      </c>
      <c r="F173" s="14"/>
    </row>
    <row r="174" spans="2:6">
      <c r="B174" s="16" t="s">
        <v>22</v>
      </c>
      <c r="C174" s="17" t="s">
        <v>22</v>
      </c>
      <c r="D174" s="16" t="s">
        <v>22</v>
      </c>
      <c r="E174" s="16" t="s">
        <v>22</v>
      </c>
    </row>
    <row r="177" spans="2:80">
      <c r="B177" s="6" t="s">
        <v>57</v>
      </c>
      <c r="C177" s="11" t="s">
        <v>22</v>
      </c>
      <c r="D177" s="6"/>
      <c r="E177" s="6"/>
      <c r="F177" s="14"/>
      <c r="G177" s="14"/>
      <c r="H177" s="14"/>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row>
    <row r="179" spans="2:80">
      <c r="B179" s="6" t="s">
        <v>913</v>
      </c>
    </row>
    <row r="181" spans="2:80">
      <c r="B181" s="24" t="s">
        <v>58</v>
      </c>
      <c r="C181" s="26" t="s">
        <v>47</v>
      </c>
      <c r="D181" s="6"/>
    </row>
    <row r="182" spans="2:80">
      <c r="B182" s="16" t="s">
        <v>22</v>
      </c>
      <c r="C182" s="17" t="s">
        <v>22</v>
      </c>
    </row>
    <row r="185" spans="2:80">
      <c r="B185" s="24" t="s">
        <v>59</v>
      </c>
      <c r="C185" s="26" t="s">
        <v>60</v>
      </c>
      <c r="D185" s="6"/>
    </row>
    <row r="186" spans="2:80">
      <c r="B186" s="16" t="s">
        <v>22</v>
      </c>
      <c r="C186" s="17" t="s">
        <v>22</v>
      </c>
    </row>
    <row r="189" spans="2:80">
      <c r="B189" s="6" t="s">
        <v>61</v>
      </c>
    </row>
    <row r="192" spans="2:80">
      <c r="B192" s="6" t="s">
        <v>914</v>
      </c>
    </row>
    <row r="194" spans="2:80">
      <c r="B194" s="24" t="s">
        <v>40</v>
      </c>
      <c r="C194" s="26" t="s">
        <v>62</v>
      </c>
      <c r="D194" s="24" t="s">
        <v>54</v>
      </c>
      <c r="E194" s="24" t="s">
        <v>55</v>
      </c>
      <c r="F194" s="29" t="s">
        <v>56</v>
      </c>
      <c r="G194" s="14"/>
    </row>
    <row r="195" spans="2:80">
      <c r="B195" s="16" t="s">
        <v>22</v>
      </c>
      <c r="C195" s="17" t="s">
        <v>22</v>
      </c>
      <c r="D195" s="16" t="s">
        <v>22</v>
      </c>
      <c r="E195" s="16" t="s">
        <v>22</v>
      </c>
      <c r="F195" s="21" t="s">
        <v>22</v>
      </c>
    </row>
    <row r="198" spans="2:80">
      <c r="B198" s="6" t="s">
        <v>57</v>
      </c>
      <c r="C198" s="11" t="s">
        <v>22</v>
      </c>
      <c r="D198" s="6"/>
      <c r="E198" s="6"/>
      <c r="F198" s="14"/>
      <c r="G198" s="14"/>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row>
    <row r="200" spans="2:80">
      <c r="B200" s="6" t="s">
        <v>913</v>
      </c>
    </row>
    <row r="202" spans="2:80">
      <c r="B202" s="24" t="s">
        <v>58</v>
      </c>
      <c r="C202" s="26" t="s">
        <v>47</v>
      </c>
      <c r="D202" s="6"/>
    </row>
    <row r="203" spans="2:80">
      <c r="B203" s="16" t="s">
        <v>22</v>
      </c>
      <c r="C203" s="17" t="s">
        <v>22</v>
      </c>
    </row>
    <row r="206" spans="2:80">
      <c r="B206" s="24" t="s">
        <v>59</v>
      </c>
      <c r="C206" s="26" t="s">
        <v>60</v>
      </c>
      <c r="D206" s="6"/>
    </row>
    <row r="207" spans="2:80">
      <c r="B207" s="16" t="s">
        <v>22</v>
      </c>
      <c r="C207" s="17" t="s">
        <v>22</v>
      </c>
    </row>
    <row r="210" spans="2:7">
      <c r="B210" s="6" t="s">
        <v>61</v>
      </c>
    </row>
    <row r="213" spans="2:7">
      <c r="B213" s="6" t="s">
        <v>915</v>
      </c>
    </row>
    <row r="214" spans="2:7">
      <c r="B214" s="24" t="s">
        <v>40</v>
      </c>
      <c r="C214" s="26" t="s">
        <v>63</v>
      </c>
      <c r="D214" s="24" t="s">
        <v>64</v>
      </c>
      <c r="E214" s="24" t="s">
        <v>65</v>
      </c>
      <c r="F214" s="29" t="s">
        <v>66</v>
      </c>
      <c r="G214" s="14"/>
    </row>
    <row r="215" spans="2:7">
      <c r="B215" s="16" t="s">
        <v>22</v>
      </c>
      <c r="C215" s="17" t="s">
        <v>22</v>
      </c>
      <c r="D215" s="16" t="s">
        <v>22</v>
      </c>
      <c r="E215" s="16" t="s">
        <v>22</v>
      </c>
      <c r="F215" s="21" t="s">
        <v>22</v>
      </c>
    </row>
    <row r="216" spans="2:7">
      <c r="B216" s="2" t="s">
        <v>67</v>
      </c>
    </row>
  </sheetData>
  <mergeCells count="3">
    <mergeCell ref="B1:E1"/>
    <mergeCell ref="C3:C7"/>
    <mergeCell ref="D3:D7"/>
  </mergeCells>
  <hyperlinks>
    <hyperlink ref="A1" location="Index!A1" display="Index" xr:uid="{E8A46969-BED8-4444-BE8A-AC8B3F27D494}"/>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5885-4FCA-44A8-A2EA-6F72C5199054}">
  <dimension ref="A1:CB215"/>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3143</v>
      </c>
      <c r="C1" s="226"/>
      <c r="D1" s="226"/>
      <c r="E1" s="226"/>
    </row>
    <row r="3" spans="1:9" ht="15">
      <c r="B3" s="31" t="s">
        <v>3143</v>
      </c>
      <c r="C3" s="227"/>
      <c r="D3" s="233"/>
    </row>
    <row r="4" spans="1:9" ht="30">
      <c r="B4" s="35" t="s">
        <v>3144</v>
      </c>
      <c r="C4" s="227"/>
      <c r="D4" s="233"/>
    </row>
    <row r="5" spans="1:9" ht="15">
      <c r="B5" s="35" t="s">
        <v>103</v>
      </c>
      <c r="C5" s="227"/>
      <c r="D5" s="233"/>
    </row>
    <row r="6" spans="1:9" ht="15">
      <c r="B6" s="4" t="s">
        <v>2907</v>
      </c>
      <c r="C6" s="227"/>
      <c r="D6" s="233"/>
    </row>
    <row r="7" spans="1:9" ht="30">
      <c r="B7" s="20" t="s">
        <v>3145</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542</v>
      </c>
      <c r="C15" s="9" t="s">
        <v>13</v>
      </c>
      <c r="D15" s="2" t="s">
        <v>543</v>
      </c>
      <c r="E15" s="2" t="s">
        <v>544</v>
      </c>
      <c r="F15" s="12">
        <v>80246</v>
      </c>
      <c r="G15" s="12">
        <v>1118.55</v>
      </c>
      <c r="H15" s="12">
        <v>8.8800000000000008</v>
      </c>
    </row>
    <row r="16" spans="1:9">
      <c r="B16" s="2" t="s">
        <v>1110</v>
      </c>
      <c r="C16" s="9" t="s">
        <v>13</v>
      </c>
      <c r="D16" s="2" t="s">
        <v>1018</v>
      </c>
      <c r="E16" s="2" t="s">
        <v>1111</v>
      </c>
      <c r="F16" s="12">
        <v>24299</v>
      </c>
      <c r="G16" s="12">
        <v>825.53</v>
      </c>
      <c r="H16" s="12">
        <v>6.56</v>
      </c>
    </row>
    <row r="17" spans="2:8">
      <c r="B17" s="2" t="s">
        <v>1017</v>
      </c>
      <c r="C17" s="9" t="s">
        <v>13</v>
      </c>
      <c r="D17" s="2" t="s">
        <v>1018</v>
      </c>
      <c r="E17" s="2" t="s">
        <v>1019</v>
      </c>
      <c r="F17" s="12">
        <v>3571</v>
      </c>
      <c r="G17" s="12">
        <v>530.54</v>
      </c>
      <c r="H17" s="12">
        <v>4.21</v>
      </c>
    </row>
    <row r="18" spans="2:8">
      <c r="B18" s="2" t="s">
        <v>1372</v>
      </c>
      <c r="C18" s="9" t="s">
        <v>13</v>
      </c>
      <c r="D18" s="2" t="s">
        <v>1117</v>
      </c>
      <c r="E18" s="2" t="s">
        <v>1373</v>
      </c>
      <c r="F18" s="12">
        <v>28822</v>
      </c>
      <c r="G18" s="12">
        <v>500.64</v>
      </c>
      <c r="H18" s="12">
        <v>3.98</v>
      </c>
    </row>
    <row r="19" spans="2:8">
      <c r="B19" s="2" t="s">
        <v>1267</v>
      </c>
      <c r="C19" s="9" t="s">
        <v>13</v>
      </c>
      <c r="D19" s="2" t="s">
        <v>1232</v>
      </c>
      <c r="E19" s="2" t="s">
        <v>1268</v>
      </c>
      <c r="F19" s="12">
        <v>224992</v>
      </c>
      <c r="G19" s="12">
        <v>477.73</v>
      </c>
      <c r="H19" s="12">
        <v>3.79</v>
      </c>
    </row>
    <row r="20" spans="2:8">
      <c r="B20" s="2" t="s">
        <v>1236</v>
      </c>
      <c r="C20" s="9" t="s">
        <v>13</v>
      </c>
      <c r="D20" s="2" t="s">
        <v>1237</v>
      </c>
      <c r="E20" s="2" t="s">
        <v>1238</v>
      </c>
      <c r="F20" s="12">
        <v>97496</v>
      </c>
      <c r="G20" s="12">
        <v>433.56</v>
      </c>
      <c r="H20" s="12">
        <v>3.44</v>
      </c>
    </row>
    <row r="21" spans="2:8">
      <c r="B21" s="2" t="s">
        <v>1295</v>
      </c>
      <c r="C21" s="9" t="s">
        <v>13</v>
      </c>
      <c r="D21" s="2" t="s">
        <v>1289</v>
      </c>
      <c r="E21" s="2" t="s">
        <v>1296</v>
      </c>
      <c r="F21" s="12">
        <v>39382</v>
      </c>
      <c r="G21" s="12">
        <v>364.17</v>
      </c>
      <c r="H21" s="12">
        <v>2.89</v>
      </c>
    </row>
    <row r="22" spans="2:8">
      <c r="B22" s="2" t="s">
        <v>1231</v>
      </c>
      <c r="C22" s="9" t="s">
        <v>13</v>
      </c>
      <c r="D22" s="2" t="s">
        <v>1232</v>
      </c>
      <c r="E22" s="2" t="s">
        <v>1233</v>
      </c>
      <c r="F22" s="12">
        <v>25572</v>
      </c>
      <c r="G22" s="12">
        <v>323.41000000000003</v>
      </c>
      <c r="H22" s="12">
        <v>2.57</v>
      </c>
    </row>
    <row r="23" spans="2:8">
      <c r="B23" s="2" t="s">
        <v>2144</v>
      </c>
      <c r="C23" s="9" t="s">
        <v>13</v>
      </c>
      <c r="D23" s="2" t="s">
        <v>1018</v>
      </c>
      <c r="E23" s="2" t="s">
        <v>2145</v>
      </c>
      <c r="F23" s="12">
        <v>3017</v>
      </c>
      <c r="G23" s="12">
        <v>300.87</v>
      </c>
      <c r="H23" s="12">
        <v>2.39</v>
      </c>
    </row>
    <row r="24" spans="2:8">
      <c r="B24" s="2" t="s">
        <v>1432</v>
      </c>
      <c r="C24" s="9" t="s">
        <v>13</v>
      </c>
      <c r="D24" s="2" t="s">
        <v>1018</v>
      </c>
      <c r="E24" s="2" t="s">
        <v>1433</v>
      </c>
      <c r="F24" s="12">
        <v>3746</v>
      </c>
      <c r="G24" s="12">
        <v>300.07</v>
      </c>
      <c r="H24" s="12">
        <v>2.38</v>
      </c>
    </row>
    <row r="25" spans="2:8">
      <c r="B25" s="2" t="s">
        <v>1144</v>
      </c>
      <c r="C25" s="9" t="s">
        <v>13</v>
      </c>
      <c r="D25" s="2" t="s">
        <v>1018</v>
      </c>
      <c r="E25" s="2" t="s">
        <v>1145</v>
      </c>
      <c r="F25" s="12">
        <v>5202</v>
      </c>
      <c r="G25" s="12">
        <v>297.02999999999997</v>
      </c>
      <c r="H25" s="12">
        <v>2.36</v>
      </c>
    </row>
    <row r="26" spans="2:8">
      <c r="B26" s="2" t="s">
        <v>1420</v>
      </c>
      <c r="C26" s="9" t="s">
        <v>13</v>
      </c>
      <c r="D26" s="2" t="s">
        <v>587</v>
      </c>
      <c r="E26" s="2" t="s">
        <v>1421</v>
      </c>
      <c r="F26" s="12">
        <v>5417</v>
      </c>
      <c r="G26" s="12">
        <v>265.33999999999997</v>
      </c>
      <c r="H26" s="12">
        <v>2.11</v>
      </c>
    </row>
    <row r="27" spans="2:8">
      <c r="B27" s="2" t="s">
        <v>1259</v>
      </c>
      <c r="C27" s="9" t="s">
        <v>13</v>
      </c>
      <c r="D27" s="2" t="s">
        <v>1117</v>
      </c>
      <c r="E27" s="2" t="s">
        <v>1260</v>
      </c>
      <c r="F27" s="12">
        <v>23877</v>
      </c>
      <c r="G27" s="12">
        <v>256.87</v>
      </c>
      <c r="H27" s="12">
        <v>2.04</v>
      </c>
    </row>
    <row r="28" spans="2:8">
      <c r="B28" s="2" t="s">
        <v>2807</v>
      </c>
      <c r="C28" s="9" t="s">
        <v>13</v>
      </c>
      <c r="D28" s="2" t="s">
        <v>2489</v>
      </c>
      <c r="E28" s="2" t="s">
        <v>2808</v>
      </c>
      <c r="F28" s="12">
        <v>114696</v>
      </c>
      <c r="G28" s="12">
        <v>242.12</v>
      </c>
      <c r="H28" s="12">
        <v>1.92</v>
      </c>
    </row>
    <row r="29" spans="2:8">
      <c r="B29" s="2" t="s">
        <v>1428</v>
      </c>
      <c r="C29" s="9" t="s">
        <v>13</v>
      </c>
      <c r="D29" s="2" t="s">
        <v>1117</v>
      </c>
      <c r="E29" s="2" t="s">
        <v>1429</v>
      </c>
      <c r="F29" s="12">
        <v>9717</v>
      </c>
      <c r="G29" s="12">
        <v>223.68</v>
      </c>
      <c r="H29" s="12">
        <v>1.78</v>
      </c>
    </row>
    <row r="30" spans="2:8">
      <c r="B30" s="2" t="s">
        <v>1380</v>
      </c>
      <c r="C30" s="9" t="s">
        <v>13</v>
      </c>
      <c r="D30" s="2" t="s">
        <v>1117</v>
      </c>
      <c r="E30" s="2" t="s">
        <v>1381</v>
      </c>
      <c r="F30" s="12">
        <v>3458</v>
      </c>
      <c r="G30" s="12">
        <v>221.61</v>
      </c>
      <c r="H30" s="12">
        <v>1.76</v>
      </c>
    </row>
    <row r="31" spans="2:8">
      <c r="B31" s="2" t="s">
        <v>1291</v>
      </c>
      <c r="C31" s="9" t="s">
        <v>13</v>
      </c>
      <c r="D31" s="2" t="s">
        <v>1018</v>
      </c>
      <c r="E31" s="2" t="s">
        <v>1292</v>
      </c>
      <c r="F31" s="12">
        <v>56919</v>
      </c>
      <c r="G31" s="12">
        <v>217.8</v>
      </c>
      <c r="H31" s="12">
        <v>1.73</v>
      </c>
    </row>
    <row r="32" spans="2:8">
      <c r="B32" s="2" t="s">
        <v>1374</v>
      </c>
      <c r="C32" s="9" t="s">
        <v>13</v>
      </c>
      <c r="D32" s="2" t="s">
        <v>1117</v>
      </c>
      <c r="E32" s="2" t="s">
        <v>1375</v>
      </c>
      <c r="F32" s="12">
        <v>16587</v>
      </c>
      <c r="G32" s="12">
        <v>213.36</v>
      </c>
      <c r="H32" s="12">
        <v>1.69</v>
      </c>
    </row>
    <row r="33" spans="2:8">
      <c r="B33" s="2" t="s">
        <v>1352</v>
      </c>
      <c r="C33" s="9" t="s">
        <v>13</v>
      </c>
      <c r="D33" s="2" t="s">
        <v>628</v>
      </c>
      <c r="E33" s="2" t="s">
        <v>1353</v>
      </c>
      <c r="F33" s="12">
        <v>486410</v>
      </c>
      <c r="G33" s="12">
        <v>207.55</v>
      </c>
      <c r="H33" s="12">
        <v>1.65</v>
      </c>
    </row>
    <row r="34" spans="2:8">
      <c r="B34" s="2" t="s">
        <v>2515</v>
      </c>
      <c r="C34" s="9" t="s">
        <v>13</v>
      </c>
      <c r="D34" s="2" t="s">
        <v>1117</v>
      </c>
      <c r="E34" s="2" t="s">
        <v>2516</v>
      </c>
      <c r="F34" s="12">
        <v>15315</v>
      </c>
      <c r="G34" s="12">
        <v>206.48</v>
      </c>
      <c r="H34" s="12">
        <v>1.64</v>
      </c>
    </row>
    <row r="35" spans="2:8">
      <c r="B35" s="2" t="s">
        <v>1438</v>
      </c>
      <c r="C35" s="9" t="s">
        <v>13</v>
      </c>
      <c r="D35" s="2" t="s">
        <v>85</v>
      </c>
      <c r="E35" s="2" t="s">
        <v>1439</v>
      </c>
      <c r="F35" s="12">
        <v>10687</v>
      </c>
      <c r="G35" s="12">
        <v>204.25</v>
      </c>
      <c r="H35" s="12">
        <v>1.62</v>
      </c>
    </row>
    <row r="36" spans="2:8">
      <c r="B36" s="2" t="s">
        <v>1247</v>
      </c>
      <c r="C36" s="9" t="s">
        <v>13</v>
      </c>
      <c r="D36" s="2" t="s">
        <v>1237</v>
      </c>
      <c r="E36" s="2" t="s">
        <v>1248</v>
      </c>
      <c r="F36" s="12">
        <v>5164</v>
      </c>
      <c r="G36" s="12">
        <v>202.08</v>
      </c>
      <c r="H36" s="12">
        <v>1.6</v>
      </c>
    </row>
    <row r="37" spans="2:8">
      <c r="B37" s="2" t="s">
        <v>586</v>
      </c>
      <c r="C37" s="9" t="s">
        <v>13</v>
      </c>
      <c r="D37" s="2" t="s">
        <v>587</v>
      </c>
      <c r="E37" s="2" t="s">
        <v>588</v>
      </c>
      <c r="F37" s="12">
        <v>2110</v>
      </c>
      <c r="G37" s="12">
        <v>181.68</v>
      </c>
      <c r="H37" s="12">
        <v>1.44</v>
      </c>
    </row>
    <row r="38" spans="2:8">
      <c r="B38" s="2" t="s">
        <v>1416</v>
      </c>
      <c r="C38" s="9" t="s">
        <v>13</v>
      </c>
      <c r="D38" s="2" t="s">
        <v>84</v>
      </c>
      <c r="E38" s="2" t="s">
        <v>1417</v>
      </c>
      <c r="F38" s="12">
        <v>1648</v>
      </c>
      <c r="G38" s="12">
        <v>173.5</v>
      </c>
      <c r="H38" s="12">
        <v>1.38</v>
      </c>
    </row>
    <row r="39" spans="2:8">
      <c r="B39" s="2" t="s">
        <v>1404</v>
      </c>
      <c r="C39" s="9" t="s">
        <v>13</v>
      </c>
      <c r="D39" s="2" t="s">
        <v>543</v>
      </c>
      <c r="E39" s="2" t="s">
        <v>1405</v>
      </c>
      <c r="F39" s="12">
        <v>38497</v>
      </c>
      <c r="G39" s="12">
        <v>168.91</v>
      </c>
      <c r="H39" s="12">
        <v>1.34</v>
      </c>
    </row>
    <row r="40" spans="2:8">
      <c r="B40" s="2" t="s">
        <v>1430</v>
      </c>
      <c r="C40" s="9" t="s">
        <v>13</v>
      </c>
      <c r="D40" s="2" t="s">
        <v>587</v>
      </c>
      <c r="E40" s="2" t="s">
        <v>1431</v>
      </c>
      <c r="F40" s="12">
        <v>7285</v>
      </c>
      <c r="G40" s="12">
        <v>162.79</v>
      </c>
      <c r="H40" s="12">
        <v>1.29</v>
      </c>
    </row>
    <row r="41" spans="2:8">
      <c r="B41" s="2" t="s">
        <v>1360</v>
      </c>
      <c r="C41" s="9" t="s">
        <v>13</v>
      </c>
      <c r="D41" s="2" t="s">
        <v>82</v>
      </c>
      <c r="E41" s="2" t="s">
        <v>1361</v>
      </c>
      <c r="F41" s="12">
        <v>5819</v>
      </c>
      <c r="G41" s="12">
        <v>149.09</v>
      </c>
      <c r="H41" s="12">
        <v>1.18</v>
      </c>
    </row>
    <row r="42" spans="2:8">
      <c r="B42" s="2" t="s">
        <v>1368</v>
      </c>
      <c r="C42" s="9" t="s">
        <v>13</v>
      </c>
      <c r="D42" s="2" t="s">
        <v>1120</v>
      </c>
      <c r="E42" s="2" t="s">
        <v>1369</v>
      </c>
      <c r="F42" s="12">
        <v>22453</v>
      </c>
      <c r="G42" s="12">
        <v>143.12</v>
      </c>
      <c r="H42" s="12">
        <v>1.1399999999999999</v>
      </c>
    </row>
    <row r="43" spans="2:8">
      <c r="B43" s="2" t="s">
        <v>2150</v>
      </c>
      <c r="C43" s="9" t="s">
        <v>13</v>
      </c>
      <c r="D43" s="2" t="s">
        <v>84</v>
      </c>
      <c r="E43" s="2" t="s">
        <v>2151</v>
      </c>
      <c r="F43" s="12">
        <v>9128</v>
      </c>
      <c r="G43" s="12">
        <v>142.52000000000001</v>
      </c>
      <c r="H43" s="12">
        <v>1.1299999999999999</v>
      </c>
    </row>
    <row r="44" spans="2:8">
      <c r="B44" s="2" t="s">
        <v>2456</v>
      </c>
      <c r="C44" s="9" t="s">
        <v>13</v>
      </c>
      <c r="D44" s="2" t="s">
        <v>82</v>
      </c>
      <c r="E44" s="2" t="s">
        <v>2457</v>
      </c>
      <c r="F44" s="12">
        <v>2259</v>
      </c>
      <c r="G44" s="12">
        <v>141.33000000000001</v>
      </c>
      <c r="H44" s="12">
        <v>1.1200000000000001</v>
      </c>
    </row>
    <row r="45" spans="2:8">
      <c r="B45" s="2" t="s">
        <v>1257</v>
      </c>
      <c r="C45" s="9" t="s">
        <v>13</v>
      </c>
      <c r="D45" s="2" t="s">
        <v>1117</v>
      </c>
      <c r="E45" s="2" t="s">
        <v>1258</v>
      </c>
      <c r="F45" s="12">
        <v>11211</v>
      </c>
      <c r="G45" s="12">
        <v>136.82</v>
      </c>
      <c r="H45" s="12">
        <v>1.0900000000000001</v>
      </c>
    </row>
    <row r="46" spans="2:8">
      <c r="B46" s="2" t="s">
        <v>1251</v>
      </c>
      <c r="C46" s="9" t="s">
        <v>13</v>
      </c>
      <c r="D46" s="2" t="s">
        <v>628</v>
      </c>
      <c r="E46" s="2" t="s">
        <v>1252</v>
      </c>
      <c r="F46" s="12">
        <v>51512</v>
      </c>
      <c r="G46" s="12">
        <v>136.47999999999999</v>
      </c>
      <c r="H46" s="12">
        <v>1.08</v>
      </c>
    </row>
    <row r="47" spans="2:8">
      <c r="B47" s="2" t="s">
        <v>2013</v>
      </c>
      <c r="C47" s="9" t="s">
        <v>13</v>
      </c>
      <c r="D47" s="2" t="s">
        <v>1117</v>
      </c>
      <c r="E47" s="2" t="s">
        <v>2014</v>
      </c>
      <c r="F47" s="12">
        <v>2345</v>
      </c>
      <c r="G47" s="12">
        <v>132.25</v>
      </c>
      <c r="H47" s="12">
        <v>1.05</v>
      </c>
    </row>
    <row r="48" spans="2:8">
      <c r="B48" s="2" t="s">
        <v>1261</v>
      </c>
      <c r="C48" s="9" t="s">
        <v>13</v>
      </c>
      <c r="D48" s="2" t="s">
        <v>1117</v>
      </c>
      <c r="E48" s="2" t="s">
        <v>1262</v>
      </c>
      <c r="F48" s="12">
        <v>6036</v>
      </c>
      <c r="G48" s="12">
        <v>128.97</v>
      </c>
      <c r="H48" s="12">
        <v>1.02</v>
      </c>
    </row>
    <row r="49" spans="2:8">
      <c r="B49" s="2" t="s">
        <v>2156</v>
      </c>
      <c r="C49" s="9" t="s">
        <v>13</v>
      </c>
      <c r="D49" s="2" t="s">
        <v>85</v>
      </c>
      <c r="E49" s="2" t="s">
        <v>2157</v>
      </c>
      <c r="F49" s="12">
        <v>4280</v>
      </c>
      <c r="G49" s="12">
        <v>117.85</v>
      </c>
      <c r="H49" s="12">
        <v>0.94</v>
      </c>
    </row>
    <row r="50" spans="2:8">
      <c r="B50" s="2" t="s">
        <v>3146</v>
      </c>
      <c r="C50" s="9" t="s">
        <v>13</v>
      </c>
      <c r="D50" s="2" t="s">
        <v>1289</v>
      </c>
      <c r="E50" s="2" t="s">
        <v>3147</v>
      </c>
      <c r="F50" s="12">
        <v>20168</v>
      </c>
      <c r="G50" s="12">
        <v>114.21</v>
      </c>
      <c r="H50" s="12">
        <v>0.91</v>
      </c>
    </row>
    <row r="51" spans="2:8">
      <c r="B51" s="2" t="s">
        <v>2148</v>
      </c>
      <c r="C51" s="9" t="s">
        <v>13</v>
      </c>
      <c r="D51" s="2" t="s">
        <v>84</v>
      </c>
      <c r="E51" s="2" t="s">
        <v>2149</v>
      </c>
      <c r="F51" s="12">
        <v>1338</v>
      </c>
      <c r="G51" s="12">
        <v>106.69</v>
      </c>
      <c r="H51" s="12">
        <v>0.85</v>
      </c>
    </row>
    <row r="52" spans="2:8">
      <c r="B52" s="2" t="s">
        <v>2525</v>
      </c>
      <c r="C52" s="9" t="s">
        <v>13</v>
      </c>
      <c r="D52" s="2" t="s">
        <v>1117</v>
      </c>
      <c r="E52" s="2" t="s">
        <v>2526</v>
      </c>
      <c r="F52" s="12">
        <v>5025</v>
      </c>
      <c r="G52" s="12">
        <v>103.19</v>
      </c>
      <c r="H52" s="12">
        <v>0.82</v>
      </c>
    </row>
    <row r="53" spans="2:8">
      <c r="B53" s="2" t="s">
        <v>2531</v>
      </c>
      <c r="C53" s="9" t="s">
        <v>13</v>
      </c>
      <c r="D53" s="2" t="s">
        <v>587</v>
      </c>
      <c r="E53" s="2" t="s">
        <v>2532</v>
      </c>
      <c r="F53" s="12">
        <v>2584</v>
      </c>
      <c r="G53" s="12">
        <v>102.72</v>
      </c>
      <c r="H53" s="12">
        <v>0.82</v>
      </c>
    </row>
    <row r="54" spans="2:8">
      <c r="B54" s="2" t="s">
        <v>2011</v>
      </c>
      <c r="C54" s="9" t="s">
        <v>13</v>
      </c>
      <c r="D54" s="2" t="s">
        <v>1117</v>
      </c>
      <c r="E54" s="2" t="s">
        <v>2012</v>
      </c>
      <c r="F54" s="12">
        <v>4534</v>
      </c>
      <c r="G54" s="12">
        <v>101.91</v>
      </c>
      <c r="H54" s="12">
        <v>0.81</v>
      </c>
    </row>
    <row r="55" spans="2:8">
      <c r="B55" s="2" t="s">
        <v>1308</v>
      </c>
      <c r="C55" s="9" t="s">
        <v>13</v>
      </c>
      <c r="D55" s="2" t="s">
        <v>84</v>
      </c>
      <c r="E55" s="2" t="s">
        <v>1309</v>
      </c>
      <c r="F55" s="12">
        <v>39489</v>
      </c>
      <c r="G55" s="12">
        <v>101.82</v>
      </c>
      <c r="H55" s="12">
        <v>0.81</v>
      </c>
    </row>
    <row r="56" spans="2:8">
      <c r="B56" s="2" t="s">
        <v>1119</v>
      </c>
      <c r="C56" s="9" t="s">
        <v>13</v>
      </c>
      <c r="D56" s="2" t="s">
        <v>1120</v>
      </c>
      <c r="E56" s="2" t="s">
        <v>1121</v>
      </c>
      <c r="F56" s="12">
        <v>3247</v>
      </c>
      <c r="G56" s="12">
        <v>101.22</v>
      </c>
      <c r="H56" s="12">
        <v>0.8</v>
      </c>
    </row>
    <row r="57" spans="2:8">
      <c r="B57" s="2" t="s">
        <v>1329</v>
      </c>
      <c r="C57" s="9" t="s">
        <v>13</v>
      </c>
      <c r="D57" s="2" t="s">
        <v>85</v>
      </c>
      <c r="E57" s="2" t="s">
        <v>1330</v>
      </c>
      <c r="F57" s="12">
        <v>17966</v>
      </c>
      <c r="G57" s="12">
        <v>96.03</v>
      </c>
      <c r="H57" s="12">
        <v>0.76</v>
      </c>
    </row>
    <row r="58" spans="2:8">
      <c r="B58" s="2" t="s">
        <v>3077</v>
      </c>
      <c r="C58" s="9" t="s">
        <v>13</v>
      </c>
      <c r="D58" s="2" t="s">
        <v>1117</v>
      </c>
      <c r="E58" s="2" t="s">
        <v>3078</v>
      </c>
      <c r="F58" s="12">
        <v>4890</v>
      </c>
      <c r="G58" s="12">
        <v>89.11</v>
      </c>
      <c r="H58" s="12">
        <v>0.71</v>
      </c>
    </row>
    <row r="59" spans="2:8">
      <c r="B59" s="2" t="s">
        <v>2673</v>
      </c>
      <c r="C59" s="9" t="s">
        <v>13</v>
      </c>
      <c r="D59" s="2" t="s">
        <v>1117</v>
      </c>
      <c r="E59" s="2" t="s">
        <v>2674</v>
      </c>
      <c r="F59" s="12">
        <v>8426</v>
      </c>
      <c r="G59" s="12">
        <v>84.11</v>
      </c>
      <c r="H59" s="12">
        <v>0.67</v>
      </c>
    </row>
    <row r="60" spans="2:8">
      <c r="B60" s="2" t="s">
        <v>2604</v>
      </c>
      <c r="C60" s="9" t="s">
        <v>13</v>
      </c>
      <c r="D60" s="2" t="s">
        <v>587</v>
      </c>
      <c r="E60" s="2" t="s">
        <v>2605</v>
      </c>
      <c r="F60" s="12">
        <v>4911</v>
      </c>
      <c r="G60" s="12">
        <v>81.91</v>
      </c>
      <c r="H60" s="12">
        <v>0.65</v>
      </c>
    </row>
    <row r="61" spans="2:8">
      <c r="B61" s="2" t="s">
        <v>2180</v>
      </c>
      <c r="C61" s="9" t="s">
        <v>13</v>
      </c>
      <c r="D61" s="2" t="s">
        <v>2181</v>
      </c>
      <c r="E61" s="2" t="s">
        <v>2182</v>
      </c>
      <c r="F61" s="12">
        <v>252</v>
      </c>
      <c r="G61" s="12">
        <v>80.92</v>
      </c>
      <c r="H61" s="12">
        <v>0.64</v>
      </c>
    </row>
    <row r="62" spans="2:8">
      <c r="B62" s="2" t="s">
        <v>2717</v>
      </c>
      <c r="C62" s="9" t="s">
        <v>13</v>
      </c>
      <c r="D62" s="2" t="s">
        <v>587</v>
      </c>
      <c r="E62" s="2" t="s">
        <v>2718</v>
      </c>
      <c r="F62" s="12">
        <v>2207</v>
      </c>
      <c r="G62" s="12">
        <v>76.650000000000006</v>
      </c>
      <c r="H62" s="12">
        <v>0.61</v>
      </c>
    </row>
    <row r="63" spans="2:8">
      <c r="B63" s="2" t="s">
        <v>3148</v>
      </c>
      <c r="C63" s="9" t="s">
        <v>13</v>
      </c>
      <c r="D63" s="2" t="s">
        <v>1135</v>
      </c>
      <c r="E63" s="2" t="s">
        <v>3149</v>
      </c>
      <c r="F63" s="12">
        <v>1922</v>
      </c>
      <c r="G63" s="12">
        <v>74.12</v>
      </c>
      <c r="H63" s="12">
        <v>0.59</v>
      </c>
    </row>
    <row r="64" spans="2:8">
      <c r="B64" s="2" t="s">
        <v>3150</v>
      </c>
      <c r="C64" s="9" t="s">
        <v>13</v>
      </c>
      <c r="D64" s="2" t="s">
        <v>587</v>
      </c>
      <c r="E64" s="2" t="s">
        <v>3151</v>
      </c>
      <c r="F64" s="12">
        <v>13231</v>
      </c>
      <c r="G64" s="12">
        <v>70.75</v>
      </c>
      <c r="H64" s="12">
        <v>0.56000000000000005</v>
      </c>
    </row>
    <row r="65" spans="2:8">
      <c r="B65" s="2" t="s">
        <v>3152</v>
      </c>
      <c r="C65" s="9" t="s">
        <v>13</v>
      </c>
      <c r="D65" s="2" t="s">
        <v>82</v>
      </c>
      <c r="E65" s="2" t="s">
        <v>3153</v>
      </c>
      <c r="F65" s="12">
        <v>14421</v>
      </c>
      <c r="G65" s="12">
        <v>69.92</v>
      </c>
      <c r="H65" s="12">
        <v>0.56000000000000005</v>
      </c>
    </row>
    <row r="66" spans="2:8">
      <c r="B66" s="2" t="s">
        <v>2647</v>
      </c>
      <c r="C66" s="9" t="s">
        <v>13</v>
      </c>
      <c r="D66" s="2" t="s">
        <v>1117</v>
      </c>
      <c r="E66" s="2" t="s">
        <v>2648</v>
      </c>
      <c r="F66" s="12">
        <v>5076</v>
      </c>
      <c r="G66" s="12">
        <v>69.13</v>
      </c>
      <c r="H66" s="12">
        <v>0.55000000000000004</v>
      </c>
    </row>
    <row r="67" spans="2:8">
      <c r="B67" s="2" t="s">
        <v>2517</v>
      </c>
      <c r="C67" s="9" t="s">
        <v>13</v>
      </c>
      <c r="D67" s="2" t="s">
        <v>82</v>
      </c>
      <c r="E67" s="2" t="s">
        <v>2518</v>
      </c>
      <c r="F67" s="12">
        <v>9615</v>
      </c>
      <c r="G67" s="12">
        <v>68.98</v>
      </c>
      <c r="H67" s="12">
        <v>0.55000000000000004</v>
      </c>
    </row>
    <row r="68" spans="2:8">
      <c r="B68" s="2" t="s">
        <v>2677</v>
      </c>
      <c r="C68" s="9" t="s">
        <v>13</v>
      </c>
      <c r="D68" s="2" t="s">
        <v>1117</v>
      </c>
      <c r="E68" s="2" t="s">
        <v>2678</v>
      </c>
      <c r="F68" s="12">
        <v>526</v>
      </c>
      <c r="G68" s="12">
        <v>67.459999999999994</v>
      </c>
      <c r="H68" s="12">
        <v>0.54</v>
      </c>
    </row>
    <row r="69" spans="2:8">
      <c r="B69" s="2" t="s">
        <v>3154</v>
      </c>
      <c r="C69" s="9" t="s">
        <v>13</v>
      </c>
      <c r="D69" s="2" t="s">
        <v>587</v>
      </c>
      <c r="E69" s="2" t="s">
        <v>3155</v>
      </c>
      <c r="F69" s="12">
        <v>8034</v>
      </c>
      <c r="G69" s="12">
        <v>66.3</v>
      </c>
      <c r="H69" s="12">
        <v>0.53</v>
      </c>
    </row>
    <row r="70" spans="2:8">
      <c r="B70" s="2" t="s">
        <v>3156</v>
      </c>
      <c r="C70" s="9" t="s">
        <v>13</v>
      </c>
      <c r="D70" s="2" t="s">
        <v>82</v>
      </c>
      <c r="E70" s="2" t="s">
        <v>3157</v>
      </c>
      <c r="F70" s="12">
        <v>978</v>
      </c>
      <c r="G70" s="12">
        <v>65.27</v>
      </c>
      <c r="H70" s="12">
        <v>0.52</v>
      </c>
    </row>
    <row r="71" spans="2:8">
      <c r="B71" s="2" t="s">
        <v>2170</v>
      </c>
      <c r="C71" s="9" t="s">
        <v>13</v>
      </c>
      <c r="D71" s="2" t="s">
        <v>85</v>
      </c>
      <c r="E71" s="2" t="s">
        <v>2171</v>
      </c>
      <c r="F71" s="12">
        <v>7528</v>
      </c>
      <c r="G71" s="12">
        <v>63.61</v>
      </c>
      <c r="H71" s="12">
        <v>0.51</v>
      </c>
    </row>
    <row r="72" spans="2:8">
      <c r="B72" s="2" t="s">
        <v>1444</v>
      </c>
      <c r="C72" s="9" t="s">
        <v>13</v>
      </c>
      <c r="D72" s="2" t="s">
        <v>84</v>
      </c>
      <c r="E72" s="2" t="s">
        <v>1445</v>
      </c>
      <c r="F72" s="12">
        <v>9879</v>
      </c>
      <c r="G72" s="12">
        <v>62.03</v>
      </c>
      <c r="H72" s="12">
        <v>0.49</v>
      </c>
    </row>
    <row r="73" spans="2:8">
      <c r="B73" s="2" t="s">
        <v>589</v>
      </c>
      <c r="C73" s="9" t="s">
        <v>13</v>
      </c>
      <c r="D73" s="2" t="s">
        <v>85</v>
      </c>
      <c r="E73" s="2" t="s">
        <v>590</v>
      </c>
      <c r="F73" s="12">
        <v>18237</v>
      </c>
      <c r="G73" s="12">
        <v>60.97</v>
      </c>
      <c r="H73" s="12">
        <v>0.48</v>
      </c>
    </row>
    <row r="74" spans="2:8">
      <c r="B74" s="2" t="s">
        <v>2657</v>
      </c>
      <c r="C74" s="9" t="s">
        <v>13</v>
      </c>
      <c r="D74" s="2" t="s">
        <v>1117</v>
      </c>
      <c r="E74" s="2" t="s">
        <v>2658</v>
      </c>
      <c r="F74" s="12">
        <v>38025</v>
      </c>
      <c r="G74" s="12">
        <v>59.37</v>
      </c>
      <c r="H74" s="12">
        <v>0.47</v>
      </c>
    </row>
    <row r="75" spans="2:8">
      <c r="B75" s="2" t="s">
        <v>2527</v>
      </c>
      <c r="C75" s="9" t="s">
        <v>13</v>
      </c>
      <c r="D75" s="2" t="s">
        <v>85</v>
      </c>
      <c r="E75" s="2" t="s">
        <v>2528</v>
      </c>
      <c r="F75" s="12">
        <v>6792</v>
      </c>
      <c r="G75" s="12">
        <v>59.3</v>
      </c>
      <c r="H75" s="12">
        <v>0.47</v>
      </c>
    </row>
    <row r="76" spans="2:8">
      <c r="B76" s="2" t="s">
        <v>2523</v>
      </c>
      <c r="C76" s="9" t="s">
        <v>13</v>
      </c>
      <c r="D76" s="2" t="s">
        <v>587</v>
      </c>
      <c r="E76" s="2" t="s">
        <v>2524</v>
      </c>
      <c r="F76" s="12">
        <v>7091</v>
      </c>
      <c r="G76" s="12">
        <v>58.38</v>
      </c>
      <c r="H76" s="12">
        <v>0.46</v>
      </c>
    </row>
    <row r="77" spans="2:8">
      <c r="B77" s="2" t="s">
        <v>3158</v>
      </c>
      <c r="C77" s="9" t="s">
        <v>13</v>
      </c>
      <c r="D77" s="2" t="s">
        <v>82</v>
      </c>
      <c r="E77" s="2" t="s">
        <v>3159</v>
      </c>
      <c r="F77" s="12">
        <v>12621</v>
      </c>
      <c r="G77" s="12">
        <v>56.43</v>
      </c>
      <c r="H77" s="12">
        <v>0.45</v>
      </c>
    </row>
    <row r="78" spans="2:8">
      <c r="B78" s="2" t="s">
        <v>2276</v>
      </c>
      <c r="C78" s="9" t="s">
        <v>13</v>
      </c>
      <c r="D78" s="2" t="s">
        <v>543</v>
      </c>
      <c r="E78" s="2" t="s">
        <v>2277</v>
      </c>
      <c r="F78" s="12">
        <v>29685</v>
      </c>
      <c r="G78" s="12">
        <v>55.48</v>
      </c>
      <c r="H78" s="12">
        <v>0.44</v>
      </c>
    </row>
    <row r="79" spans="2:8">
      <c r="B79" s="2" t="s">
        <v>1366</v>
      </c>
      <c r="C79" s="9" t="s">
        <v>13</v>
      </c>
      <c r="D79" s="2" t="s">
        <v>628</v>
      </c>
      <c r="E79" s="2" t="s">
        <v>1367</v>
      </c>
      <c r="F79" s="12">
        <v>59261</v>
      </c>
      <c r="G79" s="12">
        <v>54.6</v>
      </c>
      <c r="H79" s="12">
        <v>0.43</v>
      </c>
    </row>
    <row r="80" spans="2:8">
      <c r="B80" s="2" t="s">
        <v>3081</v>
      </c>
      <c r="C80" s="9" t="s">
        <v>13</v>
      </c>
      <c r="D80" s="2" t="s">
        <v>1117</v>
      </c>
      <c r="E80" s="2" t="s">
        <v>3082</v>
      </c>
      <c r="F80" s="12">
        <v>5513</v>
      </c>
      <c r="G80" s="12">
        <v>54.5</v>
      </c>
      <c r="H80" s="12">
        <v>0.43</v>
      </c>
    </row>
    <row r="81" spans="2:8">
      <c r="B81" s="2" t="s">
        <v>1155</v>
      </c>
      <c r="C81" s="9" t="s">
        <v>13</v>
      </c>
      <c r="D81" s="2" t="s">
        <v>1117</v>
      </c>
      <c r="E81" s="2" t="s">
        <v>1156</v>
      </c>
      <c r="F81" s="12">
        <v>8916</v>
      </c>
      <c r="G81" s="12">
        <v>51.91</v>
      </c>
      <c r="H81" s="12">
        <v>0.41</v>
      </c>
    </row>
    <row r="82" spans="2:8">
      <c r="B82" s="2" t="s">
        <v>2193</v>
      </c>
      <c r="C82" s="9" t="s">
        <v>13</v>
      </c>
      <c r="D82" s="2" t="s">
        <v>84</v>
      </c>
      <c r="E82" s="2" t="s">
        <v>2194</v>
      </c>
      <c r="F82" s="12">
        <v>5098</v>
      </c>
      <c r="G82" s="12">
        <v>48.79</v>
      </c>
      <c r="H82" s="12">
        <v>0.39</v>
      </c>
    </row>
    <row r="83" spans="2:8">
      <c r="B83" s="2" t="s">
        <v>3160</v>
      </c>
      <c r="C83" s="9" t="s">
        <v>13</v>
      </c>
      <c r="D83" s="2" t="s">
        <v>1120</v>
      </c>
      <c r="E83" s="2" t="s">
        <v>3161</v>
      </c>
      <c r="F83" s="12">
        <v>9322</v>
      </c>
      <c r="G83" s="12">
        <v>43</v>
      </c>
      <c r="H83" s="12">
        <v>0.34</v>
      </c>
    </row>
    <row r="84" spans="2:8">
      <c r="B84" s="2" t="s">
        <v>3162</v>
      </c>
      <c r="C84" s="9" t="s">
        <v>13</v>
      </c>
      <c r="D84" s="2" t="s">
        <v>587</v>
      </c>
      <c r="E84" s="2" t="s">
        <v>3163</v>
      </c>
      <c r="F84" s="12">
        <v>4652</v>
      </c>
      <c r="G84" s="12">
        <v>42.51</v>
      </c>
      <c r="H84" s="12">
        <v>0.34</v>
      </c>
    </row>
    <row r="85" spans="2:8">
      <c r="B85" s="2" t="s">
        <v>2745</v>
      </c>
      <c r="C85" s="9" t="s">
        <v>13</v>
      </c>
      <c r="D85" s="2" t="s">
        <v>2373</v>
      </c>
      <c r="E85" s="2" t="s">
        <v>2746</v>
      </c>
      <c r="F85" s="12">
        <v>3217</v>
      </c>
      <c r="G85" s="12">
        <v>41.51</v>
      </c>
      <c r="H85" s="12">
        <v>0.33</v>
      </c>
    </row>
    <row r="86" spans="2:8">
      <c r="B86" s="2" t="s">
        <v>2214</v>
      </c>
      <c r="C86" s="9" t="s">
        <v>13</v>
      </c>
      <c r="D86" s="2" t="s">
        <v>84</v>
      </c>
      <c r="E86" s="2" t="s">
        <v>2215</v>
      </c>
      <c r="F86" s="12">
        <v>3807</v>
      </c>
      <c r="G86" s="12">
        <v>35.090000000000003</v>
      </c>
      <c r="H86" s="12">
        <v>0.28000000000000003</v>
      </c>
    </row>
    <row r="87" spans="2:8">
      <c r="B87" s="2" t="s">
        <v>2033</v>
      </c>
      <c r="C87" s="9" t="s">
        <v>13</v>
      </c>
      <c r="D87" s="2" t="s">
        <v>1135</v>
      </c>
      <c r="E87" s="2" t="s">
        <v>2034</v>
      </c>
      <c r="F87" s="12">
        <v>4923</v>
      </c>
      <c r="G87" s="12">
        <v>34.51</v>
      </c>
      <c r="H87" s="12">
        <v>0.27</v>
      </c>
    </row>
    <row r="88" spans="2:8">
      <c r="B88" s="2" t="s">
        <v>3087</v>
      </c>
      <c r="C88" s="9" t="s">
        <v>13</v>
      </c>
      <c r="D88" s="2" t="s">
        <v>1117</v>
      </c>
      <c r="E88" s="2" t="s">
        <v>3088</v>
      </c>
      <c r="F88" s="12">
        <v>9991</v>
      </c>
      <c r="G88" s="12">
        <v>30.97</v>
      </c>
      <c r="H88" s="12">
        <v>0.25</v>
      </c>
    </row>
    <row r="89" spans="2:8">
      <c r="B89" s="2" t="s">
        <v>2224</v>
      </c>
      <c r="C89" s="9" t="s">
        <v>13</v>
      </c>
      <c r="D89" s="2" t="s">
        <v>84</v>
      </c>
      <c r="E89" s="2" t="s">
        <v>2225</v>
      </c>
      <c r="F89" s="12">
        <v>3922</v>
      </c>
      <c r="G89" s="12">
        <v>30.94</v>
      </c>
      <c r="H89" s="12">
        <v>0.25</v>
      </c>
    </row>
    <row r="90" spans="2:8">
      <c r="B90" s="6" t="s">
        <v>94</v>
      </c>
      <c r="C90" s="11"/>
      <c r="D90" s="6"/>
      <c r="E90" s="6"/>
      <c r="F90" s="14"/>
      <c r="G90" s="14">
        <f>SUM(G12:G89)</f>
        <v>12584.869999999999</v>
      </c>
      <c r="H90" s="14">
        <f>SUM(H12:H89)</f>
        <v>99.94</v>
      </c>
    </row>
    <row r="91" spans="2:8">
      <c r="B91" s="6" t="s">
        <v>15</v>
      </c>
      <c r="C91" s="11"/>
      <c r="D91" s="6"/>
      <c r="E91" s="6"/>
      <c r="F91" s="14"/>
      <c r="G91" s="14">
        <v>12584.87</v>
      </c>
      <c r="H91" s="14">
        <v>99.94</v>
      </c>
    </row>
    <row r="92" spans="2:8">
      <c r="B92" s="6" t="s">
        <v>16</v>
      </c>
      <c r="C92" s="11"/>
      <c r="D92" s="6"/>
      <c r="E92" s="6"/>
      <c r="F92" s="14"/>
      <c r="G92" s="14">
        <v>8.238403389999803</v>
      </c>
      <c r="H92" s="14">
        <v>6.0000000000002274E-2</v>
      </c>
    </row>
    <row r="93" spans="2:8">
      <c r="B93" s="6" t="s">
        <v>17</v>
      </c>
      <c r="C93" s="11"/>
      <c r="D93" s="6"/>
      <c r="E93" s="6"/>
      <c r="F93" s="14"/>
      <c r="G93" s="14">
        <v>12593.108403390001</v>
      </c>
      <c r="H93" s="14">
        <v>100</v>
      </c>
    </row>
    <row r="94" spans="2:8">
      <c r="B94" s="2" t="s">
        <v>18</v>
      </c>
    </row>
    <row r="95" spans="2:8">
      <c r="B95" s="6" t="s">
        <v>19</v>
      </c>
    </row>
    <row r="96" spans="2:8">
      <c r="B96" s="6" t="s">
        <v>20</v>
      </c>
      <c r="C96" s="9" t="s">
        <v>894</v>
      </c>
    </row>
    <row r="97" spans="2:3">
      <c r="B97" s="6" t="s">
        <v>23</v>
      </c>
      <c r="C97" s="9" t="s">
        <v>22</v>
      </c>
    </row>
    <row r="98" spans="2:3">
      <c r="B98" s="6" t="s">
        <v>1198</v>
      </c>
      <c r="C98" s="9" t="s">
        <v>22</v>
      </c>
    </row>
    <row r="99" spans="2:3">
      <c r="B99" s="6" t="s">
        <v>24</v>
      </c>
      <c r="C99" s="9" t="s">
        <v>25</v>
      </c>
    </row>
    <row r="100" spans="2:3">
      <c r="B100" s="6" t="s">
        <v>3164</v>
      </c>
      <c r="C100" s="11"/>
    </row>
    <row r="101" spans="2:3">
      <c r="B101" s="6" t="s">
        <v>3165</v>
      </c>
      <c r="C101" s="11"/>
    </row>
    <row r="102" spans="2:3">
      <c r="B102" s="6" t="s">
        <v>3166</v>
      </c>
      <c r="C102" s="11"/>
    </row>
    <row r="103" spans="2:3">
      <c r="B103" s="6" t="s">
        <v>3167</v>
      </c>
      <c r="C103" s="11"/>
    </row>
    <row r="104" spans="2:3">
      <c r="B104" s="6" t="s">
        <v>3168</v>
      </c>
      <c r="C104" s="11"/>
    </row>
    <row r="105" spans="2:3">
      <c r="B105" s="6" t="s">
        <v>3169</v>
      </c>
      <c r="C105" s="11"/>
    </row>
    <row r="106" spans="2:3">
      <c r="B106" s="6" t="s">
        <v>3170</v>
      </c>
      <c r="C106" s="11"/>
    </row>
    <row r="107" spans="2:3">
      <c r="B107" s="6" t="s">
        <v>3171</v>
      </c>
      <c r="C107" s="11"/>
    </row>
    <row r="108" spans="2:3">
      <c r="B108" s="6" t="s">
        <v>3963</v>
      </c>
      <c r="C108" s="11"/>
    </row>
    <row r="109" spans="2:3">
      <c r="B109" s="2" t="s">
        <v>26</v>
      </c>
    </row>
    <row r="110" spans="2:3">
      <c r="B110" s="2" t="s">
        <v>1212</v>
      </c>
    </row>
    <row r="113" spans="2:7" ht="15">
      <c r="B113" s="44" t="s">
        <v>1213</v>
      </c>
      <c r="C113" s="64"/>
    </row>
    <row r="114" spans="2:7" ht="30">
      <c r="B114" s="44" t="s">
        <v>1214</v>
      </c>
      <c r="C114" s="65" t="s">
        <v>1215</v>
      </c>
    </row>
    <row r="115" spans="2:7" ht="15">
      <c r="B115" s="4" t="s">
        <v>1216</v>
      </c>
      <c r="C115" s="5" t="s">
        <v>1217</v>
      </c>
    </row>
    <row r="116" spans="2:7" ht="15">
      <c r="B116" s="4" t="s">
        <v>1218</v>
      </c>
      <c r="C116" s="5" t="s">
        <v>1217</v>
      </c>
    </row>
    <row r="117" spans="2:7" ht="15">
      <c r="B117" s="4" t="s">
        <v>1219</v>
      </c>
      <c r="C117" s="5" t="s">
        <v>1217</v>
      </c>
    </row>
    <row r="118" spans="2:7" ht="15">
      <c r="B118" s="4" t="s">
        <v>1220</v>
      </c>
      <c r="C118" s="5" t="s">
        <v>1217</v>
      </c>
    </row>
    <row r="119" spans="2:7" ht="15">
      <c r="B119" s="4" t="s">
        <v>1221</v>
      </c>
      <c r="C119" s="5" t="s">
        <v>1217</v>
      </c>
    </row>
    <row r="120" spans="2:7" ht="15">
      <c r="B120" s="4" t="s">
        <v>1222</v>
      </c>
      <c r="C120" s="5" t="s">
        <v>1217</v>
      </c>
    </row>
    <row r="121" spans="2:7" ht="15">
      <c r="B121" s="44" t="s">
        <v>1223</v>
      </c>
      <c r="C121" s="64" t="s">
        <v>1217</v>
      </c>
    </row>
    <row r="123" spans="2:7" ht="15">
      <c r="B123" s="4" t="s">
        <v>35</v>
      </c>
      <c r="C123" s="5"/>
      <c r="D123" s="4"/>
    </row>
    <row r="124" spans="2:7" ht="30">
      <c r="B124" s="20" t="s">
        <v>36</v>
      </c>
      <c r="C124" s="18" t="s">
        <v>37</v>
      </c>
      <c r="D124" s="20" t="s">
        <v>38</v>
      </c>
    </row>
    <row r="125" spans="2:7" ht="15">
      <c r="B125" s="4" t="s">
        <v>22</v>
      </c>
      <c r="C125" s="5" t="s">
        <v>22</v>
      </c>
      <c r="D125" s="4" t="s">
        <v>22</v>
      </c>
    </row>
    <row r="127" spans="2:7">
      <c r="B127" s="24" t="s">
        <v>39</v>
      </c>
      <c r="C127" s="25">
        <v>46081</v>
      </c>
      <c r="D127" s="16"/>
      <c r="E127" s="15"/>
      <c r="F127" s="30"/>
    </row>
    <row r="128" spans="2:7">
      <c r="B128" s="24" t="s">
        <v>40</v>
      </c>
      <c r="C128" s="26" t="s">
        <v>41</v>
      </c>
      <c r="D128" s="24" t="s">
        <v>42</v>
      </c>
      <c r="E128" s="27" t="s">
        <v>43</v>
      </c>
      <c r="F128" s="29" t="s">
        <v>44</v>
      </c>
      <c r="G128" s="14"/>
    </row>
    <row r="129" spans="2:6">
      <c r="B129" s="22" t="s">
        <v>22</v>
      </c>
      <c r="C129" s="23" t="s">
        <v>22</v>
      </c>
      <c r="D129" s="22" t="s">
        <v>22</v>
      </c>
      <c r="E129" s="19" t="s">
        <v>22</v>
      </c>
      <c r="F129" s="28" t="s">
        <v>22</v>
      </c>
    </row>
    <row r="132" spans="2:6">
      <c r="B132" s="6" t="s">
        <v>45</v>
      </c>
    </row>
    <row r="133" spans="2:6">
      <c r="B133" s="6"/>
    </row>
    <row r="134" spans="2:6">
      <c r="B134" s="6" t="s">
        <v>911</v>
      </c>
    </row>
    <row r="135" spans="2:6">
      <c r="B135" s="24" t="s">
        <v>46</v>
      </c>
      <c r="C135" s="26" t="s">
        <v>47</v>
      </c>
      <c r="D135" s="6"/>
    </row>
    <row r="136" spans="2:6">
      <c r="B136" s="16" t="s">
        <v>22</v>
      </c>
      <c r="C136" s="17" t="s">
        <v>22</v>
      </c>
    </row>
    <row r="138" spans="2:6">
      <c r="B138" s="24" t="s">
        <v>48</v>
      </c>
      <c r="C138" s="26" t="s">
        <v>47</v>
      </c>
    </row>
    <row r="139" spans="2:6">
      <c r="B139" s="16" t="s">
        <v>22</v>
      </c>
      <c r="C139" s="17" t="s">
        <v>22</v>
      </c>
    </row>
    <row r="141" spans="2:6">
      <c r="B141" s="24" t="s">
        <v>49</v>
      </c>
      <c r="C141" s="26" t="s">
        <v>50</v>
      </c>
    </row>
    <row r="142" spans="2:6">
      <c r="B142" s="16" t="s">
        <v>22</v>
      </c>
      <c r="C142" s="17" t="s">
        <v>22</v>
      </c>
    </row>
    <row r="144" spans="2:6">
      <c r="B144" s="27" t="s">
        <v>51</v>
      </c>
      <c r="C144" s="26" t="s">
        <v>50</v>
      </c>
    </row>
    <row r="145" spans="2:7">
      <c r="B145" s="15" t="s">
        <v>22</v>
      </c>
      <c r="C145" s="17" t="s">
        <v>22</v>
      </c>
    </row>
    <row r="147" spans="2:7">
      <c r="B147" s="24" t="s">
        <v>52</v>
      </c>
      <c r="C147" s="26" t="s">
        <v>22</v>
      </c>
    </row>
    <row r="149" spans="2:7">
      <c r="B149" s="24" t="s">
        <v>53</v>
      </c>
      <c r="C149" s="25">
        <v>46081</v>
      </c>
      <c r="D149" s="16"/>
      <c r="E149" s="15"/>
      <c r="F149" s="30"/>
    </row>
    <row r="150" spans="2:7">
      <c r="B150" s="24" t="s">
        <v>40</v>
      </c>
      <c r="C150" s="26" t="s">
        <v>41</v>
      </c>
      <c r="D150" s="24" t="s">
        <v>42</v>
      </c>
      <c r="E150" s="27" t="s">
        <v>43</v>
      </c>
      <c r="F150" s="29" t="s">
        <v>44</v>
      </c>
      <c r="G150" s="14"/>
    </row>
    <row r="151" spans="2:7">
      <c r="B151" s="22" t="s">
        <v>22</v>
      </c>
      <c r="C151" s="23" t="s">
        <v>22</v>
      </c>
      <c r="D151" s="22" t="s">
        <v>22</v>
      </c>
      <c r="E151" s="19" t="s">
        <v>22</v>
      </c>
      <c r="F151" s="28" t="s">
        <v>22</v>
      </c>
    </row>
    <row r="152" spans="2:7">
      <c r="B152" s="6" t="s">
        <v>45</v>
      </c>
    </row>
    <row r="153" spans="2:7">
      <c r="B153" s="6"/>
    </row>
    <row r="154" spans="2:7">
      <c r="B154" s="6" t="s">
        <v>911</v>
      </c>
    </row>
    <row r="155" spans="2:7">
      <c r="B155" s="24" t="s">
        <v>46</v>
      </c>
      <c r="C155" s="26" t="s">
        <v>47</v>
      </c>
      <c r="D155" s="6"/>
    </row>
    <row r="156" spans="2:7">
      <c r="B156" s="16" t="s">
        <v>22</v>
      </c>
      <c r="C156" s="17" t="s">
        <v>22</v>
      </c>
    </row>
    <row r="158" spans="2:7">
      <c r="B158" s="24" t="s">
        <v>48</v>
      </c>
      <c r="C158" s="26" t="s">
        <v>47</v>
      </c>
    </row>
    <row r="159" spans="2:7">
      <c r="B159" s="16" t="s">
        <v>22</v>
      </c>
      <c r="C159" s="17" t="s">
        <v>22</v>
      </c>
    </row>
    <row r="161" spans="2:80">
      <c r="B161" s="24" t="s">
        <v>49</v>
      </c>
      <c r="C161" s="26" t="s">
        <v>50</v>
      </c>
    </row>
    <row r="162" spans="2:80">
      <c r="B162" s="16" t="s">
        <v>22</v>
      </c>
      <c r="C162" s="17" t="s">
        <v>22</v>
      </c>
    </row>
    <row r="164" spans="2:80">
      <c r="B164" s="27" t="s">
        <v>51</v>
      </c>
      <c r="C164" s="26" t="s">
        <v>50</v>
      </c>
    </row>
    <row r="165" spans="2:80">
      <c r="B165" s="15" t="s">
        <v>22</v>
      </c>
      <c r="C165" s="17" t="s">
        <v>22</v>
      </c>
    </row>
    <row r="167" spans="2:80">
      <c r="B167" s="24" t="s">
        <v>52</v>
      </c>
      <c r="C167" s="26" t="s">
        <v>22</v>
      </c>
    </row>
    <row r="170" spans="2:80">
      <c r="B170" s="6" t="s">
        <v>912</v>
      </c>
    </row>
    <row r="172" spans="2:80">
      <c r="B172" s="24" t="s">
        <v>40</v>
      </c>
      <c r="C172" s="26" t="s">
        <v>54</v>
      </c>
      <c r="D172" s="24" t="s">
        <v>55</v>
      </c>
      <c r="E172" s="24" t="s">
        <v>56</v>
      </c>
      <c r="F172" s="14"/>
    </row>
    <row r="173" spans="2:80">
      <c r="B173" s="16" t="s">
        <v>22</v>
      </c>
      <c r="C173" s="17" t="s">
        <v>22</v>
      </c>
      <c r="D173" s="16" t="s">
        <v>22</v>
      </c>
      <c r="E173" s="16" t="s">
        <v>22</v>
      </c>
    </row>
    <row r="176" spans="2:80">
      <c r="B176" s="6" t="s">
        <v>57</v>
      </c>
      <c r="C176" s="11" t="s">
        <v>22</v>
      </c>
      <c r="D176" s="6"/>
      <c r="E176" s="6"/>
      <c r="F176" s="14"/>
      <c r="G176" s="14"/>
      <c r="H176" s="14"/>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row>
    <row r="178" spans="2:4">
      <c r="B178" s="6" t="s">
        <v>913</v>
      </c>
    </row>
    <row r="180" spans="2:4">
      <c r="B180" s="24" t="s">
        <v>58</v>
      </c>
      <c r="C180" s="26" t="s">
        <v>47</v>
      </c>
      <c r="D180" s="6"/>
    </row>
    <row r="181" spans="2:4">
      <c r="B181" s="16" t="s">
        <v>22</v>
      </c>
      <c r="C181" s="17" t="s">
        <v>22</v>
      </c>
    </row>
    <row r="184" spans="2:4">
      <c r="B184" s="24" t="s">
        <v>59</v>
      </c>
      <c r="C184" s="26" t="s">
        <v>60</v>
      </c>
      <c r="D184" s="6"/>
    </row>
    <row r="185" spans="2:4">
      <c r="B185" s="16" t="s">
        <v>22</v>
      </c>
      <c r="C185" s="17" t="s">
        <v>22</v>
      </c>
    </row>
    <row r="188" spans="2:4">
      <c r="B188" s="6" t="s">
        <v>61</v>
      </c>
    </row>
    <row r="191" spans="2:4">
      <c r="B191" s="6" t="s">
        <v>914</v>
      </c>
    </row>
    <row r="193" spans="2:80">
      <c r="B193" s="24" t="s">
        <v>40</v>
      </c>
      <c r="C193" s="26" t="s">
        <v>62</v>
      </c>
      <c r="D193" s="24" t="s">
        <v>54</v>
      </c>
      <c r="E193" s="24" t="s">
        <v>55</v>
      </c>
      <c r="F193" s="29" t="s">
        <v>56</v>
      </c>
      <c r="G193" s="14"/>
    </row>
    <row r="194" spans="2:80">
      <c r="B194" s="16" t="s">
        <v>22</v>
      </c>
      <c r="C194" s="17" t="s">
        <v>22</v>
      </c>
      <c r="D194" s="16" t="s">
        <v>22</v>
      </c>
      <c r="E194" s="16" t="s">
        <v>22</v>
      </c>
      <c r="F194" s="21" t="s">
        <v>22</v>
      </c>
    </row>
    <row r="197" spans="2:80">
      <c r="B197" s="6" t="s">
        <v>57</v>
      </c>
      <c r="C197" s="11" t="s">
        <v>22</v>
      </c>
      <c r="D197" s="6"/>
      <c r="E197" s="6"/>
      <c r="F197" s="14"/>
      <c r="G197" s="14"/>
      <c r="H197" s="14"/>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row>
    <row r="199" spans="2:80">
      <c r="B199" s="6" t="s">
        <v>913</v>
      </c>
    </row>
    <row r="201" spans="2:80">
      <c r="B201" s="24" t="s">
        <v>58</v>
      </c>
      <c r="C201" s="26" t="s">
        <v>47</v>
      </c>
      <c r="D201" s="6"/>
    </row>
    <row r="202" spans="2:80">
      <c r="B202" s="16" t="s">
        <v>22</v>
      </c>
      <c r="C202" s="17" t="s">
        <v>22</v>
      </c>
    </row>
    <row r="205" spans="2:80">
      <c r="B205" s="24" t="s">
        <v>59</v>
      </c>
      <c r="C205" s="26" t="s">
        <v>60</v>
      </c>
      <c r="D205" s="6"/>
    </row>
    <row r="206" spans="2:80">
      <c r="B206" s="16" t="s">
        <v>22</v>
      </c>
      <c r="C206" s="17" t="s">
        <v>22</v>
      </c>
    </row>
    <row r="209" spans="2:7">
      <c r="B209" s="6" t="s">
        <v>61</v>
      </c>
    </row>
    <row r="212" spans="2:7">
      <c r="B212" s="6" t="s">
        <v>915</v>
      </c>
    </row>
    <row r="213" spans="2:7">
      <c r="B213" s="24" t="s">
        <v>40</v>
      </c>
      <c r="C213" s="26" t="s">
        <v>63</v>
      </c>
      <c r="D213" s="24" t="s">
        <v>64</v>
      </c>
      <c r="E213" s="24" t="s">
        <v>65</v>
      </c>
      <c r="F213" s="29" t="s">
        <v>66</v>
      </c>
      <c r="G213" s="14"/>
    </row>
    <row r="214" spans="2:7">
      <c r="B214" s="16" t="s">
        <v>22</v>
      </c>
      <c r="C214" s="17" t="s">
        <v>22</v>
      </c>
      <c r="D214" s="16" t="s">
        <v>22</v>
      </c>
      <c r="E214" s="16" t="s">
        <v>22</v>
      </c>
      <c r="F214" s="21" t="s">
        <v>22</v>
      </c>
    </row>
    <row r="215" spans="2:7">
      <c r="B215" s="2" t="s">
        <v>67</v>
      </c>
    </row>
  </sheetData>
  <mergeCells count="3">
    <mergeCell ref="B1:E1"/>
    <mergeCell ref="C3:C7"/>
    <mergeCell ref="D3:D7"/>
  </mergeCells>
  <hyperlinks>
    <hyperlink ref="A1" location="Index!A1" display="Index" xr:uid="{79C779F0-B58D-48FD-A0AB-A00A6206D43B}"/>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DDEE-C932-4085-B9A8-A4A2E1B76564}">
  <dimension ref="A1:CB17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3132</v>
      </c>
      <c r="C1" s="226"/>
      <c r="D1" s="226"/>
      <c r="E1" s="226"/>
    </row>
    <row r="3" spans="1:9" ht="15">
      <c r="B3" s="31" t="s">
        <v>3132</v>
      </c>
      <c r="C3" s="227"/>
      <c r="D3" s="233"/>
    </row>
    <row r="4" spans="1:9" ht="15">
      <c r="B4" s="35" t="s">
        <v>3133</v>
      </c>
      <c r="C4" s="227"/>
      <c r="D4" s="233"/>
    </row>
    <row r="5" spans="1:9" ht="15">
      <c r="B5" s="35" t="s">
        <v>103</v>
      </c>
      <c r="C5" s="227"/>
      <c r="D5" s="233"/>
    </row>
    <row r="6" spans="1:9" ht="15">
      <c r="B6" s="4" t="s">
        <v>2907</v>
      </c>
      <c r="C6" s="227"/>
      <c r="D6" s="233"/>
    </row>
    <row r="7" spans="1:9" ht="15">
      <c r="B7" s="20" t="s">
        <v>3134</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2741</v>
      </c>
      <c r="C15" s="9" t="s">
        <v>13</v>
      </c>
      <c r="D15" s="2" t="s">
        <v>628</v>
      </c>
      <c r="E15" s="2" t="s">
        <v>2742</v>
      </c>
      <c r="F15" s="12">
        <v>4123</v>
      </c>
      <c r="G15" s="12">
        <v>1053.92</v>
      </c>
      <c r="H15" s="12">
        <v>5.39</v>
      </c>
    </row>
    <row r="16" spans="1:9">
      <c r="B16" s="2" t="s">
        <v>2454</v>
      </c>
      <c r="C16" s="9" t="s">
        <v>13</v>
      </c>
      <c r="D16" s="2" t="s">
        <v>74</v>
      </c>
      <c r="E16" s="2" t="s">
        <v>2455</v>
      </c>
      <c r="F16" s="12">
        <v>104649</v>
      </c>
      <c r="G16" s="12">
        <v>1036.55</v>
      </c>
      <c r="H16" s="12">
        <v>5.3</v>
      </c>
    </row>
    <row r="17" spans="2:8">
      <c r="B17" s="2" t="s">
        <v>547</v>
      </c>
      <c r="C17" s="9" t="s">
        <v>13</v>
      </c>
      <c r="D17" s="2" t="s">
        <v>548</v>
      </c>
      <c r="E17" s="2" t="s">
        <v>549</v>
      </c>
      <c r="F17" s="12">
        <v>35751</v>
      </c>
      <c r="G17" s="12">
        <v>967.82</v>
      </c>
      <c r="H17" s="12">
        <v>4.95</v>
      </c>
    </row>
    <row r="18" spans="2:8">
      <c r="B18" s="2" t="s">
        <v>1321</v>
      </c>
      <c r="C18" s="9" t="s">
        <v>13</v>
      </c>
      <c r="D18" s="2" t="s">
        <v>74</v>
      </c>
      <c r="E18" s="2" t="s">
        <v>1322</v>
      </c>
      <c r="F18" s="12">
        <v>97137</v>
      </c>
      <c r="G18" s="12">
        <v>930.91</v>
      </c>
      <c r="H18" s="12">
        <v>4.76</v>
      </c>
    </row>
    <row r="19" spans="2:8">
      <c r="B19" s="2" t="s">
        <v>1408</v>
      </c>
      <c r="C19" s="9" t="s">
        <v>13</v>
      </c>
      <c r="D19" s="2" t="s">
        <v>79</v>
      </c>
      <c r="E19" s="2" t="s">
        <v>1409</v>
      </c>
      <c r="F19" s="12">
        <v>347892</v>
      </c>
      <c r="G19" s="12">
        <v>923.58</v>
      </c>
      <c r="H19" s="12">
        <v>4.72</v>
      </c>
    </row>
    <row r="20" spans="2:8">
      <c r="B20" s="2" t="s">
        <v>1378</v>
      </c>
      <c r="C20" s="9" t="s">
        <v>13</v>
      </c>
      <c r="D20" s="2" t="s">
        <v>573</v>
      </c>
      <c r="E20" s="2" t="s">
        <v>1379</v>
      </c>
      <c r="F20" s="12">
        <v>91097</v>
      </c>
      <c r="G20" s="12">
        <v>907.24</v>
      </c>
      <c r="H20" s="12">
        <v>4.6399999999999997</v>
      </c>
    </row>
    <row r="21" spans="2:8">
      <c r="B21" s="2" t="s">
        <v>1245</v>
      </c>
      <c r="C21" s="9" t="s">
        <v>13</v>
      </c>
      <c r="D21" s="2" t="s">
        <v>92</v>
      </c>
      <c r="E21" s="2" t="s">
        <v>1246</v>
      </c>
      <c r="F21" s="12">
        <v>48620</v>
      </c>
      <c r="G21" s="12">
        <v>881.68</v>
      </c>
      <c r="H21" s="12">
        <v>4.51</v>
      </c>
    </row>
    <row r="22" spans="2:8">
      <c r="B22" s="2" t="s">
        <v>1424</v>
      </c>
      <c r="C22" s="9" t="s">
        <v>13</v>
      </c>
      <c r="D22" s="2" t="s">
        <v>573</v>
      </c>
      <c r="E22" s="2" t="s">
        <v>1425</v>
      </c>
      <c r="F22" s="12">
        <v>248690</v>
      </c>
      <c r="G22" s="12">
        <v>856.61</v>
      </c>
      <c r="H22" s="12">
        <v>4.38</v>
      </c>
    </row>
    <row r="23" spans="2:8">
      <c r="B23" s="2" t="s">
        <v>572</v>
      </c>
      <c r="C23" s="9" t="s">
        <v>13</v>
      </c>
      <c r="D23" s="2" t="s">
        <v>573</v>
      </c>
      <c r="E23" s="2" t="s">
        <v>574</v>
      </c>
      <c r="F23" s="12">
        <v>24941</v>
      </c>
      <c r="G23" s="12">
        <v>836.4</v>
      </c>
      <c r="H23" s="12">
        <v>4.28</v>
      </c>
    </row>
    <row r="24" spans="2:8">
      <c r="B24" s="2" t="s">
        <v>1422</v>
      </c>
      <c r="C24" s="9" t="s">
        <v>13</v>
      </c>
      <c r="D24" s="2" t="s">
        <v>74</v>
      </c>
      <c r="E24" s="2" t="s">
        <v>1423</v>
      </c>
      <c r="F24" s="12">
        <v>499475</v>
      </c>
      <c r="G24" s="12">
        <v>786.02</v>
      </c>
      <c r="H24" s="12">
        <v>4.0199999999999996</v>
      </c>
    </row>
    <row r="25" spans="2:8">
      <c r="B25" s="2" t="s">
        <v>1432</v>
      </c>
      <c r="C25" s="9" t="s">
        <v>13</v>
      </c>
      <c r="D25" s="2" t="s">
        <v>1018</v>
      </c>
      <c r="E25" s="2" t="s">
        <v>1433</v>
      </c>
      <c r="F25" s="12">
        <v>9675</v>
      </c>
      <c r="G25" s="12">
        <v>775.02</v>
      </c>
      <c r="H25" s="12">
        <v>3.96</v>
      </c>
    </row>
    <row r="26" spans="2:8">
      <c r="B26" s="2" t="s">
        <v>2321</v>
      </c>
      <c r="C26" s="9" t="s">
        <v>13</v>
      </c>
      <c r="D26" s="2" t="s">
        <v>573</v>
      </c>
      <c r="E26" s="2" t="s">
        <v>2322</v>
      </c>
      <c r="F26" s="12">
        <v>265139</v>
      </c>
      <c r="G26" s="12">
        <v>752.86</v>
      </c>
      <c r="H26" s="12">
        <v>3.85</v>
      </c>
    </row>
    <row r="27" spans="2:8">
      <c r="B27" s="2" t="s">
        <v>1265</v>
      </c>
      <c r="C27" s="9" t="s">
        <v>13</v>
      </c>
      <c r="D27" s="2" t="s">
        <v>1018</v>
      </c>
      <c r="E27" s="2" t="s">
        <v>1266</v>
      </c>
      <c r="F27" s="12">
        <v>18426</v>
      </c>
      <c r="G27" s="12">
        <v>713.03</v>
      </c>
      <c r="H27" s="12">
        <v>3.65</v>
      </c>
    </row>
    <row r="28" spans="2:8">
      <c r="B28" s="2" t="s">
        <v>1418</v>
      </c>
      <c r="C28" s="9" t="s">
        <v>13</v>
      </c>
      <c r="D28" s="2" t="s">
        <v>90</v>
      </c>
      <c r="E28" s="2" t="s">
        <v>1419</v>
      </c>
      <c r="F28" s="12">
        <v>66493</v>
      </c>
      <c r="G28" s="12">
        <v>626.79999999999995</v>
      </c>
      <c r="H28" s="12">
        <v>3.2</v>
      </c>
    </row>
    <row r="29" spans="2:8">
      <c r="B29" s="2" t="s">
        <v>613</v>
      </c>
      <c r="C29" s="9" t="s">
        <v>13</v>
      </c>
      <c r="D29" s="2" t="s">
        <v>573</v>
      </c>
      <c r="E29" s="2" t="s">
        <v>614</v>
      </c>
      <c r="F29" s="12">
        <v>57000</v>
      </c>
      <c r="G29" s="12">
        <v>615.26</v>
      </c>
      <c r="H29" s="12">
        <v>3.15</v>
      </c>
    </row>
    <row r="30" spans="2:8">
      <c r="B30" s="2" t="s">
        <v>1017</v>
      </c>
      <c r="C30" s="9" t="s">
        <v>13</v>
      </c>
      <c r="D30" s="2" t="s">
        <v>1018</v>
      </c>
      <c r="E30" s="2" t="s">
        <v>1019</v>
      </c>
      <c r="F30" s="12">
        <v>4126</v>
      </c>
      <c r="G30" s="12">
        <v>613</v>
      </c>
      <c r="H30" s="12">
        <v>3.13</v>
      </c>
    </row>
    <row r="31" spans="2:8">
      <c r="B31" s="2" t="s">
        <v>2807</v>
      </c>
      <c r="C31" s="9" t="s">
        <v>13</v>
      </c>
      <c r="D31" s="2" t="s">
        <v>2489</v>
      </c>
      <c r="E31" s="2" t="s">
        <v>2808</v>
      </c>
      <c r="F31" s="12">
        <v>281928</v>
      </c>
      <c r="G31" s="12">
        <v>595.15</v>
      </c>
      <c r="H31" s="12">
        <v>3.04</v>
      </c>
    </row>
    <row r="32" spans="2:8">
      <c r="B32" s="2" t="s">
        <v>1354</v>
      </c>
      <c r="C32" s="9" t="s">
        <v>13</v>
      </c>
      <c r="D32" s="2" t="s">
        <v>573</v>
      </c>
      <c r="E32" s="2" t="s">
        <v>1355</v>
      </c>
      <c r="F32" s="12">
        <v>33726</v>
      </c>
      <c r="G32" s="12">
        <v>583.73</v>
      </c>
      <c r="H32" s="12">
        <v>2.98</v>
      </c>
    </row>
    <row r="33" spans="2:8">
      <c r="B33" s="2" t="s">
        <v>1299</v>
      </c>
      <c r="C33" s="9" t="s">
        <v>13</v>
      </c>
      <c r="D33" s="2" t="s">
        <v>1300</v>
      </c>
      <c r="E33" s="2" t="s">
        <v>1301</v>
      </c>
      <c r="F33" s="12">
        <v>52243</v>
      </c>
      <c r="G33" s="12">
        <v>573.78</v>
      </c>
      <c r="H33" s="12">
        <v>2.93</v>
      </c>
    </row>
    <row r="34" spans="2:8">
      <c r="B34" s="2" t="s">
        <v>1310</v>
      </c>
      <c r="C34" s="9" t="s">
        <v>13</v>
      </c>
      <c r="D34" s="2" t="s">
        <v>74</v>
      </c>
      <c r="E34" s="2" t="s">
        <v>1311</v>
      </c>
      <c r="F34" s="12">
        <v>321110</v>
      </c>
      <c r="G34" s="12">
        <v>565.30999999999995</v>
      </c>
      <c r="H34" s="12">
        <v>2.89</v>
      </c>
    </row>
    <row r="35" spans="2:8">
      <c r="B35" s="2" t="s">
        <v>1396</v>
      </c>
      <c r="C35" s="9" t="s">
        <v>13</v>
      </c>
      <c r="D35" s="2" t="s">
        <v>92</v>
      </c>
      <c r="E35" s="2" t="s">
        <v>1397</v>
      </c>
      <c r="F35" s="12">
        <v>27188</v>
      </c>
      <c r="G35" s="12">
        <v>553.87</v>
      </c>
      <c r="H35" s="12">
        <v>2.83</v>
      </c>
    </row>
    <row r="36" spans="2:8">
      <c r="B36" s="2" t="s">
        <v>1236</v>
      </c>
      <c r="C36" s="9" t="s">
        <v>13</v>
      </c>
      <c r="D36" s="2" t="s">
        <v>1237</v>
      </c>
      <c r="E36" s="2" t="s">
        <v>1238</v>
      </c>
      <c r="F36" s="12">
        <v>115122</v>
      </c>
      <c r="G36" s="12">
        <v>511.95</v>
      </c>
      <c r="H36" s="12">
        <v>2.62</v>
      </c>
    </row>
    <row r="37" spans="2:8">
      <c r="B37" s="2" t="s">
        <v>1368</v>
      </c>
      <c r="C37" s="9" t="s">
        <v>13</v>
      </c>
      <c r="D37" s="2" t="s">
        <v>1120</v>
      </c>
      <c r="E37" s="2" t="s">
        <v>1369</v>
      </c>
      <c r="F37" s="12">
        <v>74592</v>
      </c>
      <c r="G37" s="12">
        <v>475.45</v>
      </c>
      <c r="H37" s="12">
        <v>2.4300000000000002</v>
      </c>
    </row>
    <row r="38" spans="2:8">
      <c r="B38" s="2" t="s">
        <v>1323</v>
      </c>
      <c r="C38" s="9" t="s">
        <v>13</v>
      </c>
      <c r="D38" s="2" t="s">
        <v>1315</v>
      </c>
      <c r="E38" s="2" t="s">
        <v>1324</v>
      </c>
      <c r="F38" s="12">
        <v>9743</v>
      </c>
      <c r="G38" s="12">
        <v>470.31</v>
      </c>
      <c r="H38" s="12">
        <v>2.4</v>
      </c>
    </row>
    <row r="39" spans="2:8">
      <c r="B39" s="2" t="s">
        <v>1261</v>
      </c>
      <c r="C39" s="9" t="s">
        <v>13</v>
      </c>
      <c r="D39" s="2" t="s">
        <v>1117</v>
      </c>
      <c r="E39" s="2" t="s">
        <v>1262</v>
      </c>
      <c r="F39" s="12">
        <v>18737</v>
      </c>
      <c r="G39" s="12">
        <v>400.35</v>
      </c>
      <c r="H39" s="12">
        <v>2.0499999999999998</v>
      </c>
    </row>
    <row r="40" spans="2:8">
      <c r="B40" s="2" t="s">
        <v>1098</v>
      </c>
      <c r="C40" s="9" t="s">
        <v>13</v>
      </c>
      <c r="D40" s="2" t="s">
        <v>1099</v>
      </c>
      <c r="E40" s="2" t="s">
        <v>1100</v>
      </c>
      <c r="F40" s="12">
        <v>18258</v>
      </c>
      <c r="G40" s="12">
        <v>343.12</v>
      </c>
      <c r="H40" s="12">
        <v>1.75</v>
      </c>
    </row>
    <row r="41" spans="2:8">
      <c r="B41" s="2" t="s">
        <v>540</v>
      </c>
      <c r="C41" s="9" t="s">
        <v>13</v>
      </c>
      <c r="D41" s="2" t="s">
        <v>82</v>
      </c>
      <c r="E41" s="2" t="s">
        <v>541</v>
      </c>
      <c r="F41" s="12">
        <v>2385</v>
      </c>
      <c r="G41" s="12">
        <v>322.07</v>
      </c>
      <c r="H41" s="12">
        <v>1.65</v>
      </c>
    </row>
    <row r="42" spans="2:8">
      <c r="B42" s="2" t="s">
        <v>1384</v>
      </c>
      <c r="C42" s="9" t="s">
        <v>13</v>
      </c>
      <c r="D42" s="2" t="s">
        <v>548</v>
      </c>
      <c r="E42" s="2" t="s">
        <v>1385</v>
      </c>
      <c r="F42" s="12">
        <v>11700</v>
      </c>
      <c r="G42" s="12">
        <v>315.74</v>
      </c>
      <c r="H42" s="12">
        <v>1.61</v>
      </c>
    </row>
    <row r="43" spans="2:8">
      <c r="B43" s="2" t="s">
        <v>1110</v>
      </c>
      <c r="C43" s="9" t="s">
        <v>13</v>
      </c>
      <c r="D43" s="2" t="s">
        <v>1018</v>
      </c>
      <c r="E43" s="2" t="s">
        <v>1111</v>
      </c>
      <c r="F43" s="12">
        <v>8578</v>
      </c>
      <c r="G43" s="12">
        <v>291.43</v>
      </c>
      <c r="H43" s="12">
        <v>1.49</v>
      </c>
    </row>
    <row r="44" spans="2:8">
      <c r="B44" s="2" t="s">
        <v>2555</v>
      </c>
      <c r="C44" s="9" t="s">
        <v>13</v>
      </c>
      <c r="D44" s="2" t="s">
        <v>573</v>
      </c>
      <c r="E44" s="2" t="s">
        <v>2556</v>
      </c>
      <c r="F44" s="12">
        <v>36829</v>
      </c>
      <c r="G44" s="12">
        <v>285.2</v>
      </c>
      <c r="H44" s="12">
        <v>1.46</v>
      </c>
    </row>
    <row r="45" spans="2:8">
      <c r="B45" s="6" t="s">
        <v>94</v>
      </c>
      <c r="C45" s="11"/>
      <c r="D45" s="6"/>
      <c r="E45" s="6"/>
      <c r="F45" s="14"/>
      <c r="G45" s="14">
        <f>SUM(G12:G44)</f>
        <v>19564.160000000003</v>
      </c>
      <c r="H45" s="14">
        <f>SUM(H12:H44)</f>
        <v>100.02000000000002</v>
      </c>
    </row>
    <row r="46" spans="2:8">
      <c r="B46" s="6" t="s">
        <v>2131</v>
      </c>
      <c r="C46" s="11"/>
      <c r="D46" s="6"/>
      <c r="E46" s="6"/>
      <c r="F46" s="14"/>
      <c r="G46" s="14">
        <v>8.6</v>
      </c>
      <c r="H46" s="14">
        <v>0.04</v>
      </c>
    </row>
    <row r="47" spans="2:8">
      <c r="B47" s="6" t="s">
        <v>15</v>
      </c>
      <c r="C47" s="11"/>
      <c r="D47" s="6"/>
      <c r="E47" s="6"/>
      <c r="F47" s="14"/>
      <c r="G47" s="14">
        <v>19572.759999999998</v>
      </c>
      <c r="H47" s="14">
        <v>100.06</v>
      </c>
    </row>
    <row r="48" spans="2:8">
      <c r="B48" s="6" t="s">
        <v>335</v>
      </c>
      <c r="C48" s="11"/>
      <c r="D48" s="6"/>
      <c r="E48" s="6"/>
      <c r="F48" s="14"/>
      <c r="G48" s="14">
        <v>-12.405198810001457</v>
      </c>
      <c r="H48" s="14">
        <v>-6.0000000000002274E-2</v>
      </c>
    </row>
    <row r="49" spans="2:8">
      <c r="B49" s="6" t="s">
        <v>17</v>
      </c>
      <c r="C49" s="11"/>
      <c r="D49" s="6"/>
      <c r="E49" s="6"/>
      <c r="F49" s="14"/>
      <c r="G49" s="14">
        <v>19560.354801189998</v>
      </c>
      <c r="H49" s="14">
        <v>100</v>
      </c>
    </row>
    <row r="50" spans="2:8">
      <c r="B50" s="2" t="s">
        <v>18</v>
      </c>
    </row>
    <row r="51" spans="2:8">
      <c r="B51" s="6" t="s">
        <v>19</v>
      </c>
    </row>
    <row r="52" spans="2:8">
      <c r="B52" s="6" t="s">
        <v>20</v>
      </c>
      <c r="C52" s="9" t="s">
        <v>894</v>
      </c>
    </row>
    <row r="53" spans="2:8">
      <c r="B53" s="6" t="s">
        <v>23</v>
      </c>
      <c r="C53" s="9" t="s">
        <v>22</v>
      </c>
    </row>
    <row r="54" spans="2:8">
      <c r="B54" s="6" t="s">
        <v>1198</v>
      </c>
      <c r="C54" s="9" t="s">
        <v>22</v>
      </c>
    </row>
    <row r="55" spans="2:8">
      <c r="B55" s="6" t="s">
        <v>24</v>
      </c>
      <c r="C55" s="9" t="s">
        <v>25</v>
      </c>
    </row>
    <row r="56" spans="2:8">
      <c r="B56" s="6" t="s">
        <v>3135</v>
      </c>
      <c r="C56" s="11"/>
    </row>
    <row r="57" spans="2:8">
      <c r="B57" s="6" t="s">
        <v>3136</v>
      </c>
      <c r="C57" s="11"/>
    </row>
    <row r="58" spans="2:8">
      <c r="B58" s="6" t="s">
        <v>3137</v>
      </c>
      <c r="C58" s="11"/>
    </row>
    <row r="59" spans="2:8">
      <c r="B59" s="6" t="s">
        <v>3138</v>
      </c>
      <c r="C59" s="11"/>
    </row>
    <row r="60" spans="2:8">
      <c r="B60" s="6" t="s">
        <v>3139</v>
      </c>
      <c r="C60" s="11"/>
    </row>
    <row r="61" spans="2:8">
      <c r="B61" s="6" t="s">
        <v>3140</v>
      </c>
      <c r="C61" s="11"/>
    </row>
    <row r="62" spans="2:8">
      <c r="B62" s="6" t="s">
        <v>3141</v>
      </c>
      <c r="C62" s="11"/>
    </row>
    <row r="63" spans="2:8">
      <c r="B63" s="6" t="s">
        <v>3142</v>
      </c>
      <c r="C63" s="11"/>
    </row>
    <row r="64" spans="2:8">
      <c r="B64" s="6" t="s">
        <v>3962</v>
      </c>
      <c r="C64" s="11"/>
    </row>
    <row r="65" spans="2:4">
      <c r="B65" s="2" t="s">
        <v>26</v>
      </c>
    </row>
    <row r="66" spans="2:4">
      <c r="B66" s="2" t="s">
        <v>1212</v>
      </c>
    </row>
    <row r="69" spans="2:4" ht="15">
      <c r="B69" s="44" t="s">
        <v>1213</v>
      </c>
      <c r="C69" s="64"/>
    </row>
    <row r="70" spans="2:4" ht="30">
      <c r="B70" s="44" t="s">
        <v>1214</v>
      </c>
      <c r="C70" s="65" t="s">
        <v>1215</v>
      </c>
    </row>
    <row r="71" spans="2:4" ht="15">
      <c r="B71" s="4" t="s">
        <v>1216</v>
      </c>
      <c r="C71" s="5" t="s">
        <v>1217</v>
      </c>
    </row>
    <row r="72" spans="2:4" ht="15">
      <c r="B72" s="4" t="s">
        <v>1218</v>
      </c>
      <c r="C72" s="5" t="s">
        <v>1217</v>
      </c>
    </row>
    <row r="73" spans="2:4" ht="15">
      <c r="B73" s="4" t="s">
        <v>1219</v>
      </c>
      <c r="C73" s="5" t="s">
        <v>1217</v>
      </c>
    </row>
    <row r="74" spans="2:4" ht="15">
      <c r="B74" s="4" t="s">
        <v>1220</v>
      </c>
      <c r="C74" s="5" t="s">
        <v>1217</v>
      </c>
    </row>
    <row r="75" spans="2:4" ht="15">
      <c r="B75" s="4" t="s">
        <v>1221</v>
      </c>
      <c r="C75" s="5" t="s">
        <v>1217</v>
      </c>
    </row>
    <row r="76" spans="2:4" ht="15">
      <c r="B76" s="4" t="s">
        <v>1222</v>
      </c>
      <c r="C76" s="5" t="s">
        <v>1217</v>
      </c>
    </row>
    <row r="77" spans="2:4" ht="15">
      <c r="B77" s="44" t="s">
        <v>1223</v>
      </c>
      <c r="C77" s="64" t="s">
        <v>1217</v>
      </c>
    </row>
    <row r="79" spans="2:4" ht="15">
      <c r="B79" s="4" t="s">
        <v>35</v>
      </c>
      <c r="C79" s="5"/>
      <c r="D79" s="4"/>
    </row>
    <row r="80" spans="2:4" ht="30">
      <c r="B80" s="20" t="s">
        <v>36</v>
      </c>
      <c r="C80" s="18" t="s">
        <v>37</v>
      </c>
      <c r="D80" s="20" t="s">
        <v>38</v>
      </c>
    </row>
    <row r="81" spans="2:7" ht="15">
      <c r="B81" s="4" t="s">
        <v>22</v>
      </c>
      <c r="C81" s="5" t="s">
        <v>22</v>
      </c>
      <c r="D81" s="4" t="s">
        <v>22</v>
      </c>
    </row>
    <row r="83" spans="2:7">
      <c r="B83" s="24" t="s">
        <v>39</v>
      </c>
      <c r="C83" s="25">
        <v>46081</v>
      </c>
      <c r="D83" s="16"/>
      <c r="E83" s="15"/>
      <c r="F83" s="30"/>
    </row>
    <row r="84" spans="2:7">
      <c r="B84" s="24" t="s">
        <v>40</v>
      </c>
      <c r="C84" s="26" t="s">
        <v>41</v>
      </c>
      <c r="D84" s="24" t="s">
        <v>42</v>
      </c>
      <c r="E84" s="27" t="s">
        <v>43</v>
      </c>
      <c r="F84" s="29" t="s">
        <v>44</v>
      </c>
      <c r="G84" s="14"/>
    </row>
    <row r="85" spans="2:7">
      <c r="B85" s="22" t="s">
        <v>22</v>
      </c>
      <c r="C85" s="23" t="s">
        <v>22</v>
      </c>
      <c r="D85" s="22" t="s">
        <v>22</v>
      </c>
      <c r="E85" s="19" t="s">
        <v>22</v>
      </c>
      <c r="F85" s="28" t="s">
        <v>22</v>
      </c>
    </row>
    <row r="88" spans="2:7">
      <c r="B88" s="6" t="s">
        <v>45</v>
      </c>
    </row>
    <row r="89" spans="2:7">
      <c r="B89" s="6"/>
    </row>
    <row r="90" spans="2:7">
      <c r="B90" s="6" t="s">
        <v>911</v>
      </c>
    </row>
    <row r="91" spans="2:7">
      <c r="B91" s="24" t="s">
        <v>46</v>
      </c>
      <c r="C91" s="26" t="s">
        <v>47</v>
      </c>
      <c r="D91" s="6"/>
    </row>
    <row r="92" spans="2:7">
      <c r="B92" s="16" t="s">
        <v>22</v>
      </c>
      <c r="C92" s="17" t="s">
        <v>22</v>
      </c>
    </row>
    <row r="94" spans="2:7">
      <c r="B94" s="24" t="s">
        <v>48</v>
      </c>
      <c r="C94" s="26" t="s">
        <v>47</v>
      </c>
    </row>
    <row r="95" spans="2:7">
      <c r="B95" s="16" t="s">
        <v>22</v>
      </c>
      <c r="C95" s="17" t="s">
        <v>22</v>
      </c>
    </row>
    <row r="97" spans="2:7">
      <c r="B97" s="24" t="s">
        <v>49</v>
      </c>
      <c r="C97" s="26" t="s">
        <v>50</v>
      </c>
    </row>
    <row r="98" spans="2:7">
      <c r="B98" s="16" t="s">
        <v>22</v>
      </c>
      <c r="C98" s="17" t="s">
        <v>22</v>
      </c>
    </row>
    <row r="100" spans="2:7">
      <c r="B100" s="27" t="s">
        <v>51</v>
      </c>
      <c r="C100" s="26" t="s">
        <v>50</v>
      </c>
    </row>
    <row r="101" spans="2:7">
      <c r="B101" s="15" t="s">
        <v>22</v>
      </c>
      <c r="C101" s="17" t="s">
        <v>22</v>
      </c>
    </row>
    <row r="103" spans="2:7">
      <c r="B103" s="24" t="s">
        <v>52</v>
      </c>
      <c r="C103" s="26" t="s">
        <v>22</v>
      </c>
    </row>
    <row r="105" spans="2:7">
      <c r="B105" s="24" t="s">
        <v>53</v>
      </c>
      <c r="C105" s="25">
        <v>46081</v>
      </c>
      <c r="D105" s="16"/>
      <c r="E105" s="15"/>
      <c r="F105" s="30"/>
    </row>
    <row r="106" spans="2:7">
      <c r="B106" s="24" t="s">
        <v>40</v>
      </c>
      <c r="C106" s="26" t="s">
        <v>41</v>
      </c>
      <c r="D106" s="24" t="s">
        <v>42</v>
      </c>
      <c r="E106" s="27" t="s">
        <v>43</v>
      </c>
      <c r="F106" s="29" t="s">
        <v>44</v>
      </c>
      <c r="G106" s="14"/>
    </row>
    <row r="107" spans="2:7">
      <c r="B107" s="22" t="s">
        <v>22</v>
      </c>
      <c r="C107" s="23" t="s">
        <v>22</v>
      </c>
      <c r="D107" s="22" t="s">
        <v>22</v>
      </c>
      <c r="E107" s="19" t="s">
        <v>22</v>
      </c>
      <c r="F107" s="28" t="s">
        <v>22</v>
      </c>
    </row>
    <row r="108" spans="2:7">
      <c r="B108" s="6" t="s">
        <v>45</v>
      </c>
    </row>
    <row r="109" spans="2:7">
      <c r="B109" s="6"/>
    </row>
    <row r="110" spans="2:7">
      <c r="B110" s="6" t="s">
        <v>911</v>
      </c>
    </row>
    <row r="111" spans="2:7">
      <c r="B111" s="24" t="s">
        <v>46</v>
      </c>
      <c r="C111" s="26" t="s">
        <v>47</v>
      </c>
      <c r="D111" s="6"/>
    </row>
    <row r="112" spans="2:7">
      <c r="B112" s="16" t="s">
        <v>22</v>
      </c>
      <c r="C112" s="17" t="s">
        <v>22</v>
      </c>
    </row>
    <row r="114" spans="2:6">
      <c r="B114" s="24" t="s">
        <v>48</v>
      </c>
      <c r="C114" s="26" t="s">
        <v>47</v>
      </c>
    </row>
    <row r="115" spans="2:6">
      <c r="B115" s="16" t="s">
        <v>22</v>
      </c>
      <c r="C115" s="17" t="s">
        <v>22</v>
      </c>
    </row>
    <row r="117" spans="2:6">
      <c r="B117" s="24" t="s">
        <v>49</v>
      </c>
      <c r="C117" s="26" t="s">
        <v>50</v>
      </c>
    </row>
    <row r="118" spans="2:6">
      <c r="B118" s="16" t="s">
        <v>22</v>
      </c>
      <c r="C118" s="17" t="s">
        <v>22</v>
      </c>
    </row>
    <row r="120" spans="2:6">
      <c r="B120" s="27" t="s">
        <v>51</v>
      </c>
      <c r="C120" s="26" t="s">
        <v>50</v>
      </c>
    </row>
    <row r="121" spans="2:6">
      <c r="B121" s="15" t="s">
        <v>22</v>
      </c>
      <c r="C121" s="17" t="s">
        <v>22</v>
      </c>
    </row>
    <row r="123" spans="2:6">
      <c r="B123" s="24" t="s">
        <v>52</v>
      </c>
      <c r="C123" s="26" t="s">
        <v>22</v>
      </c>
    </row>
    <row r="126" spans="2:6">
      <c r="B126" s="6" t="s">
        <v>912</v>
      </c>
    </row>
    <row r="128" spans="2:6">
      <c r="B128" s="24" t="s">
        <v>40</v>
      </c>
      <c r="C128" s="26" t="s">
        <v>54</v>
      </c>
      <c r="D128" s="24" t="s">
        <v>55</v>
      </c>
      <c r="E128" s="24" t="s">
        <v>56</v>
      </c>
      <c r="F128" s="14"/>
    </row>
    <row r="129" spans="2:80">
      <c r="B129" s="16" t="s">
        <v>22</v>
      </c>
      <c r="C129" s="17" t="s">
        <v>22</v>
      </c>
      <c r="D129" s="16" t="s">
        <v>22</v>
      </c>
      <c r="E129" s="16" t="s">
        <v>22</v>
      </c>
    </row>
    <row r="132" spans="2:80">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c r="B134" s="6" t="s">
        <v>913</v>
      </c>
    </row>
    <row r="136" spans="2:80">
      <c r="B136" s="24" t="s">
        <v>58</v>
      </c>
      <c r="C136" s="26" t="s">
        <v>47</v>
      </c>
      <c r="D136" s="6"/>
    </row>
    <row r="137" spans="2:80">
      <c r="B137" s="16" t="s">
        <v>22</v>
      </c>
      <c r="C137" s="17" t="s">
        <v>22</v>
      </c>
    </row>
    <row r="140" spans="2:80">
      <c r="B140" s="24" t="s">
        <v>59</v>
      </c>
      <c r="C140" s="26" t="s">
        <v>60</v>
      </c>
      <c r="D140" s="6"/>
    </row>
    <row r="141" spans="2:80">
      <c r="B141" s="16" t="s">
        <v>22</v>
      </c>
      <c r="C141" s="17" t="s">
        <v>22</v>
      </c>
    </row>
    <row r="144" spans="2:80">
      <c r="B144" s="6" t="s">
        <v>61</v>
      </c>
    </row>
    <row r="147" spans="2:80">
      <c r="B147" s="6" t="s">
        <v>914</v>
      </c>
    </row>
    <row r="149" spans="2:80">
      <c r="B149" s="24" t="s">
        <v>40</v>
      </c>
      <c r="C149" s="26" t="s">
        <v>62</v>
      </c>
      <c r="D149" s="24" t="s">
        <v>54</v>
      </c>
      <c r="E149" s="24" t="s">
        <v>55</v>
      </c>
      <c r="F149" s="29" t="s">
        <v>56</v>
      </c>
      <c r="G149" s="14"/>
    </row>
    <row r="150" spans="2:80">
      <c r="B150" s="16" t="s">
        <v>22</v>
      </c>
      <c r="C150" s="17" t="s">
        <v>22</v>
      </c>
      <c r="D150" s="16" t="s">
        <v>22</v>
      </c>
      <c r="E150" s="16" t="s">
        <v>22</v>
      </c>
      <c r="F150" s="21" t="s">
        <v>22</v>
      </c>
    </row>
    <row r="153" spans="2:80">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c r="B155" s="6" t="s">
        <v>913</v>
      </c>
    </row>
    <row r="157" spans="2:80">
      <c r="B157" s="24" t="s">
        <v>58</v>
      </c>
      <c r="C157" s="26" t="s">
        <v>47</v>
      </c>
      <c r="D157" s="6"/>
    </row>
    <row r="158" spans="2:80">
      <c r="B158" s="16" t="s">
        <v>22</v>
      </c>
      <c r="C158" s="17" t="s">
        <v>22</v>
      </c>
    </row>
    <row r="161" spans="2:7">
      <c r="B161" s="24" t="s">
        <v>59</v>
      </c>
      <c r="C161" s="26" t="s">
        <v>60</v>
      </c>
      <c r="D161" s="6"/>
    </row>
    <row r="162" spans="2:7">
      <c r="B162" s="16" t="s">
        <v>22</v>
      </c>
      <c r="C162" s="17" t="s">
        <v>22</v>
      </c>
    </row>
    <row r="165" spans="2:7">
      <c r="B165" s="6" t="s">
        <v>61</v>
      </c>
    </row>
    <row r="168" spans="2:7">
      <c r="B168" s="6" t="s">
        <v>915</v>
      </c>
    </row>
    <row r="169" spans="2:7">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7"/>
    <mergeCell ref="D3:D7"/>
  </mergeCells>
  <hyperlinks>
    <hyperlink ref="A1" location="Index!A1" display="Index" xr:uid="{18469647-82FA-4630-AF70-EE8C7059FA32}"/>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176AA-3F78-4952-9E5E-D77C95D0B652}">
  <dimension ref="A1:CB15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3121</v>
      </c>
      <c r="C1" s="226"/>
      <c r="D1" s="226"/>
      <c r="E1" s="226"/>
    </row>
    <row r="3" spans="1:9" ht="15">
      <c r="B3" s="31" t="s">
        <v>3121</v>
      </c>
      <c r="C3" s="227"/>
      <c r="D3" s="233"/>
    </row>
    <row r="4" spans="1:9" ht="15">
      <c r="B4" s="35" t="s">
        <v>3122</v>
      </c>
      <c r="C4" s="227"/>
      <c r="D4" s="233"/>
    </row>
    <row r="5" spans="1:9" ht="15">
      <c r="B5" s="35" t="s">
        <v>103</v>
      </c>
      <c r="C5" s="227"/>
      <c r="D5" s="233"/>
    </row>
    <row r="6" spans="1:9" ht="15">
      <c r="B6" s="4" t="s">
        <v>2907</v>
      </c>
      <c r="C6" s="227"/>
      <c r="D6" s="233"/>
    </row>
    <row r="7" spans="1:9" ht="15">
      <c r="B7" s="4" t="s">
        <v>3123</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1239</v>
      </c>
      <c r="C15" s="9" t="s">
        <v>13</v>
      </c>
      <c r="D15" s="2" t="s">
        <v>89</v>
      </c>
      <c r="E15" s="2" t="s">
        <v>1240</v>
      </c>
      <c r="F15" s="12">
        <v>148539</v>
      </c>
      <c r="G15" s="12">
        <v>896.95</v>
      </c>
      <c r="H15" s="12">
        <v>20.16</v>
      </c>
    </row>
    <row r="16" spans="1:9">
      <c r="B16" s="2" t="s">
        <v>1348</v>
      </c>
      <c r="C16" s="9" t="s">
        <v>13</v>
      </c>
      <c r="D16" s="2" t="s">
        <v>89</v>
      </c>
      <c r="E16" s="2" t="s">
        <v>1349</v>
      </c>
      <c r="F16" s="12">
        <v>43204</v>
      </c>
      <c r="G16" s="12">
        <v>716.58</v>
      </c>
      <c r="H16" s="12">
        <v>16.100000000000001</v>
      </c>
    </row>
    <row r="17" spans="2:8">
      <c r="B17" s="2" t="s">
        <v>1446</v>
      </c>
      <c r="C17" s="9" t="s">
        <v>13</v>
      </c>
      <c r="D17" s="2" t="s">
        <v>89</v>
      </c>
      <c r="E17" s="2" t="s">
        <v>1447</v>
      </c>
      <c r="F17" s="12">
        <v>65135</v>
      </c>
      <c r="G17" s="12">
        <v>643.70000000000005</v>
      </c>
      <c r="H17" s="12">
        <v>14.47</v>
      </c>
    </row>
    <row r="18" spans="2:8">
      <c r="B18" s="2" t="s">
        <v>607</v>
      </c>
      <c r="C18" s="9" t="s">
        <v>13</v>
      </c>
      <c r="D18" s="2" t="s">
        <v>89</v>
      </c>
      <c r="E18" s="2" t="s">
        <v>608</v>
      </c>
      <c r="F18" s="12">
        <v>34536</v>
      </c>
      <c r="G18" s="12">
        <v>597.82000000000005</v>
      </c>
      <c r="H18" s="12">
        <v>13.43</v>
      </c>
    </row>
    <row r="19" spans="2:8">
      <c r="B19" s="2" t="s">
        <v>1386</v>
      </c>
      <c r="C19" s="9" t="s">
        <v>13</v>
      </c>
      <c r="D19" s="2" t="s">
        <v>89</v>
      </c>
      <c r="E19" s="2" t="s">
        <v>1387</v>
      </c>
      <c r="F19" s="12">
        <v>39058</v>
      </c>
      <c r="G19" s="12">
        <v>544.08000000000004</v>
      </c>
      <c r="H19" s="12">
        <v>12.23</v>
      </c>
    </row>
    <row r="20" spans="2:8">
      <c r="B20" s="2" t="s">
        <v>2187</v>
      </c>
      <c r="C20" s="9" t="s">
        <v>13</v>
      </c>
      <c r="D20" s="2" t="s">
        <v>89</v>
      </c>
      <c r="E20" s="2" t="s">
        <v>2188</v>
      </c>
      <c r="F20" s="12">
        <v>27254</v>
      </c>
      <c r="G20" s="12">
        <v>415.02</v>
      </c>
      <c r="H20" s="12">
        <v>9.33</v>
      </c>
    </row>
    <row r="21" spans="2:8">
      <c r="B21" s="2" t="s">
        <v>2174</v>
      </c>
      <c r="C21" s="9" t="s">
        <v>13</v>
      </c>
      <c r="D21" s="2" t="s">
        <v>89</v>
      </c>
      <c r="E21" s="2" t="s">
        <v>2175</v>
      </c>
      <c r="F21" s="12">
        <v>32163</v>
      </c>
      <c r="G21" s="12">
        <v>223.23</v>
      </c>
      <c r="H21" s="12">
        <v>5.0199999999999996</v>
      </c>
    </row>
    <row r="22" spans="2:8">
      <c r="B22" s="2" t="s">
        <v>2195</v>
      </c>
      <c r="C22" s="9" t="s">
        <v>13</v>
      </c>
      <c r="D22" s="2" t="s">
        <v>89</v>
      </c>
      <c r="E22" s="2" t="s">
        <v>2196</v>
      </c>
      <c r="F22" s="12">
        <v>35388</v>
      </c>
      <c r="G22" s="12">
        <v>187.49</v>
      </c>
      <c r="H22" s="12">
        <v>4.21</v>
      </c>
    </row>
    <row r="23" spans="2:8">
      <c r="B23" s="2" t="s">
        <v>2561</v>
      </c>
      <c r="C23" s="9" t="s">
        <v>13</v>
      </c>
      <c r="D23" s="2" t="s">
        <v>89</v>
      </c>
      <c r="E23" s="2" t="s">
        <v>2562</v>
      </c>
      <c r="F23" s="12">
        <v>10310</v>
      </c>
      <c r="G23" s="12">
        <v>143.83000000000001</v>
      </c>
      <c r="H23" s="12">
        <v>3.23</v>
      </c>
    </row>
    <row r="24" spans="2:8">
      <c r="B24" s="2" t="s">
        <v>2240</v>
      </c>
      <c r="C24" s="9" t="s">
        <v>13</v>
      </c>
      <c r="D24" s="2" t="s">
        <v>89</v>
      </c>
      <c r="E24" s="2" t="s">
        <v>2241</v>
      </c>
      <c r="F24" s="12">
        <v>9071</v>
      </c>
      <c r="G24" s="12">
        <v>89.78</v>
      </c>
      <c r="H24" s="12">
        <v>2.02</v>
      </c>
    </row>
    <row r="25" spans="2:8">
      <c r="B25" s="6" t="s">
        <v>94</v>
      </c>
      <c r="C25" s="11"/>
      <c r="D25" s="6"/>
      <c r="E25" s="6"/>
      <c r="F25" s="14"/>
      <c r="G25" s="14">
        <f>SUM(G12:G24)</f>
        <v>4458.4800000000005</v>
      </c>
      <c r="H25" s="14">
        <f>SUM(H12:H24)</f>
        <v>100.19999999999999</v>
      </c>
    </row>
    <row r="26" spans="2:8">
      <c r="B26" s="6" t="s">
        <v>2131</v>
      </c>
      <c r="C26" s="11"/>
      <c r="D26" s="6"/>
      <c r="E26" s="6"/>
      <c r="F26" s="14"/>
      <c r="G26" s="14">
        <v>3.23</v>
      </c>
      <c r="H26" s="14">
        <v>7.0000000000000007E-2</v>
      </c>
    </row>
    <row r="27" spans="2:8">
      <c r="B27" s="6" t="s">
        <v>15</v>
      </c>
      <c r="C27" s="11"/>
      <c r="D27" s="6"/>
      <c r="E27" s="6"/>
      <c r="F27" s="14"/>
      <c r="G27" s="14">
        <v>4461.7099999999991</v>
      </c>
      <c r="H27" s="14">
        <v>100.27</v>
      </c>
    </row>
    <row r="28" spans="2:8">
      <c r="B28" s="6" t="s">
        <v>335</v>
      </c>
      <c r="C28" s="11"/>
      <c r="D28" s="6"/>
      <c r="E28" s="6"/>
      <c r="F28" s="14"/>
      <c r="G28" s="14">
        <v>-11.959023209999469</v>
      </c>
      <c r="H28" s="14">
        <v>-0.26999999999999602</v>
      </c>
    </row>
    <row r="29" spans="2:8">
      <c r="B29" s="6" t="s">
        <v>17</v>
      </c>
      <c r="C29" s="11"/>
      <c r="D29" s="6"/>
      <c r="E29" s="6"/>
      <c r="F29" s="14"/>
      <c r="G29" s="14">
        <v>4449.7509767900001</v>
      </c>
      <c r="H29" s="14">
        <v>100</v>
      </c>
    </row>
    <row r="30" spans="2:8">
      <c r="B30" s="2" t="s">
        <v>18</v>
      </c>
    </row>
    <row r="31" spans="2:8">
      <c r="B31" s="6" t="s">
        <v>19</v>
      </c>
    </row>
    <row r="32" spans="2:8">
      <c r="B32" s="6" t="s">
        <v>20</v>
      </c>
      <c r="C32" s="9" t="s">
        <v>894</v>
      </c>
    </row>
    <row r="33" spans="2:3">
      <c r="B33" s="6" t="s">
        <v>23</v>
      </c>
      <c r="C33" s="9" t="s">
        <v>22</v>
      </c>
    </row>
    <row r="34" spans="2:3">
      <c r="B34" s="6" t="s">
        <v>1198</v>
      </c>
      <c r="C34" s="9" t="s">
        <v>22</v>
      </c>
    </row>
    <row r="35" spans="2:3">
      <c r="B35" s="6" t="s">
        <v>24</v>
      </c>
      <c r="C35" s="9" t="s">
        <v>25</v>
      </c>
    </row>
    <row r="36" spans="2:3">
      <c r="B36" s="6" t="s">
        <v>3124</v>
      </c>
      <c r="C36" s="11"/>
    </row>
    <row r="37" spans="2:3">
      <c r="B37" s="6" t="s">
        <v>3125</v>
      </c>
      <c r="C37" s="11"/>
    </row>
    <row r="38" spans="2:3">
      <c r="B38" s="6" t="s">
        <v>3126</v>
      </c>
      <c r="C38" s="11"/>
    </row>
    <row r="39" spans="2:3">
      <c r="B39" s="6" t="s">
        <v>3127</v>
      </c>
      <c r="C39" s="11"/>
    </row>
    <row r="40" spans="2:3">
      <c r="B40" s="6" t="s">
        <v>3128</v>
      </c>
      <c r="C40" s="11"/>
    </row>
    <row r="41" spans="2:3">
      <c r="B41" s="6" t="s">
        <v>3129</v>
      </c>
      <c r="C41" s="11"/>
    </row>
    <row r="42" spans="2:3">
      <c r="B42" s="6" t="s">
        <v>3130</v>
      </c>
      <c r="C42" s="11"/>
    </row>
    <row r="43" spans="2:3">
      <c r="B43" s="6" t="s">
        <v>3131</v>
      </c>
      <c r="C43" s="11"/>
    </row>
    <row r="44" spans="2:3">
      <c r="B44" s="6" t="s">
        <v>3961</v>
      </c>
      <c r="C44" s="11"/>
    </row>
    <row r="45" spans="2:3">
      <c r="B45" s="2" t="s">
        <v>26</v>
      </c>
    </row>
    <row r="46" spans="2:3">
      <c r="B46" s="2" t="s">
        <v>1212</v>
      </c>
    </row>
    <row r="49" spans="2:7" ht="15">
      <c r="B49" s="44" t="s">
        <v>1213</v>
      </c>
      <c r="C49" s="64"/>
    </row>
    <row r="50" spans="2:7" ht="30">
      <c r="B50" s="44" t="s">
        <v>1214</v>
      </c>
      <c r="C50" s="65" t="s">
        <v>1215</v>
      </c>
    </row>
    <row r="51" spans="2:7" ht="15">
      <c r="B51" s="4" t="s">
        <v>1216</v>
      </c>
      <c r="C51" s="5" t="s">
        <v>1217</v>
      </c>
    </row>
    <row r="52" spans="2:7" ht="15">
      <c r="B52" s="4" t="s">
        <v>1218</v>
      </c>
      <c r="C52" s="5" t="s">
        <v>1217</v>
      </c>
    </row>
    <row r="53" spans="2:7" ht="15">
      <c r="B53" s="4" t="s">
        <v>1219</v>
      </c>
      <c r="C53" s="5" t="s">
        <v>1217</v>
      </c>
    </row>
    <row r="54" spans="2:7" ht="15">
      <c r="B54" s="4" t="s">
        <v>1220</v>
      </c>
      <c r="C54" s="5" t="s">
        <v>1217</v>
      </c>
    </row>
    <row r="55" spans="2:7" ht="15">
      <c r="B55" s="4" t="s">
        <v>1221</v>
      </c>
      <c r="C55" s="5" t="s">
        <v>1217</v>
      </c>
    </row>
    <row r="56" spans="2:7" ht="15">
      <c r="B56" s="4" t="s">
        <v>1222</v>
      </c>
      <c r="C56" s="5" t="s">
        <v>1217</v>
      </c>
    </row>
    <row r="57" spans="2:7" ht="15">
      <c r="B57" s="44" t="s">
        <v>1223</v>
      </c>
      <c r="C57" s="64" t="s">
        <v>1217</v>
      </c>
    </row>
    <row r="59" spans="2:7" ht="15">
      <c r="B59" s="4" t="s">
        <v>35</v>
      </c>
      <c r="C59" s="5"/>
      <c r="D59" s="4"/>
    </row>
    <row r="60" spans="2:7" ht="30">
      <c r="B60" s="20" t="s">
        <v>36</v>
      </c>
      <c r="C60" s="18" t="s">
        <v>37</v>
      </c>
      <c r="D60" s="20" t="s">
        <v>38</v>
      </c>
    </row>
    <row r="61" spans="2:7" ht="15">
      <c r="B61" s="4" t="s">
        <v>22</v>
      </c>
      <c r="C61" s="5" t="s">
        <v>22</v>
      </c>
      <c r="D61" s="4" t="s">
        <v>22</v>
      </c>
    </row>
    <row r="63" spans="2:7">
      <c r="B63" s="24" t="s">
        <v>39</v>
      </c>
      <c r="C63" s="25">
        <v>46081</v>
      </c>
      <c r="D63" s="16"/>
      <c r="E63" s="15"/>
      <c r="F63" s="30"/>
    </row>
    <row r="64" spans="2:7">
      <c r="B64" s="24" t="s">
        <v>40</v>
      </c>
      <c r="C64" s="26" t="s">
        <v>41</v>
      </c>
      <c r="D64" s="24" t="s">
        <v>42</v>
      </c>
      <c r="E64" s="27" t="s">
        <v>43</v>
      </c>
      <c r="F64" s="29" t="s">
        <v>44</v>
      </c>
      <c r="G64" s="14"/>
    </row>
    <row r="65" spans="2:6">
      <c r="B65" s="22" t="s">
        <v>22</v>
      </c>
      <c r="C65" s="23" t="s">
        <v>22</v>
      </c>
      <c r="D65" s="22" t="s">
        <v>22</v>
      </c>
      <c r="E65" s="19" t="s">
        <v>22</v>
      </c>
      <c r="F65" s="28" t="s">
        <v>22</v>
      </c>
    </row>
    <row r="68" spans="2:6">
      <c r="B68" s="6" t="s">
        <v>45</v>
      </c>
    </row>
    <row r="69" spans="2:6">
      <c r="B69" s="6"/>
    </row>
    <row r="70" spans="2:6">
      <c r="B70" s="6" t="s">
        <v>911</v>
      </c>
    </row>
    <row r="71" spans="2:6">
      <c r="B71" s="24" t="s">
        <v>46</v>
      </c>
      <c r="C71" s="26" t="s">
        <v>47</v>
      </c>
      <c r="D71" s="6"/>
    </row>
    <row r="72" spans="2:6">
      <c r="B72" s="16" t="s">
        <v>22</v>
      </c>
      <c r="C72" s="17" t="s">
        <v>22</v>
      </c>
    </row>
    <row r="74" spans="2:6">
      <c r="B74" s="24" t="s">
        <v>48</v>
      </c>
      <c r="C74" s="26" t="s">
        <v>47</v>
      </c>
    </row>
    <row r="75" spans="2:6">
      <c r="B75" s="16" t="s">
        <v>22</v>
      </c>
      <c r="C75" s="17" t="s">
        <v>22</v>
      </c>
    </row>
    <row r="77" spans="2:6">
      <c r="B77" s="24" t="s">
        <v>49</v>
      </c>
      <c r="C77" s="26" t="s">
        <v>50</v>
      </c>
    </row>
    <row r="78" spans="2:6">
      <c r="B78" s="16" t="s">
        <v>22</v>
      </c>
      <c r="C78" s="17" t="s">
        <v>22</v>
      </c>
    </row>
    <row r="80" spans="2:6">
      <c r="B80" s="27" t="s">
        <v>51</v>
      </c>
      <c r="C80" s="26" t="s">
        <v>50</v>
      </c>
    </row>
    <row r="81" spans="2:7">
      <c r="B81" s="15" t="s">
        <v>22</v>
      </c>
      <c r="C81" s="17" t="s">
        <v>22</v>
      </c>
    </row>
    <row r="83" spans="2:7">
      <c r="B83" s="24" t="s">
        <v>52</v>
      </c>
      <c r="C83" s="26" t="s">
        <v>22</v>
      </c>
    </row>
    <row r="85" spans="2:7">
      <c r="B85" s="24" t="s">
        <v>53</v>
      </c>
      <c r="C85" s="25">
        <v>46081</v>
      </c>
      <c r="D85" s="16"/>
      <c r="E85" s="15"/>
      <c r="F85" s="30"/>
    </row>
    <row r="86" spans="2:7">
      <c r="B86" s="24" t="s">
        <v>40</v>
      </c>
      <c r="C86" s="26" t="s">
        <v>41</v>
      </c>
      <c r="D86" s="24" t="s">
        <v>42</v>
      </c>
      <c r="E86" s="27" t="s">
        <v>43</v>
      </c>
      <c r="F86" s="29" t="s">
        <v>44</v>
      </c>
      <c r="G86" s="14"/>
    </row>
    <row r="87" spans="2:7">
      <c r="B87" s="22" t="s">
        <v>22</v>
      </c>
      <c r="C87" s="23" t="s">
        <v>22</v>
      </c>
      <c r="D87" s="22" t="s">
        <v>22</v>
      </c>
      <c r="E87" s="19" t="s">
        <v>22</v>
      </c>
      <c r="F87" s="28" t="s">
        <v>22</v>
      </c>
    </row>
    <row r="88" spans="2:7">
      <c r="B88" s="6" t="s">
        <v>45</v>
      </c>
    </row>
    <row r="89" spans="2:7">
      <c r="B89" s="6"/>
    </row>
    <row r="90" spans="2:7">
      <c r="B90" s="6" t="s">
        <v>911</v>
      </c>
    </row>
    <row r="91" spans="2:7">
      <c r="B91" s="24" t="s">
        <v>46</v>
      </c>
      <c r="C91" s="26" t="s">
        <v>47</v>
      </c>
      <c r="D91" s="6"/>
    </row>
    <row r="92" spans="2:7">
      <c r="B92" s="16" t="s">
        <v>22</v>
      </c>
      <c r="C92" s="17" t="s">
        <v>22</v>
      </c>
    </row>
    <row r="94" spans="2:7">
      <c r="B94" s="24" t="s">
        <v>48</v>
      </c>
      <c r="C94" s="26" t="s">
        <v>47</v>
      </c>
    </row>
    <row r="95" spans="2:7">
      <c r="B95" s="16" t="s">
        <v>22</v>
      </c>
      <c r="C95" s="17" t="s">
        <v>22</v>
      </c>
    </row>
    <row r="97" spans="2:80">
      <c r="B97" s="24" t="s">
        <v>49</v>
      </c>
      <c r="C97" s="26" t="s">
        <v>50</v>
      </c>
    </row>
    <row r="98" spans="2:80">
      <c r="B98" s="16" t="s">
        <v>22</v>
      </c>
      <c r="C98" s="17" t="s">
        <v>22</v>
      </c>
    </row>
    <row r="100" spans="2:80">
      <c r="B100" s="27" t="s">
        <v>51</v>
      </c>
      <c r="C100" s="26" t="s">
        <v>50</v>
      </c>
    </row>
    <row r="101" spans="2:80">
      <c r="B101" s="15" t="s">
        <v>22</v>
      </c>
      <c r="C101" s="17" t="s">
        <v>22</v>
      </c>
    </row>
    <row r="103" spans="2:80">
      <c r="B103" s="24" t="s">
        <v>52</v>
      </c>
      <c r="C103" s="26" t="s">
        <v>22</v>
      </c>
    </row>
    <row r="106" spans="2:80">
      <c r="B106" s="6" t="s">
        <v>912</v>
      </c>
    </row>
    <row r="108" spans="2:80">
      <c r="B108" s="24" t="s">
        <v>40</v>
      </c>
      <c r="C108" s="26" t="s">
        <v>54</v>
      </c>
      <c r="D108" s="24" t="s">
        <v>55</v>
      </c>
      <c r="E108" s="24" t="s">
        <v>56</v>
      </c>
      <c r="F108" s="14"/>
    </row>
    <row r="109" spans="2:80">
      <c r="B109" s="16" t="s">
        <v>22</v>
      </c>
      <c r="C109" s="17" t="s">
        <v>22</v>
      </c>
      <c r="D109" s="16" t="s">
        <v>22</v>
      </c>
      <c r="E109" s="16" t="s">
        <v>22</v>
      </c>
    </row>
    <row r="112" spans="2:80">
      <c r="B112" s="6" t="s">
        <v>57</v>
      </c>
      <c r="C112" s="11" t="s">
        <v>22</v>
      </c>
      <c r="D112" s="6"/>
      <c r="E112" s="6"/>
      <c r="F112" s="14"/>
      <c r="G112" s="14"/>
      <c r="H112" s="14"/>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row>
    <row r="114" spans="2:4">
      <c r="B114" s="6" t="s">
        <v>913</v>
      </c>
    </row>
    <row r="116" spans="2:4">
      <c r="B116" s="24" t="s">
        <v>58</v>
      </c>
      <c r="C116" s="26" t="s">
        <v>47</v>
      </c>
      <c r="D116" s="6"/>
    </row>
    <row r="117" spans="2:4">
      <c r="B117" s="16" t="s">
        <v>22</v>
      </c>
      <c r="C117" s="17" t="s">
        <v>22</v>
      </c>
    </row>
    <row r="120" spans="2:4">
      <c r="B120" s="24" t="s">
        <v>59</v>
      </c>
      <c r="C120" s="26" t="s">
        <v>60</v>
      </c>
      <c r="D120" s="6"/>
    </row>
    <row r="121" spans="2:4">
      <c r="B121" s="16" t="s">
        <v>22</v>
      </c>
      <c r="C121" s="17" t="s">
        <v>22</v>
      </c>
    </row>
    <row r="124" spans="2:4">
      <c r="B124" s="6" t="s">
        <v>61</v>
      </c>
    </row>
    <row r="127" spans="2:4">
      <c r="B127" s="6" t="s">
        <v>914</v>
      </c>
    </row>
    <row r="129" spans="2:80">
      <c r="B129" s="24" t="s">
        <v>40</v>
      </c>
      <c r="C129" s="26" t="s">
        <v>62</v>
      </c>
      <c r="D129" s="24" t="s">
        <v>54</v>
      </c>
      <c r="E129" s="24" t="s">
        <v>55</v>
      </c>
      <c r="F129" s="29" t="s">
        <v>56</v>
      </c>
      <c r="G129" s="14"/>
    </row>
    <row r="130" spans="2:80">
      <c r="B130" s="16" t="s">
        <v>22</v>
      </c>
      <c r="C130" s="17" t="s">
        <v>22</v>
      </c>
      <c r="D130" s="16" t="s">
        <v>22</v>
      </c>
      <c r="E130" s="16" t="s">
        <v>22</v>
      </c>
      <c r="F130" s="21" t="s">
        <v>22</v>
      </c>
    </row>
    <row r="133" spans="2:80">
      <c r="B133" s="6" t="s">
        <v>57</v>
      </c>
      <c r="C133" s="11" t="s">
        <v>22</v>
      </c>
      <c r="D133" s="6"/>
      <c r="E133" s="6"/>
      <c r="F133" s="14"/>
      <c r="G133" s="14"/>
      <c r="H133" s="14"/>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row>
    <row r="135" spans="2:80">
      <c r="B135" s="6" t="s">
        <v>913</v>
      </c>
    </row>
    <row r="137" spans="2:80">
      <c r="B137" s="24" t="s">
        <v>58</v>
      </c>
      <c r="C137" s="26" t="s">
        <v>47</v>
      </c>
      <c r="D137" s="6"/>
    </row>
    <row r="138" spans="2:80">
      <c r="B138" s="16" t="s">
        <v>22</v>
      </c>
      <c r="C138" s="17" t="s">
        <v>22</v>
      </c>
    </row>
    <row r="141" spans="2:80">
      <c r="B141" s="24" t="s">
        <v>59</v>
      </c>
      <c r="C141" s="26" t="s">
        <v>60</v>
      </c>
      <c r="D141" s="6"/>
    </row>
    <row r="142" spans="2:80">
      <c r="B142" s="16" t="s">
        <v>22</v>
      </c>
      <c r="C142" s="17" t="s">
        <v>22</v>
      </c>
    </row>
    <row r="145" spans="2:7">
      <c r="B145" s="6" t="s">
        <v>61</v>
      </c>
    </row>
    <row r="148" spans="2:7">
      <c r="B148" s="6" t="s">
        <v>915</v>
      </c>
    </row>
    <row r="149" spans="2:7">
      <c r="B149" s="24" t="s">
        <v>40</v>
      </c>
      <c r="C149" s="26" t="s">
        <v>63</v>
      </c>
      <c r="D149" s="24" t="s">
        <v>64</v>
      </c>
      <c r="E149" s="24" t="s">
        <v>65</v>
      </c>
      <c r="F149" s="29" t="s">
        <v>66</v>
      </c>
      <c r="G149" s="14"/>
    </row>
    <row r="150" spans="2:7">
      <c r="B150" s="16" t="s">
        <v>22</v>
      </c>
      <c r="C150" s="17" t="s">
        <v>22</v>
      </c>
      <c r="D150" s="16" t="s">
        <v>22</v>
      </c>
      <c r="E150" s="16" t="s">
        <v>22</v>
      </c>
      <c r="F150" s="21" t="s">
        <v>22</v>
      </c>
    </row>
    <row r="151" spans="2:7">
      <c r="B151" s="2" t="s">
        <v>67</v>
      </c>
    </row>
  </sheetData>
  <mergeCells count="3">
    <mergeCell ref="B1:E1"/>
    <mergeCell ref="C3:C7"/>
    <mergeCell ref="D3:D7"/>
  </mergeCells>
  <hyperlinks>
    <hyperlink ref="A1" location="Index!A1" display="Index" xr:uid="{68EF3503-2253-43ED-800C-BE2728469306}"/>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EC18-CAC8-4F5E-9B73-8EF3BFF3FA07}">
  <dimension ref="A1:CB14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3115</v>
      </c>
      <c r="C1" s="226"/>
      <c r="D1" s="226"/>
      <c r="E1" s="226"/>
    </row>
    <row r="3" spans="1:9" ht="15">
      <c r="B3" s="31" t="s">
        <v>3116</v>
      </c>
      <c r="C3" s="227"/>
      <c r="D3" s="228"/>
      <c r="E3" s="1"/>
    </row>
    <row r="4" spans="1:9" ht="15">
      <c r="B4" s="35" t="s">
        <v>3117</v>
      </c>
      <c r="C4" s="227"/>
      <c r="D4" s="228"/>
      <c r="E4" s="1"/>
    </row>
    <row r="5" spans="1:9" ht="15">
      <c r="B5" s="59" t="s">
        <v>103</v>
      </c>
      <c r="C5" s="227"/>
      <c r="D5" s="228"/>
      <c r="E5" s="1"/>
    </row>
    <row r="6" spans="1:9" ht="15">
      <c r="B6" s="59" t="s">
        <v>2892</v>
      </c>
      <c r="C6" s="227"/>
      <c r="D6" s="228"/>
      <c r="E6" s="1"/>
    </row>
    <row r="7" spans="1:9" ht="30">
      <c r="B7" s="35" t="s">
        <v>3118</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80</v>
      </c>
      <c r="C15" s="9" t="s">
        <v>13</v>
      </c>
      <c r="D15" s="2" t="s">
        <v>74</v>
      </c>
      <c r="E15" s="2" t="s">
        <v>81</v>
      </c>
      <c r="F15" s="12">
        <v>17769</v>
      </c>
      <c r="G15" s="12">
        <v>245.02</v>
      </c>
      <c r="H15" s="12">
        <v>21.61</v>
      </c>
    </row>
    <row r="16" spans="1:9">
      <c r="B16" s="2" t="s">
        <v>1112</v>
      </c>
      <c r="C16" s="9" t="s">
        <v>13</v>
      </c>
      <c r="D16" s="2" t="s">
        <v>74</v>
      </c>
      <c r="E16" s="2" t="s">
        <v>1113</v>
      </c>
      <c r="F16" s="12">
        <v>17630</v>
      </c>
      <c r="G16" s="12">
        <v>243.98</v>
      </c>
      <c r="H16" s="12">
        <v>21.51</v>
      </c>
    </row>
    <row r="17" spans="2:8">
      <c r="B17" s="2" t="s">
        <v>73</v>
      </c>
      <c r="C17" s="9" t="s">
        <v>13</v>
      </c>
      <c r="D17" s="2" t="s">
        <v>74</v>
      </c>
      <c r="E17" s="2" t="s">
        <v>75</v>
      </c>
      <c r="F17" s="12">
        <v>24187</v>
      </c>
      <c r="G17" s="12">
        <v>214.72</v>
      </c>
      <c r="H17" s="12">
        <v>18.93</v>
      </c>
    </row>
    <row r="18" spans="2:8">
      <c r="B18" s="2" t="s">
        <v>575</v>
      </c>
      <c r="C18" s="9" t="s">
        <v>13</v>
      </c>
      <c r="D18" s="2" t="s">
        <v>74</v>
      </c>
      <c r="E18" s="2" t="s">
        <v>576</v>
      </c>
      <c r="F18" s="12">
        <v>50026</v>
      </c>
      <c r="G18" s="12">
        <v>207.71</v>
      </c>
      <c r="H18" s="12">
        <v>18.32</v>
      </c>
    </row>
    <row r="19" spans="2:8">
      <c r="B19" s="2" t="s">
        <v>1449</v>
      </c>
      <c r="C19" s="9" t="s">
        <v>13</v>
      </c>
      <c r="D19" s="2" t="s">
        <v>74</v>
      </c>
      <c r="E19" s="2" t="s">
        <v>1450</v>
      </c>
      <c r="F19" s="12">
        <v>21070</v>
      </c>
      <c r="G19" s="12">
        <v>63.18</v>
      </c>
      <c r="H19" s="12">
        <v>5.57</v>
      </c>
    </row>
    <row r="20" spans="2:8">
      <c r="B20" s="2" t="s">
        <v>1457</v>
      </c>
      <c r="C20" s="9" t="s">
        <v>13</v>
      </c>
      <c r="D20" s="2" t="s">
        <v>74</v>
      </c>
      <c r="E20" s="2" t="s">
        <v>1458</v>
      </c>
      <c r="F20" s="12">
        <v>5640</v>
      </c>
      <c r="G20" s="12">
        <v>53.96</v>
      </c>
      <c r="H20" s="12">
        <v>4.76</v>
      </c>
    </row>
    <row r="21" spans="2:8">
      <c r="B21" s="2" t="s">
        <v>615</v>
      </c>
      <c r="C21" s="9" t="s">
        <v>13</v>
      </c>
      <c r="D21" s="2" t="s">
        <v>74</v>
      </c>
      <c r="E21" s="2" t="s">
        <v>616</v>
      </c>
      <c r="F21" s="12">
        <v>56684</v>
      </c>
      <c r="G21" s="12">
        <v>41.65</v>
      </c>
      <c r="H21" s="12">
        <v>3.67</v>
      </c>
    </row>
    <row r="22" spans="2:8">
      <c r="B22" s="2" t="s">
        <v>1340</v>
      </c>
      <c r="C22" s="9" t="s">
        <v>13</v>
      </c>
      <c r="D22" s="2" t="s">
        <v>74</v>
      </c>
      <c r="E22" s="2" t="s">
        <v>1341</v>
      </c>
      <c r="F22" s="12">
        <v>150364</v>
      </c>
      <c r="G22" s="12">
        <v>31.16</v>
      </c>
      <c r="H22" s="12">
        <v>2.75</v>
      </c>
    </row>
    <row r="23" spans="2:8">
      <c r="B23" s="2" t="s">
        <v>1103</v>
      </c>
      <c r="C23" s="9" t="s">
        <v>13</v>
      </c>
      <c r="D23" s="2" t="s">
        <v>74</v>
      </c>
      <c r="E23" s="2" t="s">
        <v>1104</v>
      </c>
      <c r="F23" s="12">
        <v>5156</v>
      </c>
      <c r="G23" s="12">
        <v>16.489999999999998</v>
      </c>
      <c r="H23" s="12">
        <v>1.45</v>
      </c>
    </row>
    <row r="24" spans="2:8">
      <c r="B24" s="2" t="s">
        <v>1304</v>
      </c>
      <c r="C24" s="9" t="s">
        <v>13</v>
      </c>
      <c r="D24" s="2" t="s">
        <v>74</v>
      </c>
      <c r="E24" s="2" t="s">
        <v>1305</v>
      </c>
      <c r="F24" s="12">
        <v>7556</v>
      </c>
      <c r="G24" s="12">
        <v>13.75</v>
      </c>
      <c r="H24" s="12">
        <v>1.21</v>
      </c>
    </row>
    <row r="25" spans="2:8">
      <c r="B25" s="6" t="s">
        <v>94</v>
      </c>
      <c r="C25" s="11"/>
      <c r="D25" s="6"/>
      <c r="E25" s="6"/>
      <c r="F25" s="14"/>
      <c r="G25" s="14">
        <f>SUM(G12:G24)</f>
        <v>1131.6200000000001</v>
      </c>
      <c r="H25" s="14">
        <f>SUM(H12:H24)</f>
        <v>99.78</v>
      </c>
    </row>
    <row r="26" spans="2:8">
      <c r="B26" s="6" t="s">
        <v>15</v>
      </c>
      <c r="C26" s="11"/>
      <c r="D26" s="6"/>
      <c r="E26" s="6"/>
      <c r="F26" s="14"/>
      <c r="G26" s="14">
        <v>1131.6199999999999</v>
      </c>
      <c r="H26" s="14">
        <v>99.78</v>
      </c>
    </row>
    <row r="27" spans="2:8">
      <c r="B27" s="6" t="s">
        <v>16</v>
      </c>
      <c r="C27" s="11"/>
      <c r="D27" s="6"/>
      <c r="E27" s="6"/>
      <c r="F27" s="14"/>
      <c r="G27" s="14">
        <v>2.3922792000000754</v>
      </c>
      <c r="H27" s="14">
        <v>0.21999999999999886</v>
      </c>
    </row>
    <row r="28" spans="2:8">
      <c r="B28" s="6" t="s">
        <v>17</v>
      </c>
      <c r="C28" s="11"/>
      <c r="D28" s="6"/>
      <c r="E28" s="6"/>
      <c r="F28" s="14"/>
      <c r="G28" s="14">
        <v>1134.0122792</v>
      </c>
      <c r="H28" s="14">
        <v>100</v>
      </c>
    </row>
    <row r="29" spans="2:8">
      <c r="B29" s="2" t="s">
        <v>18</v>
      </c>
    </row>
    <row r="30" spans="2:8">
      <c r="B30" s="6" t="s">
        <v>19</v>
      </c>
    </row>
    <row r="31" spans="2:8">
      <c r="B31" s="6" t="s">
        <v>20</v>
      </c>
      <c r="C31" s="9" t="s">
        <v>894</v>
      </c>
    </row>
    <row r="32" spans="2:8">
      <c r="B32" s="6" t="s">
        <v>23</v>
      </c>
      <c r="C32" s="9" t="s">
        <v>22</v>
      </c>
    </row>
    <row r="33" spans="2:3">
      <c r="B33" s="6" t="s">
        <v>1198</v>
      </c>
      <c r="C33" s="9" t="s">
        <v>22</v>
      </c>
    </row>
    <row r="34" spans="2:3">
      <c r="B34" s="6" t="s">
        <v>24</v>
      </c>
      <c r="C34" s="9" t="s">
        <v>25</v>
      </c>
    </row>
    <row r="35" spans="2:3">
      <c r="B35" s="6" t="s">
        <v>3119</v>
      </c>
      <c r="C35" s="11"/>
    </row>
    <row r="36" spans="2:3">
      <c r="B36" s="6" t="s">
        <v>3120</v>
      </c>
      <c r="C36" s="11"/>
    </row>
    <row r="37" spans="2:3">
      <c r="B37" s="6" t="s">
        <v>3960</v>
      </c>
      <c r="C37" s="11"/>
    </row>
    <row r="38" spans="2:3">
      <c r="B38" s="2" t="s">
        <v>26</v>
      </c>
    </row>
    <row r="39" spans="2:3">
      <c r="B39" s="2" t="s">
        <v>1212</v>
      </c>
    </row>
    <row r="42" spans="2:3" ht="15">
      <c r="B42" s="44" t="s">
        <v>1213</v>
      </c>
      <c r="C42" s="64"/>
    </row>
    <row r="43" spans="2:3" ht="30">
      <c r="B43" s="44" t="s">
        <v>1214</v>
      </c>
      <c r="C43" s="65" t="s">
        <v>1215</v>
      </c>
    </row>
    <row r="44" spans="2:3" ht="15">
      <c r="B44" s="4" t="s">
        <v>1216</v>
      </c>
      <c r="C44" s="5" t="s">
        <v>1217</v>
      </c>
    </row>
    <row r="45" spans="2:3" ht="15">
      <c r="B45" s="4" t="s">
        <v>1218</v>
      </c>
      <c r="C45" s="5" t="s">
        <v>1217</v>
      </c>
    </row>
    <row r="46" spans="2:3" ht="15">
      <c r="B46" s="4" t="s">
        <v>1219</v>
      </c>
      <c r="C46" s="5" t="s">
        <v>1217</v>
      </c>
    </row>
    <row r="47" spans="2:3" ht="15">
      <c r="B47" s="4" t="s">
        <v>1220</v>
      </c>
      <c r="C47" s="5" t="s">
        <v>1217</v>
      </c>
    </row>
    <row r="48" spans="2:3" ht="15">
      <c r="B48" s="4" t="s">
        <v>1221</v>
      </c>
      <c r="C48" s="5" t="s">
        <v>1217</v>
      </c>
    </row>
    <row r="49" spans="2:7" ht="15">
      <c r="B49" s="4" t="s">
        <v>1222</v>
      </c>
      <c r="C49" s="5" t="s">
        <v>1217</v>
      </c>
    </row>
    <row r="50" spans="2:7" ht="15">
      <c r="B50" s="44" t="s">
        <v>1223</v>
      </c>
      <c r="C50" s="64" t="s">
        <v>1217</v>
      </c>
    </row>
    <row r="52" spans="2:7" ht="15">
      <c r="B52" s="4" t="s">
        <v>35</v>
      </c>
      <c r="C52" s="5"/>
      <c r="D52" s="4"/>
    </row>
    <row r="53" spans="2:7" ht="30">
      <c r="B53" s="20" t="s">
        <v>36</v>
      </c>
      <c r="C53" s="18" t="s">
        <v>37</v>
      </c>
      <c r="D53" s="20" t="s">
        <v>38</v>
      </c>
    </row>
    <row r="54" spans="2:7" ht="15">
      <c r="B54" s="4" t="s">
        <v>22</v>
      </c>
      <c r="C54" s="5" t="s">
        <v>22</v>
      </c>
      <c r="D54" s="4" t="s">
        <v>22</v>
      </c>
    </row>
    <row r="56" spans="2:7">
      <c r="B56" s="24" t="s">
        <v>39</v>
      </c>
      <c r="C56" s="25">
        <v>46081</v>
      </c>
      <c r="D56" s="16"/>
      <c r="E56" s="15"/>
      <c r="F56" s="30"/>
    </row>
    <row r="57" spans="2:7">
      <c r="B57" s="24" t="s">
        <v>40</v>
      </c>
      <c r="C57" s="26" t="s">
        <v>41</v>
      </c>
      <c r="D57" s="24" t="s">
        <v>42</v>
      </c>
      <c r="E57" s="27" t="s">
        <v>43</v>
      </c>
      <c r="F57" s="29" t="s">
        <v>44</v>
      </c>
      <c r="G57" s="14"/>
    </row>
    <row r="58" spans="2:7">
      <c r="B58" s="22" t="s">
        <v>22</v>
      </c>
      <c r="C58" s="23" t="s">
        <v>22</v>
      </c>
      <c r="D58" s="22" t="s">
        <v>22</v>
      </c>
      <c r="E58" s="19" t="s">
        <v>22</v>
      </c>
      <c r="F58" s="28" t="s">
        <v>22</v>
      </c>
    </row>
    <row r="61" spans="2:7">
      <c r="B61" s="6" t="s">
        <v>45</v>
      </c>
    </row>
    <row r="62" spans="2:7">
      <c r="B62" s="6"/>
    </row>
    <row r="63" spans="2:7">
      <c r="B63" s="6" t="s">
        <v>911</v>
      </c>
    </row>
    <row r="64" spans="2:7">
      <c r="B64" s="24" t="s">
        <v>46</v>
      </c>
      <c r="C64" s="26" t="s">
        <v>47</v>
      </c>
      <c r="D64" s="6"/>
    </row>
    <row r="65" spans="2:7">
      <c r="B65" s="16" t="s">
        <v>22</v>
      </c>
      <c r="C65" s="17" t="s">
        <v>22</v>
      </c>
    </row>
    <row r="67" spans="2:7">
      <c r="B67" s="24" t="s">
        <v>48</v>
      </c>
      <c r="C67" s="26" t="s">
        <v>47</v>
      </c>
    </row>
    <row r="68" spans="2:7">
      <c r="B68" s="16" t="s">
        <v>22</v>
      </c>
      <c r="C68" s="17" t="s">
        <v>22</v>
      </c>
    </row>
    <row r="70" spans="2:7">
      <c r="B70" s="24" t="s">
        <v>49</v>
      </c>
      <c r="C70" s="26" t="s">
        <v>50</v>
      </c>
    </row>
    <row r="71" spans="2:7">
      <c r="B71" s="16" t="s">
        <v>22</v>
      </c>
      <c r="C71" s="17" t="s">
        <v>22</v>
      </c>
    </row>
    <row r="73" spans="2:7">
      <c r="B73" s="27" t="s">
        <v>51</v>
      </c>
      <c r="C73" s="26" t="s">
        <v>50</v>
      </c>
    </row>
    <row r="74" spans="2:7">
      <c r="B74" s="15" t="s">
        <v>22</v>
      </c>
      <c r="C74" s="17" t="s">
        <v>22</v>
      </c>
    </row>
    <row r="76" spans="2:7">
      <c r="B76" s="24" t="s">
        <v>52</v>
      </c>
      <c r="C76" s="26" t="s">
        <v>22</v>
      </c>
    </row>
    <row r="78" spans="2:7">
      <c r="B78" s="24" t="s">
        <v>53</v>
      </c>
      <c r="C78" s="25">
        <v>46081</v>
      </c>
      <c r="D78" s="16"/>
      <c r="E78" s="15"/>
      <c r="F78" s="30"/>
    </row>
    <row r="79" spans="2:7">
      <c r="B79" s="24" t="s">
        <v>40</v>
      </c>
      <c r="C79" s="26" t="s">
        <v>41</v>
      </c>
      <c r="D79" s="24" t="s">
        <v>42</v>
      </c>
      <c r="E79" s="27" t="s">
        <v>43</v>
      </c>
      <c r="F79" s="29" t="s">
        <v>44</v>
      </c>
      <c r="G79" s="14"/>
    </row>
    <row r="80" spans="2:7">
      <c r="B80" s="22" t="s">
        <v>22</v>
      </c>
      <c r="C80" s="23" t="s">
        <v>22</v>
      </c>
      <c r="D80" s="22" t="s">
        <v>22</v>
      </c>
      <c r="E80" s="19" t="s">
        <v>22</v>
      </c>
      <c r="F80" s="28" t="s">
        <v>22</v>
      </c>
    </row>
    <row r="81" spans="2:4">
      <c r="B81" s="6" t="s">
        <v>45</v>
      </c>
    </row>
    <row r="82" spans="2:4">
      <c r="B82" s="6"/>
    </row>
    <row r="83" spans="2:4">
      <c r="B83" s="6" t="s">
        <v>911</v>
      </c>
    </row>
    <row r="84" spans="2:4">
      <c r="B84" s="24" t="s">
        <v>46</v>
      </c>
      <c r="C84" s="26" t="s">
        <v>47</v>
      </c>
      <c r="D84" s="6"/>
    </row>
    <row r="85" spans="2:4">
      <c r="B85" s="16" t="s">
        <v>22</v>
      </c>
      <c r="C85" s="17" t="s">
        <v>22</v>
      </c>
    </row>
    <row r="87" spans="2:4">
      <c r="B87" s="24" t="s">
        <v>48</v>
      </c>
      <c r="C87" s="26" t="s">
        <v>47</v>
      </c>
    </row>
    <row r="88" spans="2:4">
      <c r="B88" s="16" t="s">
        <v>22</v>
      </c>
      <c r="C88" s="17" t="s">
        <v>22</v>
      </c>
    </row>
    <row r="90" spans="2:4">
      <c r="B90" s="24" t="s">
        <v>49</v>
      </c>
      <c r="C90" s="26" t="s">
        <v>50</v>
      </c>
    </row>
    <row r="91" spans="2:4">
      <c r="B91" s="16" t="s">
        <v>22</v>
      </c>
      <c r="C91" s="17" t="s">
        <v>22</v>
      </c>
    </row>
    <row r="93" spans="2:4">
      <c r="B93" s="27" t="s">
        <v>51</v>
      </c>
      <c r="C93" s="26" t="s">
        <v>50</v>
      </c>
    </row>
    <row r="94" spans="2:4">
      <c r="B94" s="15" t="s">
        <v>22</v>
      </c>
      <c r="C94" s="17" t="s">
        <v>22</v>
      </c>
    </row>
    <row r="96" spans="2:4">
      <c r="B96" s="24" t="s">
        <v>52</v>
      </c>
      <c r="C96" s="26" t="s">
        <v>22</v>
      </c>
    </row>
    <row r="99" spans="2:80">
      <c r="B99" s="6" t="s">
        <v>912</v>
      </c>
    </row>
    <row r="101" spans="2:80">
      <c r="B101" s="24" t="s">
        <v>40</v>
      </c>
      <c r="C101" s="26" t="s">
        <v>54</v>
      </c>
      <c r="D101" s="24" t="s">
        <v>55</v>
      </c>
      <c r="E101" s="24" t="s">
        <v>56</v>
      </c>
      <c r="F101" s="14"/>
    </row>
    <row r="102" spans="2:80">
      <c r="B102" s="16" t="s">
        <v>22</v>
      </c>
      <c r="C102" s="17" t="s">
        <v>22</v>
      </c>
      <c r="D102" s="16" t="s">
        <v>22</v>
      </c>
      <c r="E102" s="16" t="s">
        <v>22</v>
      </c>
    </row>
    <row r="105" spans="2:80">
      <c r="B105" s="6" t="s">
        <v>57</v>
      </c>
      <c r="C105" s="11" t="s">
        <v>22</v>
      </c>
      <c r="D105" s="6"/>
      <c r="E105" s="6"/>
      <c r="F105" s="14"/>
      <c r="G105" s="14"/>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row>
    <row r="107" spans="2:80">
      <c r="B107" s="6" t="s">
        <v>913</v>
      </c>
    </row>
    <row r="109" spans="2:80">
      <c r="B109" s="24" t="s">
        <v>58</v>
      </c>
      <c r="C109" s="26" t="s">
        <v>47</v>
      </c>
      <c r="D109" s="6"/>
    </row>
    <row r="110" spans="2:80">
      <c r="B110" s="16" t="s">
        <v>22</v>
      </c>
      <c r="C110" s="17" t="s">
        <v>22</v>
      </c>
    </row>
    <row r="113" spans="2:80">
      <c r="B113" s="24" t="s">
        <v>59</v>
      </c>
      <c r="C113" s="26" t="s">
        <v>60</v>
      </c>
      <c r="D113" s="6"/>
    </row>
    <row r="114" spans="2:80">
      <c r="B114" s="16" t="s">
        <v>22</v>
      </c>
      <c r="C114" s="17" t="s">
        <v>22</v>
      </c>
    </row>
    <row r="117" spans="2:80">
      <c r="B117" s="6" t="s">
        <v>61</v>
      </c>
    </row>
    <row r="120" spans="2:80">
      <c r="B120" s="6" t="s">
        <v>914</v>
      </c>
    </row>
    <row r="122" spans="2:80">
      <c r="B122" s="24" t="s">
        <v>40</v>
      </c>
      <c r="C122" s="26" t="s">
        <v>62</v>
      </c>
      <c r="D122" s="24" t="s">
        <v>54</v>
      </c>
      <c r="E122" s="24" t="s">
        <v>55</v>
      </c>
      <c r="F122" s="29" t="s">
        <v>56</v>
      </c>
      <c r="G122" s="14"/>
    </row>
    <row r="123" spans="2:80">
      <c r="B123" s="16" t="s">
        <v>22</v>
      </c>
      <c r="C123" s="17" t="s">
        <v>22</v>
      </c>
      <c r="D123" s="16" t="s">
        <v>22</v>
      </c>
      <c r="E123" s="16" t="s">
        <v>22</v>
      </c>
      <c r="F123" s="21" t="s">
        <v>22</v>
      </c>
    </row>
    <row r="126" spans="2:80">
      <c r="B126" s="6" t="s">
        <v>57</v>
      </c>
      <c r="C126" s="11" t="s">
        <v>22</v>
      </c>
      <c r="D126" s="6"/>
      <c r="E126" s="6"/>
      <c r="F126" s="14"/>
      <c r="G126" s="14"/>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row>
    <row r="128" spans="2:80">
      <c r="B128" s="6" t="s">
        <v>913</v>
      </c>
    </row>
    <row r="130" spans="2:7">
      <c r="B130" s="24" t="s">
        <v>58</v>
      </c>
      <c r="C130" s="26" t="s">
        <v>47</v>
      </c>
      <c r="D130" s="6"/>
    </row>
    <row r="131" spans="2:7">
      <c r="B131" s="16" t="s">
        <v>22</v>
      </c>
      <c r="C131" s="17" t="s">
        <v>22</v>
      </c>
    </row>
    <row r="134" spans="2:7">
      <c r="B134" s="24" t="s">
        <v>59</v>
      </c>
      <c r="C134" s="26" t="s">
        <v>60</v>
      </c>
      <c r="D134" s="6"/>
    </row>
    <row r="135" spans="2:7">
      <c r="B135" s="16" t="s">
        <v>22</v>
      </c>
      <c r="C135" s="17" t="s">
        <v>22</v>
      </c>
    </row>
    <row r="138" spans="2:7">
      <c r="B138" s="6" t="s">
        <v>61</v>
      </c>
    </row>
    <row r="141" spans="2:7">
      <c r="B141" s="6" t="s">
        <v>915</v>
      </c>
    </row>
    <row r="142" spans="2:7">
      <c r="B142" s="24" t="s">
        <v>40</v>
      </c>
      <c r="C142" s="26" t="s">
        <v>63</v>
      </c>
      <c r="D142" s="24" t="s">
        <v>64</v>
      </c>
      <c r="E142" s="24" t="s">
        <v>65</v>
      </c>
      <c r="F142" s="29" t="s">
        <v>66</v>
      </c>
      <c r="G142" s="14"/>
    </row>
    <row r="143" spans="2:7">
      <c r="B143" s="16" t="s">
        <v>22</v>
      </c>
      <c r="C143" s="17" t="s">
        <v>22</v>
      </c>
      <c r="D143" s="16" t="s">
        <v>22</v>
      </c>
      <c r="E143" s="16" t="s">
        <v>22</v>
      </c>
      <c r="F143" s="21" t="s">
        <v>22</v>
      </c>
    </row>
    <row r="144" spans="2:7">
      <c r="B144" s="2" t="s">
        <v>67</v>
      </c>
    </row>
  </sheetData>
  <mergeCells count="3">
    <mergeCell ref="B1:E1"/>
    <mergeCell ref="C3:C7"/>
    <mergeCell ref="D3:D7"/>
  </mergeCells>
  <hyperlinks>
    <hyperlink ref="A1" location="Index!A1" display="Index" xr:uid="{6B45E870-8F0F-42D0-B184-306F50F9766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C4D0-8A2F-4731-B257-E0AE9091E91D}">
  <dimension ref="A1:CB188"/>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3100</v>
      </c>
      <c r="C1" s="226"/>
      <c r="D1" s="226"/>
      <c r="E1" s="226"/>
    </row>
    <row r="3" spans="1:9" ht="15">
      <c r="B3" s="31" t="s">
        <v>3101</v>
      </c>
      <c r="C3" s="227"/>
      <c r="D3" s="228"/>
    </row>
    <row r="4" spans="1:9" ht="15">
      <c r="B4" s="59" t="s">
        <v>3102</v>
      </c>
      <c r="C4" s="227"/>
      <c r="D4" s="228"/>
    </row>
    <row r="5" spans="1:9" ht="15">
      <c r="B5" s="31"/>
      <c r="C5" s="227"/>
      <c r="D5" s="228"/>
    </row>
    <row r="6" spans="1:9" ht="15">
      <c r="B6" s="59" t="s">
        <v>103</v>
      </c>
      <c r="C6" s="227"/>
      <c r="D6" s="228"/>
    </row>
    <row r="7" spans="1:9" ht="15">
      <c r="B7" s="35" t="s">
        <v>2803</v>
      </c>
      <c r="C7" s="227"/>
      <c r="D7" s="228"/>
    </row>
    <row r="8" spans="1:9" ht="30">
      <c r="B8" s="35" t="s">
        <v>3103</v>
      </c>
      <c r="C8" s="227"/>
      <c r="D8" s="228"/>
    </row>
    <row r="9" spans="1:9" ht="30">
      <c r="B9" s="35" t="s">
        <v>4063</v>
      </c>
      <c r="C9" s="227"/>
      <c r="D9" s="228"/>
    </row>
    <row r="11" spans="1:9">
      <c r="B11" s="2" t="s">
        <v>891</v>
      </c>
    </row>
    <row r="13" spans="1:9">
      <c r="B13" s="7" t="s">
        <v>1</v>
      </c>
      <c r="C13" s="10" t="s">
        <v>2</v>
      </c>
      <c r="D13" s="7" t="s">
        <v>70</v>
      </c>
      <c r="E13" s="7" t="s">
        <v>4</v>
      </c>
      <c r="F13" s="13" t="s">
        <v>5</v>
      </c>
      <c r="G13" s="13" t="s">
        <v>6</v>
      </c>
      <c r="H13" s="13" t="s">
        <v>7</v>
      </c>
      <c r="I13" s="6" t="s">
        <v>71</v>
      </c>
    </row>
    <row r="14" spans="1:9">
      <c r="B14" s="6" t="s">
        <v>72</v>
      </c>
    </row>
    <row r="15" spans="1:9">
      <c r="B15" s="6" t="s">
        <v>9</v>
      </c>
    </row>
    <row r="16" spans="1:9">
      <c r="B16" s="2" t="s">
        <v>620</v>
      </c>
      <c r="C16" s="9" t="s">
        <v>13</v>
      </c>
      <c r="D16" s="2" t="s">
        <v>621</v>
      </c>
      <c r="E16" s="2" t="s">
        <v>622</v>
      </c>
      <c r="F16" s="12">
        <v>79668</v>
      </c>
      <c r="G16" s="12">
        <v>572.33000000000004</v>
      </c>
      <c r="H16" s="12">
        <v>5.24</v>
      </c>
    </row>
    <row r="17" spans="2:8">
      <c r="B17" s="2" t="s">
        <v>1265</v>
      </c>
      <c r="C17" s="9" t="s">
        <v>13</v>
      </c>
      <c r="D17" s="2" t="s">
        <v>1018</v>
      </c>
      <c r="E17" s="2" t="s">
        <v>1266</v>
      </c>
      <c r="F17" s="12">
        <v>11026</v>
      </c>
      <c r="G17" s="12">
        <v>426.67</v>
      </c>
      <c r="H17" s="12">
        <v>3.91</v>
      </c>
    </row>
    <row r="18" spans="2:8">
      <c r="B18" s="2" t="s">
        <v>1380</v>
      </c>
      <c r="C18" s="9" t="s">
        <v>13</v>
      </c>
      <c r="D18" s="2" t="s">
        <v>1117</v>
      </c>
      <c r="E18" s="2" t="s">
        <v>1381</v>
      </c>
      <c r="F18" s="12">
        <v>5967</v>
      </c>
      <c r="G18" s="12">
        <v>382.4</v>
      </c>
      <c r="H18" s="12">
        <v>3.5</v>
      </c>
    </row>
    <row r="19" spans="2:8">
      <c r="B19" s="2" t="s">
        <v>1410</v>
      </c>
      <c r="C19" s="9" t="s">
        <v>13</v>
      </c>
      <c r="D19" s="2" t="s">
        <v>543</v>
      </c>
      <c r="E19" s="2" t="s">
        <v>1411</v>
      </c>
      <c r="F19" s="12">
        <v>91027</v>
      </c>
      <c r="G19" s="12">
        <v>350.82</v>
      </c>
      <c r="H19" s="12">
        <v>3.21</v>
      </c>
    </row>
    <row r="20" spans="2:8">
      <c r="B20" s="2" t="s">
        <v>1247</v>
      </c>
      <c r="C20" s="9" t="s">
        <v>13</v>
      </c>
      <c r="D20" s="2" t="s">
        <v>1237</v>
      </c>
      <c r="E20" s="2" t="s">
        <v>1248</v>
      </c>
      <c r="F20" s="12">
        <v>8910</v>
      </c>
      <c r="G20" s="12">
        <v>348.67</v>
      </c>
      <c r="H20" s="12">
        <v>3.19</v>
      </c>
    </row>
    <row r="21" spans="2:8">
      <c r="B21" s="2" t="s">
        <v>1354</v>
      </c>
      <c r="C21" s="9" t="s">
        <v>13</v>
      </c>
      <c r="D21" s="2" t="s">
        <v>573</v>
      </c>
      <c r="E21" s="2" t="s">
        <v>1355</v>
      </c>
      <c r="F21" s="12">
        <v>19861</v>
      </c>
      <c r="G21" s="12">
        <v>343.75</v>
      </c>
      <c r="H21" s="12">
        <v>3.15</v>
      </c>
    </row>
    <row r="22" spans="2:8">
      <c r="B22" s="2" t="s">
        <v>1362</v>
      </c>
      <c r="C22" s="9" t="s">
        <v>13</v>
      </c>
      <c r="D22" s="2" t="s">
        <v>565</v>
      </c>
      <c r="E22" s="2" t="s">
        <v>1363</v>
      </c>
      <c r="F22" s="12">
        <v>5538</v>
      </c>
      <c r="G22" s="12">
        <v>332.42</v>
      </c>
      <c r="H22" s="12">
        <v>3.05</v>
      </c>
    </row>
    <row r="23" spans="2:8">
      <c r="B23" s="2" t="s">
        <v>1412</v>
      </c>
      <c r="C23" s="9" t="s">
        <v>13</v>
      </c>
      <c r="D23" s="2" t="s">
        <v>543</v>
      </c>
      <c r="E23" s="2" t="s">
        <v>1413</v>
      </c>
      <c r="F23" s="12">
        <v>175472</v>
      </c>
      <c r="G23" s="12">
        <v>328.96</v>
      </c>
      <c r="H23" s="12">
        <v>3.01</v>
      </c>
    </row>
    <row r="24" spans="2:8">
      <c r="B24" s="2" t="s">
        <v>1346</v>
      </c>
      <c r="C24" s="9" t="s">
        <v>13</v>
      </c>
      <c r="D24" s="2" t="s">
        <v>1138</v>
      </c>
      <c r="E24" s="2" t="s">
        <v>1347</v>
      </c>
      <c r="F24" s="12">
        <v>78862</v>
      </c>
      <c r="G24" s="12">
        <v>297.74</v>
      </c>
      <c r="H24" s="12">
        <v>2.73</v>
      </c>
    </row>
    <row r="25" spans="2:8">
      <c r="B25" s="2" t="s">
        <v>1114</v>
      </c>
      <c r="C25" s="9" t="s">
        <v>13</v>
      </c>
      <c r="D25" s="2" t="s">
        <v>568</v>
      </c>
      <c r="E25" s="2" t="s">
        <v>1115</v>
      </c>
      <c r="F25" s="12">
        <v>64268</v>
      </c>
      <c r="G25" s="12">
        <v>290.11</v>
      </c>
      <c r="H25" s="12">
        <v>2.66</v>
      </c>
    </row>
    <row r="26" spans="2:8">
      <c r="B26" s="2" t="s">
        <v>1253</v>
      </c>
      <c r="C26" s="9" t="s">
        <v>13</v>
      </c>
      <c r="D26" s="2" t="s">
        <v>573</v>
      </c>
      <c r="E26" s="2" t="s">
        <v>1254</v>
      </c>
      <c r="F26" s="12">
        <v>68380</v>
      </c>
      <c r="G26" s="12">
        <v>282.95999999999998</v>
      </c>
      <c r="H26" s="12">
        <v>2.59</v>
      </c>
    </row>
    <row r="27" spans="2:8">
      <c r="B27" s="2" t="s">
        <v>601</v>
      </c>
      <c r="C27" s="9" t="s">
        <v>13</v>
      </c>
      <c r="D27" s="2" t="s">
        <v>74</v>
      </c>
      <c r="E27" s="2" t="s">
        <v>602</v>
      </c>
      <c r="F27" s="12">
        <v>87124</v>
      </c>
      <c r="G27" s="12">
        <v>280.5</v>
      </c>
      <c r="H27" s="12">
        <v>2.57</v>
      </c>
    </row>
    <row r="28" spans="2:8">
      <c r="B28" s="2" t="s">
        <v>1142</v>
      </c>
      <c r="C28" s="9" t="s">
        <v>13</v>
      </c>
      <c r="D28" s="2" t="s">
        <v>85</v>
      </c>
      <c r="E28" s="2" t="s">
        <v>1143</v>
      </c>
      <c r="F28" s="12">
        <v>208577</v>
      </c>
      <c r="G28" s="12">
        <v>278.12</v>
      </c>
      <c r="H28" s="12">
        <v>2.5499999999999998</v>
      </c>
    </row>
    <row r="29" spans="2:8">
      <c r="B29" s="2" t="s">
        <v>1333</v>
      </c>
      <c r="C29" s="9" t="s">
        <v>13</v>
      </c>
      <c r="D29" s="2" t="s">
        <v>1334</v>
      </c>
      <c r="E29" s="2" t="s">
        <v>1335</v>
      </c>
      <c r="F29" s="12">
        <v>41248</v>
      </c>
      <c r="G29" s="12">
        <v>275.14</v>
      </c>
      <c r="H29" s="12">
        <v>2.52</v>
      </c>
    </row>
    <row r="30" spans="2:8">
      <c r="B30" s="2" t="s">
        <v>2152</v>
      </c>
      <c r="C30" s="9" t="s">
        <v>13</v>
      </c>
      <c r="D30" s="2" t="s">
        <v>79</v>
      </c>
      <c r="E30" s="2" t="s">
        <v>2153</v>
      </c>
      <c r="F30" s="12">
        <v>6915</v>
      </c>
      <c r="G30" s="12">
        <v>266.06</v>
      </c>
      <c r="H30" s="12">
        <v>2.44</v>
      </c>
    </row>
    <row r="31" spans="2:8">
      <c r="B31" s="2" t="s">
        <v>2294</v>
      </c>
      <c r="C31" s="9" t="s">
        <v>13</v>
      </c>
      <c r="D31" s="2" t="s">
        <v>1138</v>
      </c>
      <c r="E31" s="2" t="s">
        <v>2295</v>
      </c>
      <c r="F31" s="12">
        <v>185266</v>
      </c>
      <c r="G31" s="12">
        <v>259.58</v>
      </c>
      <c r="H31" s="12">
        <v>2.38</v>
      </c>
    </row>
    <row r="32" spans="2:8">
      <c r="B32" s="2" t="s">
        <v>1422</v>
      </c>
      <c r="C32" s="9" t="s">
        <v>13</v>
      </c>
      <c r="D32" s="2" t="s">
        <v>74</v>
      </c>
      <c r="E32" s="2" t="s">
        <v>1423</v>
      </c>
      <c r="F32" s="12">
        <v>158329</v>
      </c>
      <c r="G32" s="12">
        <v>249.16</v>
      </c>
      <c r="H32" s="12">
        <v>2.2799999999999998</v>
      </c>
    </row>
    <row r="33" spans="2:8">
      <c r="B33" s="2" t="s">
        <v>1440</v>
      </c>
      <c r="C33" s="9" t="s">
        <v>13</v>
      </c>
      <c r="D33" s="2" t="s">
        <v>628</v>
      </c>
      <c r="E33" s="2" t="s">
        <v>1441</v>
      </c>
      <c r="F33" s="12">
        <v>32246</v>
      </c>
      <c r="G33" s="12">
        <v>233.85</v>
      </c>
      <c r="H33" s="12">
        <v>2.14</v>
      </c>
    </row>
    <row r="34" spans="2:8">
      <c r="B34" s="2" t="s">
        <v>1434</v>
      </c>
      <c r="C34" s="9" t="s">
        <v>13</v>
      </c>
      <c r="D34" s="2" t="s">
        <v>1147</v>
      </c>
      <c r="E34" s="2" t="s">
        <v>1435</v>
      </c>
      <c r="F34" s="12">
        <v>18896</v>
      </c>
      <c r="G34" s="12">
        <v>230.06</v>
      </c>
      <c r="H34" s="12">
        <v>2.11</v>
      </c>
    </row>
    <row r="35" spans="2:8">
      <c r="B35" s="2" t="s">
        <v>3104</v>
      </c>
      <c r="C35" s="9" t="s">
        <v>13</v>
      </c>
      <c r="D35" s="2" t="s">
        <v>573</v>
      </c>
      <c r="E35" s="2" t="s">
        <v>3105</v>
      </c>
      <c r="F35" s="12">
        <v>2033</v>
      </c>
      <c r="G35" s="12">
        <v>219.65</v>
      </c>
      <c r="H35" s="12">
        <v>2.0099999999999998</v>
      </c>
    </row>
    <row r="36" spans="2:8">
      <c r="B36" s="2" t="s">
        <v>1394</v>
      </c>
      <c r="C36" s="9" t="s">
        <v>13</v>
      </c>
      <c r="D36" s="2" t="s">
        <v>1232</v>
      </c>
      <c r="E36" s="2" t="s">
        <v>1395</v>
      </c>
      <c r="F36" s="12">
        <v>17549</v>
      </c>
      <c r="G36" s="12">
        <v>218.34</v>
      </c>
      <c r="H36" s="12">
        <v>2</v>
      </c>
    </row>
    <row r="37" spans="2:8">
      <c r="B37" s="2" t="s">
        <v>2559</v>
      </c>
      <c r="C37" s="9" t="s">
        <v>13</v>
      </c>
      <c r="D37" s="2" t="s">
        <v>82</v>
      </c>
      <c r="E37" s="2" t="s">
        <v>2560</v>
      </c>
      <c r="F37" s="12">
        <v>14583</v>
      </c>
      <c r="G37" s="12">
        <v>217.58</v>
      </c>
      <c r="H37" s="12">
        <v>1.99</v>
      </c>
    </row>
    <row r="38" spans="2:8">
      <c r="B38" s="2" t="s">
        <v>1455</v>
      </c>
      <c r="C38" s="9" t="s">
        <v>13</v>
      </c>
      <c r="D38" s="2" t="s">
        <v>92</v>
      </c>
      <c r="E38" s="2" t="s">
        <v>1456</v>
      </c>
      <c r="F38" s="12">
        <v>11367</v>
      </c>
      <c r="G38" s="12">
        <v>216.14</v>
      </c>
      <c r="H38" s="12">
        <v>1.98</v>
      </c>
    </row>
    <row r="39" spans="2:8">
      <c r="B39" s="2" t="s">
        <v>1297</v>
      </c>
      <c r="C39" s="9" t="s">
        <v>13</v>
      </c>
      <c r="D39" s="2" t="s">
        <v>584</v>
      </c>
      <c r="E39" s="2" t="s">
        <v>1298</v>
      </c>
      <c r="F39" s="12">
        <v>126675</v>
      </c>
      <c r="G39" s="12">
        <v>214.75</v>
      </c>
      <c r="H39" s="12">
        <v>1.97</v>
      </c>
    </row>
    <row r="40" spans="2:8">
      <c r="B40" s="2" t="s">
        <v>1116</v>
      </c>
      <c r="C40" s="9" t="s">
        <v>13</v>
      </c>
      <c r="D40" s="2" t="s">
        <v>1117</v>
      </c>
      <c r="E40" s="2" t="s">
        <v>1118</v>
      </c>
      <c r="F40" s="12">
        <v>4911</v>
      </c>
      <c r="G40" s="12">
        <v>212.81</v>
      </c>
      <c r="H40" s="12">
        <v>1.95</v>
      </c>
    </row>
    <row r="41" spans="2:8">
      <c r="B41" s="2" t="s">
        <v>1281</v>
      </c>
      <c r="C41" s="9" t="s">
        <v>13</v>
      </c>
      <c r="D41" s="2" t="s">
        <v>74</v>
      </c>
      <c r="E41" s="2" t="s">
        <v>1282</v>
      </c>
      <c r="F41" s="12">
        <v>161927</v>
      </c>
      <c r="G41" s="12">
        <v>209.6</v>
      </c>
      <c r="H41" s="12">
        <v>1.92</v>
      </c>
    </row>
    <row r="42" spans="2:8">
      <c r="B42" s="2" t="s">
        <v>1277</v>
      </c>
      <c r="C42" s="9" t="s">
        <v>13</v>
      </c>
      <c r="D42" s="2" t="s">
        <v>573</v>
      </c>
      <c r="E42" s="2" t="s">
        <v>1278</v>
      </c>
      <c r="F42" s="12">
        <v>58656</v>
      </c>
      <c r="G42" s="12">
        <v>205.18</v>
      </c>
      <c r="H42" s="12">
        <v>1.88</v>
      </c>
    </row>
    <row r="43" spans="2:8">
      <c r="B43" s="2" t="s">
        <v>2296</v>
      </c>
      <c r="C43" s="9" t="s">
        <v>13</v>
      </c>
      <c r="D43" s="2" t="s">
        <v>558</v>
      </c>
      <c r="E43" s="2" t="s">
        <v>2297</v>
      </c>
      <c r="F43" s="12">
        <v>4354</v>
      </c>
      <c r="G43" s="12">
        <v>194.28</v>
      </c>
      <c r="H43" s="12">
        <v>1.78</v>
      </c>
    </row>
    <row r="44" spans="2:8">
      <c r="B44" s="2" t="s">
        <v>1317</v>
      </c>
      <c r="C44" s="9" t="s">
        <v>13</v>
      </c>
      <c r="D44" s="2" t="s">
        <v>568</v>
      </c>
      <c r="E44" s="2" t="s">
        <v>1318</v>
      </c>
      <c r="F44" s="12">
        <v>13870</v>
      </c>
      <c r="G44" s="12">
        <v>191.52</v>
      </c>
      <c r="H44" s="12">
        <v>1.75</v>
      </c>
    </row>
    <row r="45" spans="2:8">
      <c r="B45" s="2" t="s">
        <v>1356</v>
      </c>
      <c r="C45" s="9" t="s">
        <v>13</v>
      </c>
      <c r="D45" s="2" t="s">
        <v>79</v>
      </c>
      <c r="E45" s="2" t="s">
        <v>1357</v>
      </c>
      <c r="F45" s="12">
        <v>18245</v>
      </c>
      <c r="G45" s="12">
        <v>187.85</v>
      </c>
      <c r="H45" s="12">
        <v>1.72</v>
      </c>
    </row>
    <row r="46" spans="2:8">
      <c r="B46" s="2" t="s">
        <v>1239</v>
      </c>
      <c r="C46" s="9" t="s">
        <v>13</v>
      </c>
      <c r="D46" s="2" t="s">
        <v>89</v>
      </c>
      <c r="E46" s="2" t="s">
        <v>1240</v>
      </c>
      <c r="F46" s="12">
        <v>30126</v>
      </c>
      <c r="G46" s="12">
        <v>181.92</v>
      </c>
      <c r="H46" s="12">
        <v>1.67</v>
      </c>
    </row>
    <row r="47" spans="2:8">
      <c r="B47" s="2" t="s">
        <v>1344</v>
      </c>
      <c r="C47" s="9" t="s">
        <v>13</v>
      </c>
      <c r="D47" s="2" t="s">
        <v>84</v>
      </c>
      <c r="E47" s="2" t="s">
        <v>1345</v>
      </c>
      <c r="F47" s="12">
        <v>11844</v>
      </c>
      <c r="G47" s="12">
        <v>165.47</v>
      </c>
      <c r="H47" s="12">
        <v>1.52</v>
      </c>
    </row>
    <row r="48" spans="2:8">
      <c r="B48" s="2" t="s">
        <v>1137</v>
      </c>
      <c r="C48" s="9" t="s">
        <v>13</v>
      </c>
      <c r="D48" s="2" t="s">
        <v>1138</v>
      </c>
      <c r="E48" s="2" t="s">
        <v>1139</v>
      </c>
      <c r="F48" s="12">
        <v>16291</v>
      </c>
      <c r="G48" s="12">
        <v>164.79</v>
      </c>
      <c r="H48" s="12">
        <v>1.51</v>
      </c>
    </row>
    <row r="49" spans="2:8">
      <c r="B49" s="2" t="s">
        <v>1998</v>
      </c>
      <c r="C49" s="9" t="s">
        <v>13</v>
      </c>
      <c r="D49" s="2" t="s">
        <v>1106</v>
      </c>
      <c r="E49" s="2" t="s">
        <v>1999</v>
      </c>
      <c r="F49" s="12">
        <v>628</v>
      </c>
      <c r="G49" s="12">
        <v>163.75</v>
      </c>
      <c r="H49" s="12">
        <v>1.5</v>
      </c>
    </row>
    <row r="50" spans="2:8">
      <c r="B50" s="2" t="s">
        <v>540</v>
      </c>
      <c r="C50" s="9" t="s">
        <v>13</v>
      </c>
      <c r="D50" s="2" t="s">
        <v>82</v>
      </c>
      <c r="E50" s="2" t="s">
        <v>541</v>
      </c>
      <c r="F50" s="12">
        <v>1144</v>
      </c>
      <c r="G50" s="12">
        <v>154.49</v>
      </c>
      <c r="H50" s="12">
        <v>1.42</v>
      </c>
    </row>
    <row r="51" spans="2:8">
      <c r="B51" s="2" t="s">
        <v>1398</v>
      </c>
      <c r="C51" s="9" t="s">
        <v>13</v>
      </c>
      <c r="D51" s="2" t="s">
        <v>628</v>
      </c>
      <c r="E51" s="2" t="s">
        <v>1399</v>
      </c>
      <c r="F51" s="12">
        <v>2462</v>
      </c>
      <c r="G51" s="12">
        <v>149.52000000000001</v>
      </c>
      <c r="H51" s="12">
        <v>1.37</v>
      </c>
    </row>
    <row r="52" spans="2:8">
      <c r="B52" s="2" t="s">
        <v>1376</v>
      </c>
      <c r="C52" s="9" t="s">
        <v>13</v>
      </c>
      <c r="D52" s="2" t="s">
        <v>85</v>
      </c>
      <c r="E52" s="2" t="s">
        <v>1377</v>
      </c>
      <c r="F52" s="12">
        <v>407</v>
      </c>
      <c r="G52" s="12">
        <v>148.25</v>
      </c>
      <c r="H52" s="12">
        <v>1.36</v>
      </c>
    </row>
    <row r="53" spans="2:8">
      <c r="B53" s="2" t="s">
        <v>2197</v>
      </c>
      <c r="C53" s="9" t="s">
        <v>13</v>
      </c>
      <c r="D53" s="2" t="s">
        <v>1018</v>
      </c>
      <c r="E53" s="2" t="s">
        <v>2198</v>
      </c>
      <c r="F53" s="12">
        <v>6696</v>
      </c>
      <c r="G53" s="12">
        <v>145</v>
      </c>
      <c r="H53" s="12">
        <v>1.33</v>
      </c>
    </row>
    <row r="54" spans="2:8">
      <c r="B54" s="2" t="s">
        <v>1279</v>
      </c>
      <c r="C54" s="9" t="s">
        <v>13</v>
      </c>
      <c r="D54" s="2" t="s">
        <v>1106</v>
      </c>
      <c r="E54" s="2" t="s">
        <v>1280</v>
      </c>
      <c r="F54" s="12">
        <v>28639</v>
      </c>
      <c r="G54" s="12">
        <v>143.31</v>
      </c>
      <c r="H54" s="12">
        <v>1.31</v>
      </c>
    </row>
    <row r="55" spans="2:8">
      <c r="B55" s="2" t="s">
        <v>2031</v>
      </c>
      <c r="C55" s="9" t="s">
        <v>13</v>
      </c>
      <c r="D55" s="2" t="s">
        <v>628</v>
      </c>
      <c r="E55" s="2" t="s">
        <v>2032</v>
      </c>
      <c r="F55" s="12">
        <v>4150</v>
      </c>
      <c r="G55" s="12">
        <v>141.87</v>
      </c>
      <c r="H55" s="12">
        <v>1.3</v>
      </c>
    </row>
    <row r="56" spans="2:8">
      <c r="B56" s="2" t="s">
        <v>1273</v>
      </c>
      <c r="C56" s="9" t="s">
        <v>13</v>
      </c>
      <c r="D56" s="2" t="s">
        <v>1138</v>
      </c>
      <c r="E56" s="2" t="s">
        <v>1274</v>
      </c>
      <c r="F56" s="12">
        <v>14395</v>
      </c>
      <c r="G56" s="12">
        <v>136.37</v>
      </c>
      <c r="H56" s="12">
        <v>1.25</v>
      </c>
    </row>
    <row r="57" spans="2:8">
      <c r="B57" s="2" t="s">
        <v>1446</v>
      </c>
      <c r="C57" s="9" t="s">
        <v>13</v>
      </c>
      <c r="D57" s="2" t="s">
        <v>89</v>
      </c>
      <c r="E57" s="2" t="s">
        <v>1447</v>
      </c>
      <c r="F57" s="12">
        <v>13210</v>
      </c>
      <c r="G57" s="12">
        <v>130.55000000000001</v>
      </c>
      <c r="H57" s="12">
        <v>1.2</v>
      </c>
    </row>
    <row r="58" spans="2:8">
      <c r="B58" s="2" t="s">
        <v>1319</v>
      </c>
      <c r="C58" s="9" t="s">
        <v>13</v>
      </c>
      <c r="D58" s="2" t="s">
        <v>1289</v>
      </c>
      <c r="E58" s="2" t="s">
        <v>1320</v>
      </c>
      <c r="F58" s="12">
        <v>20358</v>
      </c>
      <c r="G58" s="12">
        <v>122.92</v>
      </c>
      <c r="H58" s="12">
        <v>1.1299999999999999</v>
      </c>
    </row>
    <row r="59" spans="2:8">
      <c r="B59" s="2" t="s">
        <v>1306</v>
      </c>
      <c r="C59" s="9" t="s">
        <v>13</v>
      </c>
      <c r="D59" s="2" t="s">
        <v>1138</v>
      </c>
      <c r="E59" s="2" t="s">
        <v>1307</v>
      </c>
      <c r="F59" s="12">
        <v>25199</v>
      </c>
      <c r="G59" s="12">
        <v>122.91</v>
      </c>
      <c r="H59" s="12">
        <v>1.1299999999999999</v>
      </c>
    </row>
    <row r="60" spans="2:8">
      <c r="B60" s="2" t="s">
        <v>2035</v>
      </c>
      <c r="C60" s="9" t="s">
        <v>13</v>
      </c>
      <c r="D60" s="2" t="s">
        <v>628</v>
      </c>
      <c r="E60" s="2" t="s">
        <v>2036</v>
      </c>
      <c r="F60" s="12">
        <v>4153</v>
      </c>
      <c r="G60" s="12">
        <v>121.72</v>
      </c>
      <c r="H60" s="12">
        <v>1.1200000000000001</v>
      </c>
    </row>
    <row r="61" spans="2:8">
      <c r="B61" s="2" t="s">
        <v>1358</v>
      </c>
      <c r="C61" s="9" t="s">
        <v>13</v>
      </c>
      <c r="D61" s="2" t="s">
        <v>1117</v>
      </c>
      <c r="E61" s="2" t="s">
        <v>1359</v>
      </c>
      <c r="F61" s="12">
        <v>11751</v>
      </c>
      <c r="G61" s="12">
        <v>108.31</v>
      </c>
      <c r="H61" s="12">
        <v>0.99</v>
      </c>
    </row>
    <row r="62" spans="2:8">
      <c r="B62" s="2" t="s">
        <v>1382</v>
      </c>
      <c r="C62" s="9" t="s">
        <v>13</v>
      </c>
      <c r="D62" s="2" t="s">
        <v>92</v>
      </c>
      <c r="E62" s="2" t="s">
        <v>1383</v>
      </c>
      <c r="F62" s="12">
        <v>10424</v>
      </c>
      <c r="G62" s="12">
        <v>88.54</v>
      </c>
      <c r="H62" s="12">
        <v>0.81</v>
      </c>
    </row>
    <row r="63" spans="2:8">
      <c r="B63" s="2" t="s">
        <v>3106</v>
      </c>
      <c r="C63" s="9" t="s">
        <v>13</v>
      </c>
      <c r="D63" s="2" t="s">
        <v>573</v>
      </c>
      <c r="E63" s="2" t="s">
        <v>3107</v>
      </c>
      <c r="F63" s="12">
        <v>83911</v>
      </c>
      <c r="G63" s="12">
        <v>86.89</v>
      </c>
      <c r="H63" s="12">
        <v>0.8</v>
      </c>
    </row>
    <row r="64" spans="2:8">
      <c r="B64" s="2" t="s">
        <v>1370</v>
      </c>
      <c r="C64" s="9" t="s">
        <v>13</v>
      </c>
      <c r="D64" s="2" t="s">
        <v>1135</v>
      </c>
      <c r="E64" s="2" t="s">
        <v>1371</v>
      </c>
      <c r="F64" s="12">
        <v>3567</v>
      </c>
      <c r="G64" s="12">
        <v>79.36</v>
      </c>
      <c r="H64" s="12">
        <v>0.73</v>
      </c>
    </row>
    <row r="65" spans="2:8">
      <c r="B65" s="2" t="s">
        <v>3108</v>
      </c>
      <c r="C65" s="9" t="s">
        <v>13</v>
      </c>
      <c r="D65" s="2" t="s">
        <v>573</v>
      </c>
      <c r="E65" s="2" t="s">
        <v>3109</v>
      </c>
      <c r="F65" s="12">
        <v>43976</v>
      </c>
      <c r="G65" s="12">
        <v>38.28</v>
      </c>
      <c r="H65" s="12">
        <v>0.35</v>
      </c>
    </row>
    <row r="66" spans="2:8">
      <c r="B66" s="6" t="s">
        <v>94</v>
      </c>
      <c r="C66" s="11"/>
      <c r="D66" s="6"/>
      <c r="E66" s="6"/>
      <c r="F66" s="14"/>
      <c r="G66" s="14">
        <f>SUM(G13:G65)</f>
        <v>10911.220000000003</v>
      </c>
      <c r="H66" s="14">
        <f>SUM(H13:H65)</f>
        <v>99.97999999999999</v>
      </c>
    </row>
    <row r="67" spans="2:8">
      <c r="B67" s="6" t="s">
        <v>2131</v>
      </c>
      <c r="C67" s="11"/>
      <c r="D67" s="6"/>
      <c r="E67" s="6"/>
      <c r="F67" s="14"/>
      <c r="G67" s="14">
        <v>3.23</v>
      </c>
      <c r="H67" s="14">
        <v>0.03</v>
      </c>
    </row>
    <row r="68" spans="2:8">
      <c r="B68" s="6" t="s">
        <v>15</v>
      </c>
      <c r="C68" s="11"/>
      <c r="D68" s="6"/>
      <c r="E68" s="6"/>
      <c r="F68" s="14"/>
      <c r="G68" s="14">
        <v>10914.449999999999</v>
      </c>
      <c r="H68" s="14">
        <v>100.01</v>
      </c>
    </row>
    <row r="69" spans="2:8">
      <c r="B69" s="6" t="s">
        <v>16</v>
      </c>
      <c r="C69" s="11"/>
      <c r="D69" s="6"/>
      <c r="E69" s="6"/>
      <c r="F69" s="14"/>
      <c r="G69" s="14">
        <v>0.68876718000094073</v>
      </c>
      <c r="H69" s="14">
        <v>-1.0000000000005116E-2</v>
      </c>
    </row>
    <row r="70" spans="2:8">
      <c r="B70" s="6" t="s">
        <v>17</v>
      </c>
      <c r="C70" s="11"/>
      <c r="D70" s="6"/>
      <c r="E70" s="6"/>
      <c r="F70" s="14"/>
      <c r="G70" s="14">
        <v>10915.13876718</v>
      </c>
      <c r="H70" s="14">
        <v>100</v>
      </c>
    </row>
    <row r="71" spans="2:8">
      <c r="B71" s="2" t="s">
        <v>18</v>
      </c>
    </row>
    <row r="72" spans="2:8">
      <c r="B72" s="6" t="s">
        <v>19</v>
      </c>
    </row>
    <row r="73" spans="2:8">
      <c r="B73" s="6" t="s">
        <v>20</v>
      </c>
      <c r="C73" s="9" t="s">
        <v>894</v>
      </c>
    </row>
    <row r="74" spans="2:8">
      <c r="B74" s="6" t="s">
        <v>23</v>
      </c>
      <c r="C74" s="9" t="s">
        <v>22</v>
      </c>
    </row>
    <row r="75" spans="2:8">
      <c r="B75" s="6" t="s">
        <v>1198</v>
      </c>
      <c r="C75" s="9" t="s">
        <v>22</v>
      </c>
    </row>
    <row r="76" spans="2:8">
      <c r="B76" s="6" t="s">
        <v>24</v>
      </c>
      <c r="C76" s="9" t="s">
        <v>25</v>
      </c>
    </row>
    <row r="77" spans="2:8">
      <c r="B77" s="6" t="s">
        <v>3110</v>
      </c>
      <c r="C77" s="11"/>
    </row>
    <row r="78" spans="2:8">
      <c r="B78" s="6" t="s">
        <v>3111</v>
      </c>
      <c r="C78" s="11"/>
    </row>
    <row r="79" spans="2:8">
      <c r="B79" s="6" t="s">
        <v>3112</v>
      </c>
      <c r="C79" s="11"/>
    </row>
    <row r="80" spans="2:8">
      <c r="B80" s="6" t="s">
        <v>3113</v>
      </c>
      <c r="C80" s="11"/>
    </row>
    <row r="81" spans="2:4">
      <c r="B81" s="6" t="s">
        <v>3114</v>
      </c>
      <c r="C81" s="11"/>
    </row>
    <row r="82" spans="2:4">
      <c r="B82" s="2" t="s">
        <v>26</v>
      </c>
    </row>
    <row r="83" spans="2:4">
      <c r="B83" s="2" t="s">
        <v>1212</v>
      </c>
    </row>
    <row r="86" spans="2:4" ht="15">
      <c r="B86" s="44" t="s">
        <v>1213</v>
      </c>
      <c r="C86" s="64"/>
    </row>
    <row r="87" spans="2:4" ht="30">
      <c r="B87" s="44" t="s">
        <v>1214</v>
      </c>
      <c r="C87" s="65" t="s">
        <v>1215</v>
      </c>
    </row>
    <row r="88" spans="2:4" ht="15">
      <c r="B88" s="4" t="s">
        <v>1216</v>
      </c>
      <c r="C88" s="5" t="s">
        <v>1217</v>
      </c>
    </row>
    <row r="89" spans="2:4" ht="15">
      <c r="B89" s="4" t="s">
        <v>1218</v>
      </c>
      <c r="C89" s="5" t="s">
        <v>1217</v>
      </c>
    </row>
    <row r="90" spans="2:4" ht="15">
      <c r="B90" s="4" t="s">
        <v>1219</v>
      </c>
      <c r="C90" s="5" t="s">
        <v>1217</v>
      </c>
    </row>
    <row r="91" spans="2:4" ht="15">
      <c r="B91" s="4" t="s">
        <v>1220</v>
      </c>
      <c r="C91" s="5" t="s">
        <v>1217</v>
      </c>
    </row>
    <row r="92" spans="2:4" ht="15">
      <c r="B92" s="4" t="s">
        <v>1221</v>
      </c>
      <c r="C92" s="5" t="s">
        <v>1217</v>
      </c>
    </row>
    <row r="93" spans="2:4" ht="15">
      <c r="B93" s="4" t="s">
        <v>1222</v>
      </c>
      <c r="C93" s="5" t="s">
        <v>1217</v>
      </c>
    </row>
    <row r="94" spans="2:4" ht="15">
      <c r="B94" s="44" t="s">
        <v>1223</v>
      </c>
      <c r="C94" s="64" t="s">
        <v>1217</v>
      </c>
    </row>
    <row r="96" spans="2:4" ht="15">
      <c r="B96" s="4" t="s">
        <v>35</v>
      </c>
      <c r="C96" s="5"/>
      <c r="D96" s="4"/>
    </row>
    <row r="97" spans="2:7" ht="30">
      <c r="B97" s="20" t="s">
        <v>36</v>
      </c>
      <c r="C97" s="18" t="s">
        <v>37</v>
      </c>
      <c r="D97" s="20" t="s">
        <v>38</v>
      </c>
    </row>
    <row r="98" spans="2:7" ht="15">
      <c r="B98" s="4" t="s">
        <v>22</v>
      </c>
      <c r="C98" s="5" t="s">
        <v>22</v>
      </c>
      <c r="D98" s="4" t="s">
        <v>22</v>
      </c>
    </row>
    <row r="100" spans="2:7">
      <c r="B100" s="24" t="s">
        <v>39</v>
      </c>
      <c r="C100" s="25">
        <v>46081</v>
      </c>
      <c r="D100" s="16"/>
      <c r="E100" s="15"/>
      <c r="F100" s="30"/>
    </row>
    <row r="101" spans="2:7">
      <c r="B101" s="24" t="s">
        <v>40</v>
      </c>
      <c r="C101" s="26" t="s">
        <v>41</v>
      </c>
      <c r="D101" s="24" t="s">
        <v>42</v>
      </c>
      <c r="E101" s="27" t="s">
        <v>43</v>
      </c>
      <c r="F101" s="29" t="s">
        <v>44</v>
      </c>
      <c r="G101" s="14"/>
    </row>
    <row r="102" spans="2:7">
      <c r="B102" s="22" t="s">
        <v>22</v>
      </c>
      <c r="C102" s="23" t="s">
        <v>22</v>
      </c>
      <c r="D102" s="22" t="s">
        <v>22</v>
      </c>
      <c r="E102" s="19" t="s">
        <v>22</v>
      </c>
      <c r="F102" s="28" t="s">
        <v>22</v>
      </c>
    </row>
    <row r="105" spans="2:7">
      <c r="B105" s="6" t="s">
        <v>45</v>
      </c>
    </row>
    <row r="106" spans="2:7">
      <c r="B106" s="6"/>
    </row>
    <row r="107" spans="2:7">
      <c r="B107" s="6" t="s">
        <v>911</v>
      </c>
    </row>
    <row r="108" spans="2:7">
      <c r="B108" s="24" t="s">
        <v>46</v>
      </c>
      <c r="C108" s="26" t="s">
        <v>47</v>
      </c>
      <c r="D108" s="6"/>
    </row>
    <row r="109" spans="2:7">
      <c r="B109" s="16" t="s">
        <v>22</v>
      </c>
      <c r="C109" s="17" t="s">
        <v>22</v>
      </c>
    </row>
    <row r="111" spans="2:7">
      <c r="B111" s="24" t="s">
        <v>48</v>
      </c>
      <c r="C111" s="26" t="s">
        <v>47</v>
      </c>
    </row>
    <row r="112" spans="2:7">
      <c r="B112" s="16" t="s">
        <v>22</v>
      </c>
      <c r="C112" s="17" t="s">
        <v>22</v>
      </c>
    </row>
    <row r="114" spans="2:7">
      <c r="B114" s="24" t="s">
        <v>49</v>
      </c>
      <c r="C114" s="26" t="s">
        <v>50</v>
      </c>
    </row>
    <row r="115" spans="2:7">
      <c r="B115" s="16" t="s">
        <v>22</v>
      </c>
      <c r="C115" s="17" t="s">
        <v>22</v>
      </c>
    </row>
    <row r="117" spans="2:7">
      <c r="B117" s="27" t="s">
        <v>51</v>
      </c>
      <c r="C117" s="26" t="s">
        <v>50</v>
      </c>
    </row>
    <row r="118" spans="2:7">
      <c r="B118" s="15" t="s">
        <v>22</v>
      </c>
      <c r="C118" s="17" t="s">
        <v>22</v>
      </c>
    </row>
    <row r="120" spans="2:7">
      <c r="B120" s="24" t="s">
        <v>52</v>
      </c>
      <c r="C120" s="26" t="s">
        <v>22</v>
      </c>
    </row>
    <row r="122" spans="2:7">
      <c r="B122" s="24" t="s">
        <v>53</v>
      </c>
      <c r="C122" s="25">
        <v>46081</v>
      </c>
      <c r="D122" s="16"/>
      <c r="E122" s="15"/>
      <c r="F122" s="30"/>
    </row>
    <row r="123" spans="2:7">
      <c r="B123" s="24" t="s">
        <v>40</v>
      </c>
      <c r="C123" s="26" t="s">
        <v>41</v>
      </c>
      <c r="D123" s="24" t="s">
        <v>42</v>
      </c>
      <c r="E123" s="27" t="s">
        <v>43</v>
      </c>
      <c r="F123" s="29" t="s">
        <v>44</v>
      </c>
      <c r="G123" s="14"/>
    </row>
    <row r="124" spans="2:7">
      <c r="B124" s="22" t="s">
        <v>22</v>
      </c>
      <c r="C124" s="23" t="s">
        <v>22</v>
      </c>
      <c r="D124" s="22" t="s">
        <v>22</v>
      </c>
      <c r="E124" s="19" t="s">
        <v>22</v>
      </c>
      <c r="F124" s="28" t="s">
        <v>22</v>
      </c>
    </row>
    <row r="125" spans="2:7">
      <c r="B125" s="6" t="s">
        <v>45</v>
      </c>
    </row>
    <row r="126" spans="2:7">
      <c r="B126" s="6"/>
    </row>
    <row r="127" spans="2:7">
      <c r="B127" s="6" t="s">
        <v>911</v>
      </c>
    </row>
    <row r="128" spans="2:7">
      <c r="B128" s="24" t="s">
        <v>46</v>
      </c>
      <c r="C128" s="26" t="s">
        <v>47</v>
      </c>
      <c r="D128" s="6"/>
    </row>
    <row r="129" spans="2:3">
      <c r="B129" s="16" t="s">
        <v>22</v>
      </c>
      <c r="C129" s="17" t="s">
        <v>22</v>
      </c>
    </row>
    <row r="131" spans="2:3">
      <c r="B131" s="24" t="s">
        <v>48</v>
      </c>
      <c r="C131" s="26" t="s">
        <v>47</v>
      </c>
    </row>
    <row r="132" spans="2:3">
      <c r="B132" s="16" t="s">
        <v>22</v>
      </c>
      <c r="C132" s="17" t="s">
        <v>22</v>
      </c>
    </row>
    <row r="134" spans="2:3">
      <c r="B134" s="24" t="s">
        <v>49</v>
      </c>
      <c r="C134" s="26" t="s">
        <v>50</v>
      </c>
    </row>
    <row r="135" spans="2:3">
      <c r="B135" s="16" t="s">
        <v>22</v>
      </c>
      <c r="C135" s="17" t="s">
        <v>22</v>
      </c>
    </row>
    <row r="137" spans="2:3">
      <c r="B137" s="27" t="s">
        <v>51</v>
      </c>
      <c r="C137" s="26" t="s">
        <v>50</v>
      </c>
    </row>
    <row r="138" spans="2:3">
      <c r="B138" s="15" t="s">
        <v>22</v>
      </c>
      <c r="C138" s="17" t="s">
        <v>22</v>
      </c>
    </row>
    <row r="140" spans="2:3">
      <c r="B140" s="24" t="s">
        <v>52</v>
      </c>
      <c r="C140" s="26" t="s">
        <v>22</v>
      </c>
    </row>
    <row r="143" spans="2:3">
      <c r="B143" s="6" t="s">
        <v>912</v>
      </c>
    </row>
    <row r="145" spans="2:80">
      <c r="B145" s="24" t="s">
        <v>40</v>
      </c>
      <c r="C145" s="26" t="s">
        <v>54</v>
      </c>
      <c r="D145" s="24" t="s">
        <v>55</v>
      </c>
      <c r="E145" s="24" t="s">
        <v>56</v>
      </c>
      <c r="F145" s="14"/>
    </row>
    <row r="146" spans="2:80">
      <c r="B146" s="16" t="s">
        <v>22</v>
      </c>
      <c r="C146" s="17" t="s">
        <v>22</v>
      </c>
      <c r="D146" s="16" t="s">
        <v>22</v>
      </c>
      <c r="E146" s="16" t="s">
        <v>22</v>
      </c>
    </row>
    <row r="149" spans="2:80">
      <c r="B149" s="6" t="s">
        <v>57</v>
      </c>
      <c r="C149" s="11" t="s">
        <v>22</v>
      </c>
      <c r="D149" s="6"/>
      <c r="E149" s="6"/>
      <c r="F149" s="14"/>
      <c r="G149" s="14"/>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row>
    <row r="151" spans="2:80">
      <c r="B151" s="6" t="s">
        <v>913</v>
      </c>
    </row>
    <row r="153" spans="2:80">
      <c r="B153" s="24" t="s">
        <v>58</v>
      </c>
      <c r="C153" s="26" t="s">
        <v>47</v>
      </c>
      <c r="D153" s="6"/>
    </row>
    <row r="154" spans="2:80">
      <c r="B154" s="16" t="s">
        <v>22</v>
      </c>
      <c r="C154" s="17" t="s">
        <v>22</v>
      </c>
    </row>
    <row r="157" spans="2:80">
      <c r="B157" s="24" t="s">
        <v>59</v>
      </c>
      <c r="C157" s="26" t="s">
        <v>60</v>
      </c>
      <c r="D157" s="6"/>
    </row>
    <row r="158" spans="2:80">
      <c r="B158" s="16" t="s">
        <v>22</v>
      </c>
      <c r="C158" s="17" t="s">
        <v>22</v>
      </c>
    </row>
    <row r="161" spans="2:80">
      <c r="B161" s="6" t="s">
        <v>61</v>
      </c>
    </row>
    <row r="164" spans="2:80">
      <c r="B164" s="6" t="s">
        <v>914</v>
      </c>
    </row>
    <row r="166" spans="2:80">
      <c r="B166" s="24" t="s">
        <v>40</v>
      </c>
      <c r="C166" s="26" t="s">
        <v>62</v>
      </c>
      <c r="D166" s="24" t="s">
        <v>54</v>
      </c>
      <c r="E166" s="24" t="s">
        <v>55</v>
      </c>
      <c r="F166" s="29" t="s">
        <v>56</v>
      </c>
      <c r="G166" s="14"/>
    </row>
    <row r="167" spans="2:80">
      <c r="B167" s="16" t="s">
        <v>22</v>
      </c>
      <c r="C167" s="17" t="s">
        <v>22</v>
      </c>
      <c r="D167" s="16" t="s">
        <v>22</v>
      </c>
      <c r="E167" s="16" t="s">
        <v>22</v>
      </c>
      <c r="F167" s="21" t="s">
        <v>22</v>
      </c>
    </row>
    <row r="170" spans="2:80">
      <c r="B170" s="6" t="s">
        <v>57</v>
      </c>
      <c r="C170" s="11" t="s">
        <v>22</v>
      </c>
      <c r="D170" s="6"/>
      <c r="E170" s="6"/>
      <c r="F170" s="14"/>
      <c r="G170" s="14"/>
      <c r="H170" s="14"/>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row>
    <row r="172" spans="2:80">
      <c r="B172" s="6" t="s">
        <v>913</v>
      </c>
    </row>
    <row r="174" spans="2:80">
      <c r="B174" s="24" t="s">
        <v>58</v>
      </c>
      <c r="C174" s="26" t="s">
        <v>47</v>
      </c>
      <c r="D174" s="6"/>
    </row>
    <row r="175" spans="2:80">
      <c r="B175" s="16" t="s">
        <v>22</v>
      </c>
      <c r="C175" s="17" t="s">
        <v>22</v>
      </c>
    </row>
    <row r="178" spans="2:7">
      <c r="B178" s="24" t="s">
        <v>59</v>
      </c>
      <c r="C178" s="26" t="s">
        <v>60</v>
      </c>
      <c r="D178" s="6"/>
    </row>
    <row r="179" spans="2:7">
      <c r="B179" s="16" t="s">
        <v>22</v>
      </c>
      <c r="C179" s="17" t="s">
        <v>22</v>
      </c>
    </row>
    <row r="182" spans="2:7">
      <c r="B182" s="6" t="s">
        <v>61</v>
      </c>
    </row>
    <row r="185" spans="2:7">
      <c r="B185" s="6" t="s">
        <v>915</v>
      </c>
    </row>
    <row r="186" spans="2:7">
      <c r="B186" s="24" t="s">
        <v>40</v>
      </c>
      <c r="C186" s="26" t="s">
        <v>63</v>
      </c>
      <c r="D186" s="24" t="s">
        <v>64</v>
      </c>
      <c r="E186" s="24" t="s">
        <v>65</v>
      </c>
      <c r="F186" s="29" t="s">
        <v>66</v>
      </c>
      <c r="G186" s="14"/>
    </row>
    <row r="187" spans="2:7">
      <c r="B187" s="16" t="s">
        <v>22</v>
      </c>
      <c r="C187" s="17" t="s">
        <v>22</v>
      </c>
      <c r="D187" s="16" t="s">
        <v>22</v>
      </c>
      <c r="E187" s="16" t="s">
        <v>22</v>
      </c>
      <c r="F187" s="21" t="s">
        <v>22</v>
      </c>
    </row>
    <row r="188" spans="2:7">
      <c r="B188" s="2" t="s">
        <v>67</v>
      </c>
    </row>
  </sheetData>
  <mergeCells count="3">
    <mergeCell ref="B1:E1"/>
    <mergeCell ref="C3:C9"/>
    <mergeCell ref="D3:D9"/>
  </mergeCells>
  <hyperlinks>
    <hyperlink ref="A1" location="Index!A1" display="Index" xr:uid="{50AB636D-642B-4A73-ACCC-FA79F0ED14EB}"/>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CC6AD-A9B1-481F-AAB6-80EE92D8002F}">
  <dimension ref="A1:CB17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3074</v>
      </c>
      <c r="C1" s="226"/>
      <c r="D1" s="226"/>
      <c r="E1" s="226"/>
    </row>
    <row r="3" spans="1:9" ht="15">
      <c r="B3" s="31" t="s">
        <v>3074</v>
      </c>
      <c r="C3" s="227"/>
      <c r="D3" s="233"/>
    </row>
    <row r="4" spans="1:9" ht="15">
      <c r="B4" s="35" t="s">
        <v>3075</v>
      </c>
      <c r="C4" s="227"/>
      <c r="D4" s="233"/>
    </row>
    <row r="5" spans="1:9" ht="15">
      <c r="B5" s="35" t="s">
        <v>103</v>
      </c>
      <c r="C5" s="227"/>
      <c r="D5" s="233"/>
    </row>
    <row r="6" spans="1:9" ht="15">
      <c r="B6" s="4" t="s">
        <v>2907</v>
      </c>
      <c r="C6" s="227"/>
      <c r="D6" s="233"/>
    </row>
    <row r="7" spans="1:9" ht="15">
      <c r="B7" s="4" t="s">
        <v>3076</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1428</v>
      </c>
      <c r="C15" s="9" t="s">
        <v>13</v>
      </c>
      <c r="D15" s="2" t="s">
        <v>1117</v>
      </c>
      <c r="E15" s="2" t="s">
        <v>1429</v>
      </c>
      <c r="F15" s="12">
        <v>71627</v>
      </c>
      <c r="G15" s="12">
        <v>1648.78</v>
      </c>
      <c r="H15" s="12">
        <v>10.41</v>
      </c>
    </row>
    <row r="16" spans="1:9">
      <c r="B16" s="2" t="s">
        <v>1418</v>
      </c>
      <c r="C16" s="9" t="s">
        <v>13</v>
      </c>
      <c r="D16" s="2" t="s">
        <v>90</v>
      </c>
      <c r="E16" s="2" t="s">
        <v>1419</v>
      </c>
      <c r="F16" s="12">
        <v>153972</v>
      </c>
      <c r="G16" s="12">
        <v>1451.42</v>
      </c>
      <c r="H16" s="12">
        <v>9.17</v>
      </c>
    </row>
    <row r="17" spans="2:8">
      <c r="B17" s="2" t="s">
        <v>1259</v>
      </c>
      <c r="C17" s="9" t="s">
        <v>13</v>
      </c>
      <c r="D17" s="2" t="s">
        <v>1117</v>
      </c>
      <c r="E17" s="2" t="s">
        <v>1260</v>
      </c>
      <c r="F17" s="12">
        <v>114798</v>
      </c>
      <c r="G17" s="12">
        <v>1235</v>
      </c>
      <c r="H17" s="12">
        <v>7.8</v>
      </c>
    </row>
    <row r="18" spans="2:8">
      <c r="B18" s="2" t="s">
        <v>1257</v>
      </c>
      <c r="C18" s="9" t="s">
        <v>13</v>
      </c>
      <c r="D18" s="2" t="s">
        <v>1117</v>
      </c>
      <c r="E18" s="2" t="s">
        <v>1258</v>
      </c>
      <c r="F18" s="12">
        <v>82641</v>
      </c>
      <c r="G18" s="12">
        <v>1008.55</v>
      </c>
      <c r="H18" s="12">
        <v>6.37</v>
      </c>
    </row>
    <row r="19" spans="2:8">
      <c r="B19" s="2" t="s">
        <v>2013</v>
      </c>
      <c r="C19" s="9" t="s">
        <v>13</v>
      </c>
      <c r="D19" s="2" t="s">
        <v>1117</v>
      </c>
      <c r="E19" s="2" t="s">
        <v>2014</v>
      </c>
      <c r="F19" s="12">
        <v>17289</v>
      </c>
      <c r="G19" s="12">
        <v>975.01</v>
      </c>
      <c r="H19" s="12">
        <v>6.16</v>
      </c>
    </row>
    <row r="20" spans="2:8">
      <c r="B20" s="2" t="s">
        <v>1261</v>
      </c>
      <c r="C20" s="9" t="s">
        <v>13</v>
      </c>
      <c r="D20" s="2" t="s">
        <v>1117</v>
      </c>
      <c r="E20" s="2" t="s">
        <v>1262</v>
      </c>
      <c r="F20" s="12">
        <v>44494</v>
      </c>
      <c r="G20" s="12">
        <v>950.7</v>
      </c>
      <c r="H20" s="12">
        <v>6</v>
      </c>
    </row>
    <row r="21" spans="2:8">
      <c r="B21" s="2" t="s">
        <v>1271</v>
      </c>
      <c r="C21" s="9" t="s">
        <v>13</v>
      </c>
      <c r="D21" s="2" t="s">
        <v>1117</v>
      </c>
      <c r="E21" s="2" t="s">
        <v>1272</v>
      </c>
      <c r="F21" s="12">
        <v>210870</v>
      </c>
      <c r="G21" s="12">
        <v>821.97</v>
      </c>
      <c r="H21" s="12">
        <v>5.19</v>
      </c>
    </row>
    <row r="22" spans="2:8">
      <c r="B22" s="2" t="s">
        <v>2011</v>
      </c>
      <c r="C22" s="9" t="s">
        <v>13</v>
      </c>
      <c r="D22" s="2" t="s">
        <v>1117</v>
      </c>
      <c r="E22" s="2" t="s">
        <v>2012</v>
      </c>
      <c r="F22" s="12">
        <v>33420</v>
      </c>
      <c r="G22" s="12">
        <v>751.15</v>
      </c>
      <c r="H22" s="12">
        <v>4.74</v>
      </c>
    </row>
    <row r="23" spans="2:8">
      <c r="B23" s="2" t="s">
        <v>2519</v>
      </c>
      <c r="C23" s="9" t="s">
        <v>13</v>
      </c>
      <c r="D23" s="2" t="s">
        <v>1117</v>
      </c>
      <c r="E23" s="2" t="s">
        <v>2520</v>
      </c>
      <c r="F23" s="12">
        <v>41067</v>
      </c>
      <c r="G23" s="12">
        <v>627.87</v>
      </c>
      <c r="H23" s="12">
        <v>3.97</v>
      </c>
    </row>
    <row r="24" spans="2:8">
      <c r="B24" s="2" t="s">
        <v>2675</v>
      </c>
      <c r="C24" s="9" t="s">
        <v>13</v>
      </c>
      <c r="D24" s="2" t="s">
        <v>90</v>
      </c>
      <c r="E24" s="2" t="s">
        <v>2676</v>
      </c>
      <c r="F24" s="12">
        <v>72972</v>
      </c>
      <c r="G24" s="12">
        <v>543.67999999999995</v>
      </c>
      <c r="H24" s="12">
        <v>3.43</v>
      </c>
    </row>
    <row r="25" spans="2:8">
      <c r="B25" s="2" t="s">
        <v>2525</v>
      </c>
      <c r="C25" s="9" t="s">
        <v>13</v>
      </c>
      <c r="D25" s="2" t="s">
        <v>1117</v>
      </c>
      <c r="E25" s="2" t="s">
        <v>2526</v>
      </c>
      <c r="F25" s="12">
        <v>24160</v>
      </c>
      <c r="G25" s="12">
        <v>496.13</v>
      </c>
      <c r="H25" s="12">
        <v>3.13</v>
      </c>
    </row>
    <row r="26" spans="2:8">
      <c r="B26" s="2" t="s">
        <v>2653</v>
      </c>
      <c r="C26" s="9" t="s">
        <v>13</v>
      </c>
      <c r="D26" s="2" t="s">
        <v>90</v>
      </c>
      <c r="E26" s="2" t="s">
        <v>2654</v>
      </c>
      <c r="F26" s="12">
        <v>68671</v>
      </c>
      <c r="G26" s="12">
        <v>449.52</v>
      </c>
      <c r="H26" s="12">
        <v>2.84</v>
      </c>
    </row>
    <row r="27" spans="2:8">
      <c r="B27" s="2" t="s">
        <v>3077</v>
      </c>
      <c r="C27" s="9" t="s">
        <v>13</v>
      </c>
      <c r="D27" s="2" t="s">
        <v>1117</v>
      </c>
      <c r="E27" s="2" t="s">
        <v>3078</v>
      </c>
      <c r="F27" s="12">
        <v>23514</v>
      </c>
      <c r="G27" s="12">
        <v>428.47</v>
      </c>
      <c r="H27" s="12">
        <v>2.71</v>
      </c>
    </row>
    <row r="28" spans="2:8">
      <c r="B28" s="2" t="s">
        <v>2268</v>
      </c>
      <c r="C28" s="9" t="s">
        <v>13</v>
      </c>
      <c r="D28" s="2" t="s">
        <v>1117</v>
      </c>
      <c r="E28" s="2" t="s">
        <v>2269</v>
      </c>
      <c r="F28" s="12">
        <v>1542</v>
      </c>
      <c r="G28" s="12">
        <v>409.09</v>
      </c>
      <c r="H28" s="12">
        <v>2.58</v>
      </c>
    </row>
    <row r="29" spans="2:8">
      <c r="B29" s="2" t="s">
        <v>2027</v>
      </c>
      <c r="C29" s="9" t="s">
        <v>13</v>
      </c>
      <c r="D29" s="2" t="s">
        <v>1117</v>
      </c>
      <c r="E29" s="2" t="s">
        <v>2028</v>
      </c>
      <c r="F29" s="12">
        <v>12446</v>
      </c>
      <c r="G29" s="12">
        <v>372.62</v>
      </c>
      <c r="H29" s="12">
        <v>2.35</v>
      </c>
    </row>
    <row r="30" spans="2:8">
      <c r="B30" s="2" t="s">
        <v>3079</v>
      </c>
      <c r="C30" s="9" t="s">
        <v>13</v>
      </c>
      <c r="D30" s="2" t="s">
        <v>90</v>
      </c>
      <c r="E30" s="2" t="s">
        <v>3080</v>
      </c>
      <c r="F30" s="12">
        <v>20066</v>
      </c>
      <c r="G30" s="12">
        <v>367.39</v>
      </c>
      <c r="H30" s="12">
        <v>2.3199999999999998</v>
      </c>
    </row>
    <row r="31" spans="2:8">
      <c r="B31" s="2" t="s">
        <v>2647</v>
      </c>
      <c r="C31" s="9" t="s">
        <v>13</v>
      </c>
      <c r="D31" s="2" t="s">
        <v>1117</v>
      </c>
      <c r="E31" s="2" t="s">
        <v>2648</v>
      </c>
      <c r="F31" s="12">
        <v>24407</v>
      </c>
      <c r="G31" s="12">
        <v>332.4</v>
      </c>
      <c r="H31" s="12">
        <v>2.1</v>
      </c>
    </row>
    <row r="32" spans="2:8">
      <c r="B32" s="2" t="s">
        <v>2677</v>
      </c>
      <c r="C32" s="9" t="s">
        <v>13</v>
      </c>
      <c r="D32" s="2" t="s">
        <v>1117</v>
      </c>
      <c r="E32" s="2" t="s">
        <v>2678</v>
      </c>
      <c r="F32" s="12">
        <v>2532</v>
      </c>
      <c r="G32" s="12">
        <v>324.73</v>
      </c>
      <c r="H32" s="12">
        <v>2.0499999999999998</v>
      </c>
    </row>
    <row r="33" spans="2:8">
      <c r="B33" s="2" t="s">
        <v>2002</v>
      </c>
      <c r="C33" s="9" t="s">
        <v>13</v>
      </c>
      <c r="D33" s="2" t="s">
        <v>90</v>
      </c>
      <c r="E33" s="2" t="s">
        <v>2003</v>
      </c>
      <c r="F33" s="12">
        <v>22876</v>
      </c>
      <c r="G33" s="12">
        <v>320.24</v>
      </c>
      <c r="H33" s="12">
        <v>2.02</v>
      </c>
    </row>
    <row r="34" spans="2:8">
      <c r="B34" s="2" t="s">
        <v>2272</v>
      </c>
      <c r="C34" s="9" t="s">
        <v>13</v>
      </c>
      <c r="D34" s="2" t="s">
        <v>1117</v>
      </c>
      <c r="E34" s="2" t="s">
        <v>2273</v>
      </c>
      <c r="F34" s="12">
        <v>12222</v>
      </c>
      <c r="G34" s="12">
        <v>314.3</v>
      </c>
      <c r="H34" s="12">
        <v>1.98</v>
      </c>
    </row>
    <row r="35" spans="2:8">
      <c r="B35" s="2" t="s">
        <v>2657</v>
      </c>
      <c r="C35" s="9" t="s">
        <v>13</v>
      </c>
      <c r="D35" s="2" t="s">
        <v>1117</v>
      </c>
      <c r="E35" s="2" t="s">
        <v>2658</v>
      </c>
      <c r="F35" s="12">
        <v>182822</v>
      </c>
      <c r="G35" s="12">
        <v>285.44</v>
      </c>
      <c r="H35" s="12">
        <v>1.8</v>
      </c>
    </row>
    <row r="36" spans="2:8">
      <c r="B36" s="2" t="s">
        <v>2681</v>
      </c>
      <c r="C36" s="9" t="s">
        <v>13</v>
      </c>
      <c r="D36" s="2" t="s">
        <v>90</v>
      </c>
      <c r="E36" s="2" t="s">
        <v>2682</v>
      </c>
      <c r="F36" s="12">
        <v>25014</v>
      </c>
      <c r="G36" s="12">
        <v>284.86</v>
      </c>
      <c r="H36" s="12">
        <v>1.8</v>
      </c>
    </row>
    <row r="37" spans="2:8">
      <c r="B37" s="2" t="s">
        <v>3081</v>
      </c>
      <c r="C37" s="9" t="s">
        <v>13</v>
      </c>
      <c r="D37" s="2" t="s">
        <v>1117</v>
      </c>
      <c r="E37" s="2" t="s">
        <v>3082</v>
      </c>
      <c r="F37" s="12">
        <v>26507</v>
      </c>
      <c r="G37" s="12">
        <v>262.02</v>
      </c>
      <c r="H37" s="12">
        <v>1.65</v>
      </c>
    </row>
    <row r="38" spans="2:8">
      <c r="B38" s="2" t="s">
        <v>1155</v>
      </c>
      <c r="C38" s="9" t="s">
        <v>13</v>
      </c>
      <c r="D38" s="2" t="s">
        <v>1117</v>
      </c>
      <c r="E38" s="2" t="s">
        <v>1156</v>
      </c>
      <c r="F38" s="12">
        <v>42869</v>
      </c>
      <c r="G38" s="12">
        <v>249.6</v>
      </c>
      <c r="H38" s="12">
        <v>1.58</v>
      </c>
    </row>
    <row r="39" spans="2:8">
      <c r="B39" s="2" t="s">
        <v>1400</v>
      </c>
      <c r="C39" s="9" t="s">
        <v>13</v>
      </c>
      <c r="D39" s="2" t="s">
        <v>90</v>
      </c>
      <c r="E39" s="2" t="s">
        <v>1401</v>
      </c>
      <c r="F39" s="12">
        <v>56054</v>
      </c>
      <c r="G39" s="12">
        <v>236.66</v>
      </c>
      <c r="H39" s="12">
        <v>1.49</v>
      </c>
    </row>
    <row r="40" spans="2:8">
      <c r="B40" s="2" t="s">
        <v>3083</v>
      </c>
      <c r="C40" s="9" t="s">
        <v>13</v>
      </c>
      <c r="D40" s="2" t="s">
        <v>1117</v>
      </c>
      <c r="E40" s="2" t="s">
        <v>3084</v>
      </c>
      <c r="F40" s="12">
        <v>4481</v>
      </c>
      <c r="G40" s="12">
        <v>226.84</v>
      </c>
      <c r="H40" s="12">
        <v>1.43</v>
      </c>
    </row>
    <row r="41" spans="2:8">
      <c r="B41" s="2" t="s">
        <v>3085</v>
      </c>
      <c r="C41" s="9" t="s">
        <v>13</v>
      </c>
      <c r="D41" s="2" t="s">
        <v>1117</v>
      </c>
      <c r="E41" s="2" t="s">
        <v>3086</v>
      </c>
      <c r="F41" s="12">
        <v>16354</v>
      </c>
      <c r="G41" s="12">
        <v>220.26</v>
      </c>
      <c r="H41" s="12">
        <v>1.39</v>
      </c>
    </row>
    <row r="42" spans="2:8">
      <c r="B42" s="2" t="s">
        <v>611</v>
      </c>
      <c r="C42" s="9" t="s">
        <v>13</v>
      </c>
      <c r="D42" s="2" t="s">
        <v>90</v>
      </c>
      <c r="E42" s="2" t="s">
        <v>612</v>
      </c>
      <c r="F42" s="12">
        <v>14766</v>
      </c>
      <c r="G42" s="12">
        <v>175.67</v>
      </c>
      <c r="H42" s="12">
        <v>1.1100000000000001</v>
      </c>
    </row>
    <row r="43" spans="2:8">
      <c r="B43" s="2" t="s">
        <v>3087</v>
      </c>
      <c r="C43" s="9" t="s">
        <v>13</v>
      </c>
      <c r="D43" s="2" t="s">
        <v>1117</v>
      </c>
      <c r="E43" s="2" t="s">
        <v>3088</v>
      </c>
      <c r="F43" s="12">
        <v>48040</v>
      </c>
      <c r="G43" s="12">
        <v>148.9</v>
      </c>
      <c r="H43" s="12">
        <v>0.94</v>
      </c>
    </row>
    <row r="44" spans="2:8">
      <c r="B44" s="2" t="s">
        <v>3089</v>
      </c>
      <c r="C44" s="9" t="s">
        <v>13</v>
      </c>
      <c r="D44" s="2" t="s">
        <v>2498</v>
      </c>
      <c r="E44" s="2" t="s">
        <v>3090</v>
      </c>
      <c r="F44" s="12">
        <v>11285</v>
      </c>
      <c r="G44" s="12">
        <v>141.75</v>
      </c>
      <c r="H44" s="12">
        <v>0.9</v>
      </c>
    </row>
    <row r="45" spans="2:8">
      <c r="B45" s="6" t="s">
        <v>94</v>
      </c>
      <c r="C45" s="11"/>
      <c r="D45" s="6"/>
      <c r="E45" s="6"/>
      <c r="F45" s="14"/>
      <c r="G45" s="14">
        <f>SUM(G12:G44)</f>
        <v>16061.02</v>
      </c>
      <c r="H45" s="14">
        <f>SUM(H12:H44)</f>
        <v>101.40999999999997</v>
      </c>
    </row>
    <row r="46" spans="2:8">
      <c r="B46" s="6" t="s">
        <v>2131</v>
      </c>
      <c r="C46" s="11"/>
      <c r="D46" s="6"/>
      <c r="E46" s="6"/>
      <c r="F46" s="14"/>
      <c r="G46" s="14">
        <v>10.75</v>
      </c>
      <c r="H46" s="14">
        <v>7.0000000000000007E-2</v>
      </c>
    </row>
    <row r="47" spans="2:8">
      <c r="B47" s="6" t="s">
        <v>15</v>
      </c>
      <c r="C47" s="11"/>
      <c r="D47" s="6"/>
      <c r="E47" s="6"/>
      <c r="F47" s="14"/>
      <c r="G47" s="14">
        <v>16071.77</v>
      </c>
      <c r="H47" s="14">
        <v>101.48</v>
      </c>
    </row>
    <row r="48" spans="2:8">
      <c r="B48" s="6" t="s">
        <v>335</v>
      </c>
      <c r="C48" s="11"/>
      <c r="D48" s="6"/>
      <c r="E48" s="6"/>
      <c r="F48" s="14"/>
      <c r="G48" s="14">
        <v>-237.9352085999999</v>
      </c>
      <c r="H48" s="14">
        <v>-1.480000000000004</v>
      </c>
    </row>
    <row r="49" spans="2:8">
      <c r="B49" s="6" t="s">
        <v>17</v>
      </c>
      <c r="C49" s="11"/>
      <c r="D49" s="6"/>
      <c r="E49" s="6"/>
      <c r="F49" s="14"/>
      <c r="G49" s="14">
        <v>15833.834791400001</v>
      </c>
      <c r="H49" s="14">
        <v>100</v>
      </c>
    </row>
    <row r="50" spans="2:8">
      <c r="B50" s="2" t="s">
        <v>18</v>
      </c>
    </row>
    <row r="51" spans="2:8">
      <c r="B51" s="6" t="s">
        <v>19</v>
      </c>
    </row>
    <row r="52" spans="2:8">
      <c r="B52" s="6" t="s">
        <v>20</v>
      </c>
      <c r="C52" s="9" t="s">
        <v>894</v>
      </c>
    </row>
    <row r="53" spans="2:8">
      <c r="B53" s="6" t="s">
        <v>23</v>
      </c>
      <c r="C53" s="9" t="s">
        <v>22</v>
      </c>
    </row>
    <row r="54" spans="2:8">
      <c r="B54" s="6" t="s">
        <v>1198</v>
      </c>
      <c r="C54" s="9" t="s">
        <v>22</v>
      </c>
    </row>
    <row r="55" spans="2:8">
      <c r="B55" s="6" t="s">
        <v>24</v>
      </c>
      <c r="C55" s="9" t="s">
        <v>25</v>
      </c>
    </row>
    <row r="56" spans="2:8">
      <c r="B56" s="6" t="s">
        <v>3091</v>
      </c>
      <c r="C56" s="11"/>
    </row>
    <row r="57" spans="2:8">
      <c r="B57" s="6" t="s">
        <v>3092</v>
      </c>
      <c r="C57" s="11"/>
    </row>
    <row r="58" spans="2:8">
      <c r="B58" s="6" t="s">
        <v>3093</v>
      </c>
      <c r="C58" s="11"/>
    </row>
    <row r="59" spans="2:8">
      <c r="B59" s="6" t="s">
        <v>3094</v>
      </c>
      <c r="C59" s="11"/>
    </row>
    <row r="60" spans="2:8">
      <c r="B60" s="6" t="s">
        <v>3095</v>
      </c>
      <c r="C60" s="11"/>
    </row>
    <row r="61" spans="2:8">
      <c r="B61" s="6" t="s">
        <v>3096</v>
      </c>
      <c r="C61" s="11"/>
    </row>
    <row r="62" spans="2:8">
      <c r="B62" s="6" t="s">
        <v>3097</v>
      </c>
      <c r="C62" s="11"/>
    </row>
    <row r="63" spans="2:8">
      <c r="B63" s="6" t="s">
        <v>3098</v>
      </c>
      <c r="C63" s="11"/>
    </row>
    <row r="64" spans="2:8">
      <c r="B64" s="6" t="s">
        <v>3946</v>
      </c>
      <c r="C64" s="11"/>
    </row>
    <row r="65" spans="2:4">
      <c r="B65" s="2" t="s">
        <v>26</v>
      </c>
    </row>
    <row r="66" spans="2:4">
      <c r="B66" s="2" t="s">
        <v>1212</v>
      </c>
    </row>
    <row r="69" spans="2:4" ht="15">
      <c r="B69" s="44" t="s">
        <v>1213</v>
      </c>
      <c r="C69" s="64"/>
    </row>
    <row r="70" spans="2:4" ht="30">
      <c r="B70" s="44" t="s">
        <v>1214</v>
      </c>
      <c r="C70" s="65" t="s">
        <v>1215</v>
      </c>
    </row>
    <row r="71" spans="2:4" ht="15">
      <c r="B71" s="4" t="s">
        <v>1216</v>
      </c>
      <c r="C71" s="5" t="s">
        <v>1217</v>
      </c>
    </row>
    <row r="72" spans="2:4" ht="15">
      <c r="B72" s="4" t="s">
        <v>1218</v>
      </c>
      <c r="C72" s="5" t="s">
        <v>1217</v>
      </c>
    </row>
    <row r="73" spans="2:4" ht="15">
      <c r="B73" s="4" t="s">
        <v>1219</v>
      </c>
      <c r="C73" s="5" t="s">
        <v>1217</v>
      </c>
    </row>
    <row r="74" spans="2:4" ht="15">
      <c r="B74" s="4" t="s">
        <v>1220</v>
      </c>
      <c r="C74" s="5" t="s">
        <v>1217</v>
      </c>
    </row>
    <row r="75" spans="2:4" ht="15">
      <c r="B75" s="4" t="s">
        <v>1221</v>
      </c>
      <c r="C75" s="5" t="s">
        <v>1217</v>
      </c>
    </row>
    <row r="76" spans="2:4" ht="15">
      <c r="B76" s="4" t="s">
        <v>1222</v>
      </c>
      <c r="C76" s="5" t="s">
        <v>1217</v>
      </c>
    </row>
    <row r="77" spans="2:4" ht="15">
      <c r="B77" s="44" t="s">
        <v>1223</v>
      </c>
      <c r="C77" s="64" t="s">
        <v>1217</v>
      </c>
    </row>
    <row r="79" spans="2:4" ht="15">
      <c r="B79" s="4" t="s">
        <v>35</v>
      </c>
      <c r="C79" s="5"/>
      <c r="D79" s="4"/>
    </row>
    <row r="80" spans="2:4" ht="30">
      <c r="B80" s="20" t="s">
        <v>36</v>
      </c>
      <c r="C80" s="18" t="s">
        <v>37</v>
      </c>
      <c r="D80" s="20" t="s">
        <v>38</v>
      </c>
    </row>
    <row r="81" spans="2:7" ht="15">
      <c r="B81" s="4" t="s">
        <v>22</v>
      </c>
      <c r="C81" s="5" t="s">
        <v>22</v>
      </c>
      <c r="D81" s="4" t="s">
        <v>22</v>
      </c>
    </row>
    <row r="83" spans="2:7">
      <c r="B83" s="24" t="s">
        <v>39</v>
      </c>
      <c r="C83" s="25">
        <v>46081</v>
      </c>
      <c r="D83" s="16"/>
      <c r="E83" s="15"/>
      <c r="F83" s="30"/>
    </row>
    <row r="84" spans="2:7">
      <c r="B84" s="24" t="s">
        <v>40</v>
      </c>
      <c r="C84" s="26" t="s">
        <v>41</v>
      </c>
      <c r="D84" s="24" t="s">
        <v>42</v>
      </c>
      <c r="E84" s="27" t="s">
        <v>43</v>
      </c>
      <c r="F84" s="29" t="s">
        <v>44</v>
      </c>
      <c r="G84" s="14"/>
    </row>
    <row r="85" spans="2:7">
      <c r="B85" s="22" t="s">
        <v>22</v>
      </c>
      <c r="C85" s="23" t="s">
        <v>22</v>
      </c>
      <c r="D85" s="22" t="s">
        <v>22</v>
      </c>
      <c r="E85" s="19" t="s">
        <v>22</v>
      </c>
      <c r="F85" s="28" t="s">
        <v>22</v>
      </c>
    </row>
    <row r="88" spans="2:7">
      <c r="B88" s="6" t="s">
        <v>45</v>
      </c>
    </row>
    <row r="89" spans="2:7">
      <c r="B89" s="6"/>
    </row>
    <row r="90" spans="2:7">
      <c r="B90" s="6" t="s">
        <v>911</v>
      </c>
    </row>
    <row r="91" spans="2:7">
      <c r="B91" s="24" t="s">
        <v>46</v>
      </c>
      <c r="C91" s="26" t="s">
        <v>47</v>
      </c>
      <c r="D91" s="6"/>
    </row>
    <row r="92" spans="2:7">
      <c r="B92" s="16" t="s">
        <v>22</v>
      </c>
      <c r="C92" s="17" t="s">
        <v>22</v>
      </c>
    </row>
    <row r="94" spans="2:7">
      <c r="B94" s="24" t="s">
        <v>48</v>
      </c>
      <c r="C94" s="26" t="s">
        <v>47</v>
      </c>
    </row>
    <row r="95" spans="2:7">
      <c r="B95" s="16" t="s">
        <v>22</v>
      </c>
      <c r="C95" s="17" t="s">
        <v>22</v>
      </c>
    </row>
    <row r="97" spans="2:7">
      <c r="B97" s="24" t="s">
        <v>49</v>
      </c>
      <c r="C97" s="26" t="s">
        <v>50</v>
      </c>
    </row>
    <row r="98" spans="2:7">
      <c r="B98" s="16" t="s">
        <v>22</v>
      </c>
      <c r="C98" s="17" t="s">
        <v>22</v>
      </c>
    </row>
    <row r="100" spans="2:7">
      <c r="B100" s="27" t="s">
        <v>51</v>
      </c>
      <c r="C100" s="26" t="s">
        <v>50</v>
      </c>
    </row>
    <row r="101" spans="2:7">
      <c r="B101" s="15" t="s">
        <v>22</v>
      </c>
      <c r="C101" s="17" t="s">
        <v>22</v>
      </c>
    </row>
    <row r="103" spans="2:7">
      <c r="B103" s="24" t="s">
        <v>52</v>
      </c>
      <c r="C103" s="26" t="s">
        <v>22</v>
      </c>
    </row>
    <row r="105" spans="2:7">
      <c r="B105" s="24" t="s">
        <v>53</v>
      </c>
      <c r="C105" s="25">
        <v>46081</v>
      </c>
      <c r="D105" s="16"/>
      <c r="E105" s="15"/>
      <c r="F105" s="30"/>
    </row>
    <row r="106" spans="2:7">
      <c r="B106" s="24" t="s">
        <v>40</v>
      </c>
      <c r="C106" s="26" t="s">
        <v>41</v>
      </c>
      <c r="D106" s="24" t="s">
        <v>42</v>
      </c>
      <c r="E106" s="27" t="s">
        <v>43</v>
      </c>
      <c r="F106" s="29" t="s">
        <v>44</v>
      </c>
      <c r="G106" s="14"/>
    </row>
    <row r="107" spans="2:7">
      <c r="B107" s="22" t="s">
        <v>22</v>
      </c>
      <c r="C107" s="23" t="s">
        <v>22</v>
      </c>
      <c r="D107" s="22" t="s">
        <v>22</v>
      </c>
      <c r="E107" s="19" t="s">
        <v>22</v>
      </c>
      <c r="F107" s="28" t="s">
        <v>22</v>
      </c>
    </row>
    <row r="108" spans="2:7">
      <c r="B108" s="6" t="s">
        <v>45</v>
      </c>
    </row>
    <row r="109" spans="2:7">
      <c r="B109" s="6"/>
    </row>
    <row r="110" spans="2:7">
      <c r="B110" s="6" t="s">
        <v>911</v>
      </c>
    </row>
    <row r="111" spans="2:7">
      <c r="B111" s="24" t="s">
        <v>46</v>
      </c>
      <c r="C111" s="26" t="s">
        <v>47</v>
      </c>
      <c r="D111" s="6"/>
    </row>
    <row r="112" spans="2:7">
      <c r="B112" s="16" t="s">
        <v>22</v>
      </c>
      <c r="C112" s="17" t="s">
        <v>22</v>
      </c>
    </row>
    <row r="114" spans="2:6">
      <c r="B114" s="24" t="s">
        <v>48</v>
      </c>
      <c r="C114" s="26" t="s">
        <v>47</v>
      </c>
    </row>
    <row r="115" spans="2:6">
      <c r="B115" s="16" t="s">
        <v>22</v>
      </c>
      <c r="C115" s="17" t="s">
        <v>22</v>
      </c>
    </row>
    <row r="117" spans="2:6">
      <c r="B117" s="24" t="s">
        <v>49</v>
      </c>
      <c r="C117" s="26" t="s">
        <v>50</v>
      </c>
    </row>
    <row r="118" spans="2:6">
      <c r="B118" s="16" t="s">
        <v>22</v>
      </c>
      <c r="C118" s="17" t="s">
        <v>22</v>
      </c>
    </row>
    <row r="120" spans="2:6">
      <c r="B120" s="27" t="s">
        <v>51</v>
      </c>
      <c r="C120" s="26" t="s">
        <v>50</v>
      </c>
    </row>
    <row r="121" spans="2:6">
      <c r="B121" s="15" t="s">
        <v>22</v>
      </c>
      <c r="C121" s="17" t="s">
        <v>22</v>
      </c>
    </row>
    <row r="123" spans="2:6">
      <c r="B123" s="24" t="s">
        <v>52</v>
      </c>
      <c r="C123" s="26" t="s">
        <v>22</v>
      </c>
    </row>
    <row r="126" spans="2:6">
      <c r="B126" s="6" t="s">
        <v>912</v>
      </c>
    </row>
    <row r="128" spans="2:6">
      <c r="B128" s="24" t="s">
        <v>40</v>
      </c>
      <c r="C128" s="26" t="s">
        <v>54</v>
      </c>
      <c r="D128" s="24" t="s">
        <v>55</v>
      </c>
      <c r="E128" s="24" t="s">
        <v>56</v>
      </c>
      <c r="F128" s="14"/>
    </row>
    <row r="129" spans="2:80">
      <c r="B129" s="16" t="s">
        <v>22</v>
      </c>
      <c r="C129" s="17" t="s">
        <v>22</v>
      </c>
      <c r="D129" s="16" t="s">
        <v>22</v>
      </c>
      <c r="E129" s="16" t="s">
        <v>22</v>
      </c>
    </row>
    <row r="132" spans="2:80">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c r="B134" s="6" t="s">
        <v>913</v>
      </c>
    </row>
    <row r="136" spans="2:80">
      <c r="B136" s="24" t="s">
        <v>58</v>
      </c>
      <c r="C136" s="26" t="s">
        <v>47</v>
      </c>
      <c r="D136" s="6"/>
    </row>
    <row r="137" spans="2:80">
      <c r="B137" s="16" t="s">
        <v>22</v>
      </c>
      <c r="C137" s="17" t="s">
        <v>22</v>
      </c>
    </row>
    <row r="140" spans="2:80">
      <c r="B140" s="24" t="s">
        <v>59</v>
      </c>
      <c r="C140" s="26" t="s">
        <v>60</v>
      </c>
      <c r="D140" s="6"/>
    </row>
    <row r="141" spans="2:80">
      <c r="B141" s="16" t="s">
        <v>22</v>
      </c>
      <c r="C141" s="17" t="s">
        <v>22</v>
      </c>
    </row>
    <row r="144" spans="2:80">
      <c r="B144" s="6" t="s">
        <v>61</v>
      </c>
    </row>
    <row r="147" spans="2:80">
      <c r="B147" s="6" t="s">
        <v>914</v>
      </c>
    </row>
    <row r="149" spans="2:80">
      <c r="B149" s="24" t="s">
        <v>40</v>
      </c>
      <c r="C149" s="26" t="s">
        <v>62</v>
      </c>
      <c r="D149" s="24" t="s">
        <v>54</v>
      </c>
      <c r="E149" s="24" t="s">
        <v>55</v>
      </c>
      <c r="F149" s="29" t="s">
        <v>56</v>
      </c>
      <c r="G149" s="14"/>
    </row>
    <row r="150" spans="2:80">
      <c r="B150" s="16" t="s">
        <v>22</v>
      </c>
      <c r="C150" s="17" t="s">
        <v>22</v>
      </c>
      <c r="D150" s="16" t="s">
        <v>22</v>
      </c>
      <c r="E150" s="16" t="s">
        <v>22</v>
      </c>
      <c r="F150" s="21" t="s">
        <v>22</v>
      </c>
    </row>
    <row r="153" spans="2:80">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c r="B155" s="6" t="s">
        <v>913</v>
      </c>
    </row>
    <row r="157" spans="2:80">
      <c r="B157" s="24" t="s">
        <v>58</v>
      </c>
      <c r="C157" s="26" t="s">
        <v>47</v>
      </c>
      <c r="D157" s="6"/>
    </row>
    <row r="158" spans="2:80">
      <c r="B158" s="16" t="s">
        <v>22</v>
      </c>
      <c r="C158" s="17" t="s">
        <v>22</v>
      </c>
    </row>
    <row r="161" spans="2:7">
      <c r="B161" s="24" t="s">
        <v>59</v>
      </c>
      <c r="C161" s="26" t="s">
        <v>60</v>
      </c>
      <c r="D161" s="6"/>
    </row>
    <row r="162" spans="2:7">
      <c r="B162" s="16" t="s">
        <v>22</v>
      </c>
      <c r="C162" s="17" t="s">
        <v>22</v>
      </c>
    </row>
    <row r="165" spans="2:7">
      <c r="B165" s="6" t="s">
        <v>61</v>
      </c>
    </row>
    <row r="168" spans="2:7">
      <c r="B168" s="6" t="s">
        <v>915</v>
      </c>
    </row>
    <row r="169" spans="2:7">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7"/>
    <mergeCell ref="D3:D7"/>
  </mergeCells>
  <hyperlinks>
    <hyperlink ref="A1" location="Index!A1" display="Index" xr:uid="{9FDFBBA3-183E-498B-B5AE-53A85E2D6152}"/>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CC2-645D-4370-BBBD-CAD9B6B496D1}">
  <dimension ref="A1:CB19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3063</v>
      </c>
      <c r="C1" s="226"/>
      <c r="D1" s="226"/>
      <c r="E1" s="226"/>
    </row>
    <row r="3" spans="1:9" ht="15">
      <c r="B3" s="31" t="s">
        <v>3063</v>
      </c>
      <c r="C3" s="227"/>
      <c r="D3" s="228"/>
      <c r="E3" s="1"/>
    </row>
    <row r="4" spans="1:9" ht="15">
      <c r="B4" s="59" t="s">
        <v>3064</v>
      </c>
      <c r="C4" s="227"/>
      <c r="D4" s="228"/>
      <c r="E4" s="1"/>
    </row>
    <row r="5" spans="1:9" ht="15">
      <c r="B5" s="59" t="s">
        <v>103</v>
      </c>
      <c r="C5" s="227"/>
      <c r="D5" s="228"/>
      <c r="E5" s="1"/>
    </row>
    <row r="6" spans="1:9" ht="15">
      <c r="B6" s="59" t="s">
        <v>2892</v>
      </c>
      <c r="C6" s="227"/>
      <c r="D6" s="228"/>
      <c r="E6" s="1"/>
    </row>
    <row r="7" spans="1:9" ht="30">
      <c r="B7" s="35" t="s">
        <v>3065</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547</v>
      </c>
      <c r="C15" s="9" t="s">
        <v>13</v>
      </c>
      <c r="D15" s="2" t="s">
        <v>548</v>
      </c>
      <c r="E15" s="2" t="s">
        <v>549</v>
      </c>
      <c r="F15" s="12">
        <v>199189</v>
      </c>
      <c r="G15" s="12">
        <v>5392.25</v>
      </c>
      <c r="H15" s="12">
        <v>5.07</v>
      </c>
    </row>
    <row r="16" spans="1:9">
      <c r="B16" s="2" t="s">
        <v>1144</v>
      </c>
      <c r="C16" s="9" t="s">
        <v>13</v>
      </c>
      <c r="D16" s="2" t="s">
        <v>1018</v>
      </c>
      <c r="E16" s="2" t="s">
        <v>1145</v>
      </c>
      <c r="F16" s="12">
        <v>93605</v>
      </c>
      <c r="G16" s="12">
        <v>5344.85</v>
      </c>
      <c r="H16" s="12">
        <v>5.03</v>
      </c>
    </row>
    <row r="17" spans="2:8">
      <c r="B17" s="2" t="s">
        <v>1449</v>
      </c>
      <c r="C17" s="9" t="s">
        <v>13</v>
      </c>
      <c r="D17" s="2" t="s">
        <v>74</v>
      </c>
      <c r="E17" s="2" t="s">
        <v>1450</v>
      </c>
      <c r="F17" s="12">
        <v>1657845</v>
      </c>
      <c r="G17" s="12">
        <v>4971.05</v>
      </c>
      <c r="H17" s="12">
        <v>4.68</v>
      </c>
    </row>
    <row r="18" spans="2:8">
      <c r="B18" s="2" t="s">
        <v>1420</v>
      </c>
      <c r="C18" s="9" t="s">
        <v>13</v>
      </c>
      <c r="D18" s="2" t="s">
        <v>587</v>
      </c>
      <c r="E18" s="2" t="s">
        <v>1421</v>
      </c>
      <c r="F18" s="12">
        <v>95991</v>
      </c>
      <c r="G18" s="12">
        <v>4701.93</v>
      </c>
      <c r="H18" s="12">
        <v>4.42</v>
      </c>
    </row>
    <row r="19" spans="2:8">
      <c r="B19" s="2" t="s">
        <v>1321</v>
      </c>
      <c r="C19" s="9" t="s">
        <v>13</v>
      </c>
      <c r="D19" s="2" t="s">
        <v>74</v>
      </c>
      <c r="E19" s="2" t="s">
        <v>1322</v>
      </c>
      <c r="F19" s="12">
        <v>485643</v>
      </c>
      <c r="G19" s="12">
        <v>4654.16</v>
      </c>
      <c r="H19" s="12">
        <v>4.38</v>
      </c>
    </row>
    <row r="20" spans="2:8">
      <c r="B20" s="2" t="s">
        <v>572</v>
      </c>
      <c r="C20" s="9" t="s">
        <v>13</v>
      </c>
      <c r="D20" s="2" t="s">
        <v>573</v>
      </c>
      <c r="E20" s="2" t="s">
        <v>574</v>
      </c>
      <c r="F20" s="12">
        <v>134330</v>
      </c>
      <c r="G20" s="12">
        <v>4504.76</v>
      </c>
      <c r="H20" s="12">
        <v>4.24</v>
      </c>
    </row>
    <row r="21" spans="2:8">
      <c r="B21" s="2" t="s">
        <v>2807</v>
      </c>
      <c r="C21" s="9" t="s">
        <v>13</v>
      </c>
      <c r="D21" s="2" t="s">
        <v>2489</v>
      </c>
      <c r="E21" s="2" t="s">
        <v>2808</v>
      </c>
      <c r="F21" s="12">
        <v>1992352</v>
      </c>
      <c r="G21" s="12">
        <v>4205.8599999999997</v>
      </c>
      <c r="H21" s="12">
        <v>3.96</v>
      </c>
    </row>
    <row r="22" spans="2:8">
      <c r="B22" s="2" t="s">
        <v>2321</v>
      </c>
      <c r="C22" s="9" t="s">
        <v>13</v>
      </c>
      <c r="D22" s="2" t="s">
        <v>573</v>
      </c>
      <c r="E22" s="2" t="s">
        <v>2322</v>
      </c>
      <c r="F22" s="12">
        <v>1233597</v>
      </c>
      <c r="G22" s="12">
        <v>3502.8</v>
      </c>
      <c r="H22" s="12">
        <v>3.3</v>
      </c>
    </row>
    <row r="23" spans="2:8">
      <c r="B23" s="2" t="s">
        <v>1245</v>
      </c>
      <c r="C23" s="9" t="s">
        <v>13</v>
      </c>
      <c r="D23" s="2" t="s">
        <v>92</v>
      </c>
      <c r="E23" s="2" t="s">
        <v>1246</v>
      </c>
      <c r="F23" s="12">
        <v>188952</v>
      </c>
      <c r="G23" s="12">
        <v>3426.46</v>
      </c>
      <c r="H23" s="12">
        <v>3.22</v>
      </c>
    </row>
    <row r="24" spans="2:8">
      <c r="B24" s="2" t="s">
        <v>1418</v>
      </c>
      <c r="C24" s="9" t="s">
        <v>13</v>
      </c>
      <c r="D24" s="2" t="s">
        <v>90</v>
      </c>
      <c r="E24" s="2" t="s">
        <v>1419</v>
      </c>
      <c r="F24" s="12">
        <v>348997</v>
      </c>
      <c r="G24" s="12">
        <v>3289.82</v>
      </c>
      <c r="H24" s="12">
        <v>3.09</v>
      </c>
    </row>
    <row r="25" spans="2:8">
      <c r="B25" s="2" t="s">
        <v>1299</v>
      </c>
      <c r="C25" s="9" t="s">
        <v>13</v>
      </c>
      <c r="D25" s="2" t="s">
        <v>1300</v>
      </c>
      <c r="E25" s="2" t="s">
        <v>1301</v>
      </c>
      <c r="F25" s="12">
        <v>292679</v>
      </c>
      <c r="G25" s="12">
        <v>3214.49</v>
      </c>
      <c r="H25" s="12">
        <v>3.02</v>
      </c>
    </row>
    <row r="26" spans="2:8">
      <c r="B26" s="2" t="s">
        <v>2266</v>
      </c>
      <c r="C26" s="9" t="s">
        <v>13</v>
      </c>
      <c r="D26" s="2" t="s">
        <v>628</v>
      </c>
      <c r="E26" s="2" t="s">
        <v>2267</v>
      </c>
      <c r="F26" s="12">
        <v>80880</v>
      </c>
      <c r="G26" s="12">
        <v>3114.04</v>
      </c>
      <c r="H26" s="12">
        <v>2.93</v>
      </c>
    </row>
    <row r="27" spans="2:8">
      <c r="B27" s="2" t="s">
        <v>2454</v>
      </c>
      <c r="C27" s="9" t="s">
        <v>13</v>
      </c>
      <c r="D27" s="2" t="s">
        <v>74</v>
      </c>
      <c r="E27" s="2" t="s">
        <v>2455</v>
      </c>
      <c r="F27" s="12">
        <v>308430</v>
      </c>
      <c r="G27" s="12">
        <v>3055</v>
      </c>
      <c r="H27" s="12">
        <v>2.87</v>
      </c>
    </row>
    <row r="28" spans="2:8">
      <c r="B28" s="2" t="s">
        <v>1408</v>
      </c>
      <c r="C28" s="9" t="s">
        <v>13</v>
      </c>
      <c r="D28" s="2" t="s">
        <v>79</v>
      </c>
      <c r="E28" s="2" t="s">
        <v>1409</v>
      </c>
      <c r="F28" s="12">
        <v>1121630</v>
      </c>
      <c r="G28" s="12">
        <v>2977.7</v>
      </c>
      <c r="H28" s="12">
        <v>2.8</v>
      </c>
    </row>
    <row r="29" spans="2:8">
      <c r="B29" s="2" t="s">
        <v>1424</v>
      </c>
      <c r="C29" s="9" t="s">
        <v>13</v>
      </c>
      <c r="D29" s="2" t="s">
        <v>573</v>
      </c>
      <c r="E29" s="2" t="s">
        <v>1425</v>
      </c>
      <c r="F29" s="12">
        <v>862179</v>
      </c>
      <c r="G29" s="12">
        <v>2969.78</v>
      </c>
      <c r="H29" s="12">
        <v>2.79</v>
      </c>
    </row>
    <row r="30" spans="2:8">
      <c r="B30" s="2" t="s">
        <v>1384</v>
      </c>
      <c r="C30" s="9" t="s">
        <v>13</v>
      </c>
      <c r="D30" s="2" t="s">
        <v>548</v>
      </c>
      <c r="E30" s="2" t="s">
        <v>1385</v>
      </c>
      <c r="F30" s="12">
        <v>100497</v>
      </c>
      <c r="G30" s="12">
        <v>2712.01</v>
      </c>
      <c r="H30" s="12">
        <v>2.5499999999999998</v>
      </c>
    </row>
    <row r="31" spans="2:8">
      <c r="B31" s="2" t="s">
        <v>615</v>
      </c>
      <c r="C31" s="9" t="s">
        <v>13</v>
      </c>
      <c r="D31" s="2" t="s">
        <v>74</v>
      </c>
      <c r="E31" s="2" t="s">
        <v>616</v>
      </c>
      <c r="F31" s="12">
        <v>3429534</v>
      </c>
      <c r="G31" s="12">
        <v>2520.02</v>
      </c>
      <c r="H31" s="12">
        <v>2.37</v>
      </c>
    </row>
    <row r="32" spans="2:8">
      <c r="B32" s="2" t="s">
        <v>1338</v>
      </c>
      <c r="C32" s="9" t="s">
        <v>13</v>
      </c>
      <c r="D32" s="2" t="s">
        <v>599</v>
      </c>
      <c r="E32" s="2" t="s">
        <v>1339</v>
      </c>
      <c r="F32" s="12">
        <v>2486534</v>
      </c>
      <c r="G32" s="12">
        <v>2502.1999999999998</v>
      </c>
      <c r="H32" s="12">
        <v>2.35</v>
      </c>
    </row>
    <row r="33" spans="2:8">
      <c r="B33" s="2" t="s">
        <v>1368</v>
      </c>
      <c r="C33" s="9" t="s">
        <v>13</v>
      </c>
      <c r="D33" s="2" t="s">
        <v>1120</v>
      </c>
      <c r="E33" s="2" t="s">
        <v>1369</v>
      </c>
      <c r="F33" s="12">
        <v>369718</v>
      </c>
      <c r="G33" s="12">
        <v>2356.58</v>
      </c>
      <c r="H33" s="12">
        <v>2.2200000000000002</v>
      </c>
    </row>
    <row r="34" spans="2:8">
      <c r="B34" s="2" t="s">
        <v>1261</v>
      </c>
      <c r="C34" s="9" t="s">
        <v>13</v>
      </c>
      <c r="D34" s="2" t="s">
        <v>1117</v>
      </c>
      <c r="E34" s="2" t="s">
        <v>1262</v>
      </c>
      <c r="F34" s="12">
        <v>95372</v>
      </c>
      <c r="G34" s="12">
        <v>2037.81</v>
      </c>
      <c r="H34" s="12">
        <v>1.92</v>
      </c>
    </row>
    <row r="35" spans="2:8">
      <c r="B35" s="2" t="s">
        <v>1255</v>
      </c>
      <c r="C35" s="9" t="s">
        <v>13</v>
      </c>
      <c r="D35" s="2" t="s">
        <v>1099</v>
      </c>
      <c r="E35" s="2" t="s">
        <v>1256</v>
      </c>
      <c r="F35" s="12">
        <v>441536</v>
      </c>
      <c r="G35" s="12">
        <v>2008.77</v>
      </c>
      <c r="H35" s="12">
        <v>1.89</v>
      </c>
    </row>
    <row r="36" spans="2:8">
      <c r="B36" s="2" t="s">
        <v>2760</v>
      </c>
      <c r="C36" s="9" t="s">
        <v>13</v>
      </c>
      <c r="D36" s="2" t="s">
        <v>573</v>
      </c>
      <c r="E36" s="2" t="s">
        <v>2761</v>
      </c>
      <c r="F36" s="12">
        <v>533432</v>
      </c>
      <c r="G36" s="12">
        <v>1996.64</v>
      </c>
      <c r="H36" s="12">
        <v>1.88</v>
      </c>
    </row>
    <row r="37" spans="2:8">
      <c r="B37" s="2" t="s">
        <v>2741</v>
      </c>
      <c r="C37" s="9" t="s">
        <v>13</v>
      </c>
      <c r="D37" s="2" t="s">
        <v>628</v>
      </c>
      <c r="E37" s="2" t="s">
        <v>2742</v>
      </c>
      <c r="F37" s="12">
        <v>7206</v>
      </c>
      <c r="G37" s="12">
        <v>1842</v>
      </c>
      <c r="H37" s="12">
        <v>1.73</v>
      </c>
    </row>
    <row r="38" spans="2:8">
      <c r="B38" s="2" t="s">
        <v>586</v>
      </c>
      <c r="C38" s="9" t="s">
        <v>13</v>
      </c>
      <c r="D38" s="2" t="s">
        <v>587</v>
      </c>
      <c r="E38" s="2" t="s">
        <v>588</v>
      </c>
      <c r="F38" s="12">
        <v>21187</v>
      </c>
      <c r="G38" s="12">
        <v>1824.31</v>
      </c>
      <c r="H38" s="12">
        <v>1.72</v>
      </c>
    </row>
    <row r="39" spans="2:8">
      <c r="B39" s="2" t="s">
        <v>1451</v>
      </c>
      <c r="C39" s="9" t="s">
        <v>13</v>
      </c>
      <c r="D39" s="2" t="s">
        <v>558</v>
      </c>
      <c r="E39" s="2" t="s">
        <v>1452</v>
      </c>
      <c r="F39" s="12">
        <v>37607</v>
      </c>
      <c r="G39" s="12">
        <v>1779.94</v>
      </c>
      <c r="H39" s="12">
        <v>1.67</v>
      </c>
    </row>
    <row r="40" spans="2:8">
      <c r="B40" s="2" t="s">
        <v>1404</v>
      </c>
      <c r="C40" s="9" t="s">
        <v>13</v>
      </c>
      <c r="D40" s="2" t="s">
        <v>543</v>
      </c>
      <c r="E40" s="2" t="s">
        <v>1405</v>
      </c>
      <c r="F40" s="12">
        <v>401796</v>
      </c>
      <c r="G40" s="12">
        <v>1762.88</v>
      </c>
      <c r="H40" s="12">
        <v>1.66</v>
      </c>
    </row>
    <row r="41" spans="2:8">
      <c r="B41" s="2" t="s">
        <v>1288</v>
      </c>
      <c r="C41" s="9" t="s">
        <v>13</v>
      </c>
      <c r="D41" s="2" t="s">
        <v>1289</v>
      </c>
      <c r="E41" s="2" t="s">
        <v>1290</v>
      </c>
      <c r="F41" s="12">
        <v>481611</v>
      </c>
      <c r="G41" s="12">
        <v>1707.79</v>
      </c>
      <c r="H41" s="12">
        <v>1.61</v>
      </c>
    </row>
    <row r="42" spans="2:8">
      <c r="B42" s="2" t="s">
        <v>1428</v>
      </c>
      <c r="C42" s="9" t="s">
        <v>13</v>
      </c>
      <c r="D42" s="2" t="s">
        <v>1117</v>
      </c>
      <c r="E42" s="2" t="s">
        <v>1429</v>
      </c>
      <c r="F42" s="12">
        <v>70490</v>
      </c>
      <c r="G42" s="12">
        <v>1622.61</v>
      </c>
      <c r="H42" s="12">
        <v>1.53</v>
      </c>
    </row>
    <row r="43" spans="2:8">
      <c r="B43" s="2" t="s">
        <v>1360</v>
      </c>
      <c r="C43" s="9" t="s">
        <v>13</v>
      </c>
      <c r="D43" s="2" t="s">
        <v>82</v>
      </c>
      <c r="E43" s="2" t="s">
        <v>1361</v>
      </c>
      <c r="F43" s="12">
        <v>60689</v>
      </c>
      <c r="G43" s="12">
        <v>1554.97</v>
      </c>
      <c r="H43" s="12">
        <v>1.46</v>
      </c>
    </row>
    <row r="44" spans="2:8">
      <c r="B44" s="2" t="s">
        <v>2158</v>
      </c>
      <c r="C44" s="9" t="s">
        <v>13</v>
      </c>
      <c r="D44" s="2" t="s">
        <v>85</v>
      </c>
      <c r="E44" s="2" t="s">
        <v>2159</v>
      </c>
      <c r="F44" s="12">
        <v>1006</v>
      </c>
      <c r="G44" s="12">
        <v>1418.31</v>
      </c>
      <c r="H44" s="12">
        <v>1.33</v>
      </c>
    </row>
    <row r="45" spans="2:8">
      <c r="B45" s="2" t="s">
        <v>1241</v>
      </c>
      <c r="C45" s="9" t="s">
        <v>13</v>
      </c>
      <c r="D45" s="2" t="s">
        <v>1099</v>
      </c>
      <c r="E45" s="2" t="s">
        <v>1242</v>
      </c>
      <c r="F45" s="12">
        <v>13386778</v>
      </c>
      <c r="G45" s="12">
        <v>1417.66</v>
      </c>
      <c r="H45" s="12">
        <v>1.33</v>
      </c>
    </row>
    <row r="46" spans="2:8">
      <c r="B46" s="2" t="s">
        <v>623</v>
      </c>
      <c r="C46" s="9" t="s">
        <v>13</v>
      </c>
      <c r="D46" s="2" t="s">
        <v>558</v>
      </c>
      <c r="E46" s="2" t="s">
        <v>624</v>
      </c>
      <c r="F46" s="12">
        <v>115474</v>
      </c>
      <c r="G46" s="12">
        <v>1369.29</v>
      </c>
      <c r="H46" s="12">
        <v>1.29</v>
      </c>
    </row>
    <row r="47" spans="2:8">
      <c r="B47" s="2" t="s">
        <v>1249</v>
      </c>
      <c r="C47" s="9" t="s">
        <v>13</v>
      </c>
      <c r="D47" s="2" t="s">
        <v>83</v>
      </c>
      <c r="E47" s="2" t="s">
        <v>1250</v>
      </c>
      <c r="F47" s="12">
        <v>168611</v>
      </c>
      <c r="G47" s="12">
        <v>1329.75</v>
      </c>
      <c r="H47" s="12">
        <v>1.25</v>
      </c>
    </row>
    <row r="48" spans="2:8">
      <c r="B48" s="2" t="s">
        <v>1310</v>
      </c>
      <c r="C48" s="9" t="s">
        <v>13</v>
      </c>
      <c r="D48" s="2" t="s">
        <v>74</v>
      </c>
      <c r="E48" s="2" t="s">
        <v>1311</v>
      </c>
      <c r="F48" s="12">
        <v>686803</v>
      </c>
      <c r="G48" s="12">
        <v>1209.1199999999999</v>
      </c>
      <c r="H48" s="12">
        <v>1.1399999999999999</v>
      </c>
    </row>
    <row r="49" spans="2:8">
      <c r="B49" s="2" t="s">
        <v>2021</v>
      </c>
      <c r="C49" s="9" t="s">
        <v>13</v>
      </c>
      <c r="D49" s="2" t="s">
        <v>85</v>
      </c>
      <c r="E49" s="2" t="s">
        <v>2022</v>
      </c>
      <c r="F49" s="12">
        <v>99187</v>
      </c>
      <c r="G49" s="12">
        <v>1178.8399999999999</v>
      </c>
      <c r="H49" s="12">
        <v>1.1100000000000001</v>
      </c>
    </row>
    <row r="50" spans="2:8">
      <c r="B50" s="2" t="s">
        <v>2569</v>
      </c>
      <c r="C50" s="9" t="s">
        <v>13</v>
      </c>
      <c r="D50" s="2" t="s">
        <v>1106</v>
      </c>
      <c r="E50" s="2" t="s">
        <v>2570</v>
      </c>
      <c r="F50" s="12">
        <v>19661</v>
      </c>
      <c r="G50" s="12">
        <v>1112.03</v>
      </c>
      <c r="H50" s="12">
        <v>1.05</v>
      </c>
    </row>
    <row r="51" spans="2:8">
      <c r="B51" s="2" t="s">
        <v>3005</v>
      </c>
      <c r="C51" s="9" t="s">
        <v>13</v>
      </c>
      <c r="D51" s="2" t="s">
        <v>1120</v>
      </c>
      <c r="E51" s="2" t="s">
        <v>3006</v>
      </c>
      <c r="F51" s="12">
        <v>49096</v>
      </c>
      <c r="G51" s="12">
        <v>1089.93</v>
      </c>
      <c r="H51" s="12">
        <v>1.03</v>
      </c>
    </row>
    <row r="52" spans="2:8">
      <c r="B52" s="2" t="s">
        <v>1430</v>
      </c>
      <c r="C52" s="9" t="s">
        <v>13</v>
      </c>
      <c r="D52" s="2" t="s">
        <v>587</v>
      </c>
      <c r="E52" s="2" t="s">
        <v>1431</v>
      </c>
      <c r="F52" s="12">
        <v>47635</v>
      </c>
      <c r="G52" s="12">
        <v>1064.45</v>
      </c>
      <c r="H52" s="12">
        <v>1</v>
      </c>
    </row>
    <row r="53" spans="2:8">
      <c r="B53" s="2" t="s">
        <v>2029</v>
      </c>
      <c r="C53" s="9" t="s">
        <v>13</v>
      </c>
      <c r="D53" s="2" t="s">
        <v>1232</v>
      </c>
      <c r="E53" s="2" t="s">
        <v>2030</v>
      </c>
      <c r="F53" s="12">
        <v>135531</v>
      </c>
      <c r="G53" s="12">
        <v>1052.19</v>
      </c>
      <c r="H53" s="12">
        <v>0.99</v>
      </c>
    </row>
    <row r="54" spans="2:8">
      <c r="B54" s="2" t="s">
        <v>3003</v>
      </c>
      <c r="C54" s="9" t="s">
        <v>13</v>
      </c>
      <c r="D54" s="2" t="s">
        <v>573</v>
      </c>
      <c r="E54" s="2" t="s">
        <v>3004</v>
      </c>
      <c r="F54" s="12">
        <v>17906</v>
      </c>
      <c r="G54" s="12">
        <v>986.53</v>
      </c>
      <c r="H54" s="12">
        <v>0.93</v>
      </c>
    </row>
    <row r="55" spans="2:8">
      <c r="B55" s="2" t="s">
        <v>1271</v>
      </c>
      <c r="C55" s="9" t="s">
        <v>13</v>
      </c>
      <c r="D55" s="2" t="s">
        <v>1117</v>
      </c>
      <c r="E55" s="2" t="s">
        <v>1272</v>
      </c>
      <c r="F55" s="12">
        <v>245666</v>
      </c>
      <c r="G55" s="12">
        <v>957.61</v>
      </c>
      <c r="H55" s="12">
        <v>0.9</v>
      </c>
    </row>
    <row r="56" spans="2:8">
      <c r="B56" s="2" t="s">
        <v>2555</v>
      </c>
      <c r="C56" s="9" t="s">
        <v>13</v>
      </c>
      <c r="D56" s="2" t="s">
        <v>573</v>
      </c>
      <c r="E56" s="2" t="s">
        <v>2556</v>
      </c>
      <c r="F56" s="12">
        <v>104052</v>
      </c>
      <c r="G56" s="12">
        <v>805.78</v>
      </c>
      <c r="H56" s="12">
        <v>0.76</v>
      </c>
    </row>
    <row r="57" spans="2:8">
      <c r="B57" s="2" t="s">
        <v>552</v>
      </c>
      <c r="C57" s="9" t="s">
        <v>13</v>
      </c>
      <c r="D57" s="2" t="s">
        <v>548</v>
      </c>
      <c r="E57" s="2" t="s">
        <v>553</v>
      </c>
      <c r="F57" s="12">
        <v>80925</v>
      </c>
      <c r="G57" s="12">
        <v>753.57</v>
      </c>
      <c r="H57" s="12">
        <v>0.71</v>
      </c>
    </row>
    <row r="58" spans="2:8">
      <c r="B58" s="2" t="s">
        <v>2703</v>
      </c>
      <c r="C58" s="9" t="s">
        <v>13</v>
      </c>
      <c r="D58" s="2" t="s">
        <v>587</v>
      </c>
      <c r="E58" s="2" t="s">
        <v>2704</v>
      </c>
      <c r="F58" s="12">
        <v>15962</v>
      </c>
      <c r="G58" s="12">
        <v>614.79</v>
      </c>
      <c r="H58" s="12">
        <v>0.57999999999999996</v>
      </c>
    </row>
    <row r="59" spans="2:8">
      <c r="B59" s="2" t="s">
        <v>2529</v>
      </c>
      <c r="C59" s="9" t="s">
        <v>13</v>
      </c>
      <c r="D59" s="2" t="s">
        <v>631</v>
      </c>
      <c r="E59" s="2" t="s">
        <v>2530</v>
      </c>
      <c r="F59" s="12">
        <v>1254</v>
      </c>
      <c r="G59" s="12">
        <v>470.31</v>
      </c>
      <c r="H59" s="12">
        <v>0.44</v>
      </c>
    </row>
    <row r="60" spans="2:8">
      <c r="B60" s="2" t="s">
        <v>1364</v>
      </c>
      <c r="C60" s="9" t="s">
        <v>13</v>
      </c>
      <c r="D60" s="2" t="s">
        <v>1106</v>
      </c>
      <c r="E60" s="2" t="s">
        <v>1365</v>
      </c>
      <c r="F60" s="12">
        <v>23473</v>
      </c>
      <c r="G60" s="12">
        <v>467.82</v>
      </c>
      <c r="H60" s="12">
        <v>0.44</v>
      </c>
    </row>
    <row r="61" spans="2:8">
      <c r="B61" s="2" t="s">
        <v>2216</v>
      </c>
      <c r="C61" s="9" t="s">
        <v>13</v>
      </c>
      <c r="D61" s="2" t="s">
        <v>84</v>
      </c>
      <c r="E61" s="2" t="s">
        <v>2217</v>
      </c>
      <c r="F61" s="12">
        <v>89501</v>
      </c>
      <c r="G61" s="12">
        <v>408.21</v>
      </c>
      <c r="H61" s="12">
        <v>0.38</v>
      </c>
    </row>
    <row r="62" spans="2:8">
      <c r="B62" s="2" t="s">
        <v>2805</v>
      </c>
      <c r="C62" s="9" t="s">
        <v>13</v>
      </c>
      <c r="D62" s="2" t="s">
        <v>1099</v>
      </c>
      <c r="E62" s="2" t="s">
        <v>2806</v>
      </c>
      <c r="F62" s="12">
        <v>24962</v>
      </c>
      <c r="G62" s="12">
        <v>401.11</v>
      </c>
      <c r="H62" s="12">
        <v>0.38</v>
      </c>
    </row>
    <row r="63" spans="2:8">
      <c r="B63" s="2" t="s">
        <v>2268</v>
      </c>
      <c r="C63" s="9" t="s">
        <v>13</v>
      </c>
      <c r="D63" s="2" t="s">
        <v>1117</v>
      </c>
      <c r="E63" s="2" t="s">
        <v>2269</v>
      </c>
      <c r="F63" s="12">
        <v>1415</v>
      </c>
      <c r="G63" s="12">
        <v>375.4</v>
      </c>
      <c r="H63" s="12">
        <v>0.35</v>
      </c>
    </row>
    <row r="64" spans="2:8">
      <c r="B64" s="2" t="s">
        <v>2359</v>
      </c>
      <c r="C64" s="9" t="s">
        <v>13</v>
      </c>
      <c r="D64" s="2" t="s">
        <v>584</v>
      </c>
      <c r="E64" s="2" t="s">
        <v>2360</v>
      </c>
      <c r="F64" s="12">
        <v>217054</v>
      </c>
      <c r="G64" s="12">
        <v>370.86</v>
      </c>
      <c r="H64" s="12">
        <v>0.35</v>
      </c>
    </row>
    <row r="65" spans="2:8">
      <c r="B65" s="6" t="s">
        <v>94</v>
      </c>
      <c r="C65" s="11"/>
      <c r="D65" s="6"/>
      <c r="E65" s="6"/>
      <c r="F65" s="14"/>
      <c r="G65" s="14">
        <f>SUM(G12:G64)</f>
        <v>106407.03999999998</v>
      </c>
      <c r="H65" s="14">
        <f>SUM(H12:H64)</f>
        <v>100.09999999999997</v>
      </c>
    </row>
    <row r="66" spans="2:8">
      <c r="B66" s="6" t="s">
        <v>2131</v>
      </c>
      <c r="C66" s="11"/>
      <c r="D66" s="6"/>
      <c r="E66" s="6"/>
      <c r="F66" s="14"/>
      <c r="G66" s="14">
        <v>67.739999999999995</v>
      </c>
      <c r="H66" s="14">
        <v>0.06</v>
      </c>
    </row>
    <row r="67" spans="2:8">
      <c r="B67" s="6" t="s">
        <v>15</v>
      </c>
      <c r="C67" s="11"/>
      <c r="D67" s="6"/>
      <c r="E67" s="6"/>
      <c r="F67" s="14"/>
      <c r="G67" s="14">
        <v>106474.78</v>
      </c>
      <c r="H67" s="14">
        <v>100.16</v>
      </c>
    </row>
    <row r="68" spans="2:8">
      <c r="B68" s="6" t="s">
        <v>335</v>
      </c>
      <c r="C68" s="11"/>
      <c r="D68" s="6"/>
      <c r="E68" s="6"/>
      <c r="F68" s="14"/>
      <c r="G68" s="14">
        <v>-177.5428320799931</v>
      </c>
      <c r="H68" s="14">
        <v>-0.15999999999999659</v>
      </c>
    </row>
    <row r="69" spans="2:8">
      <c r="B69" s="6" t="s">
        <v>17</v>
      </c>
      <c r="C69" s="11"/>
      <c r="D69" s="6"/>
      <c r="E69" s="6"/>
      <c r="F69" s="14"/>
      <c r="G69" s="14">
        <v>106297.23716792</v>
      </c>
      <c r="H69" s="14">
        <v>100</v>
      </c>
    </row>
    <row r="70" spans="2:8">
      <c r="B70" s="2" t="s">
        <v>18</v>
      </c>
    </row>
    <row r="71" spans="2:8">
      <c r="B71" s="6" t="s">
        <v>19</v>
      </c>
    </row>
    <row r="72" spans="2:8">
      <c r="B72" s="6" t="s">
        <v>20</v>
      </c>
      <c r="C72" s="9" t="s">
        <v>894</v>
      </c>
    </row>
    <row r="73" spans="2:8">
      <c r="B73" s="6" t="s">
        <v>23</v>
      </c>
      <c r="C73" s="9" t="s">
        <v>22</v>
      </c>
    </row>
    <row r="74" spans="2:8">
      <c r="B74" s="6" t="s">
        <v>1198</v>
      </c>
      <c r="C74" s="9" t="s">
        <v>22</v>
      </c>
    </row>
    <row r="75" spans="2:8">
      <c r="B75" s="6" t="s">
        <v>24</v>
      </c>
      <c r="C75" s="9" t="s">
        <v>25</v>
      </c>
    </row>
    <row r="76" spans="2:8">
      <c r="B76" s="6" t="s">
        <v>3066</v>
      </c>
      <c r="C76" s="11"/>
    </row>
    <row r="77" spans="2:8">
      <c r="B77" s="6" t="s">
        <v>3067</v>
      </c>
      <c r="C77" s="11"/>
    </row>
    <row r="78" spans="2:8">
      <c r="B78" s="6" t="s">
        <v>3068</v>
      </c>
      <c r="C78" s="11"/>
    </row>
    <row r="79" spans="2:8">
      <c r="B79" s="6" t="s">
        <v>3069</v>
      </c>
      <c r="C79" s="11"/>
    </row>
    <row r="80" spans="2:8">
      <c r="B80" s="6" t="s">
        <v>3070</v>
      </c>
      <c r="C80" s="11"/>
    </row>
    <row r="81" spans="2:3">
      <c r="B81" s="6" t="s">
        <v>3071</v>
      </c>
      <c r="C81" s="11"/>
    </row>
    <row r="82" spans="2:3">
      <c r="B82" s="6" t="s">
        <v>3072</v>
      </c>
      <c r="C82" s="11"/>
    </row>
    <row r="83" spans="2:3">
      <c r="B83" s="6" t="s">
        <v>3073</v>
      </c>
      <c r="C83" s="11"/>
    </row>
    <row r="84" spans="2:3">
      <c r="B84" s="6" t="s">
        <v>2821</v>
      </c>
      <c r="C84" s="11"/>
    </row>
    <row r="85" spans="2:3">
      <c r="B85" s="2" t="s">
        <v>26</v>
      </c>
    </row>
    <row r="86" spans="2:3">
      <c r="B86" s="2" t="s">
        <v>1212</v>
      </c>
    </row>
    <row r="89" spans="2:3" ht="15">
      <c r="B89" s="44" t="s">
        <v>1213</v>
      </c>
      <c r="C89" s="64"/>
    </row>
    <row r="90" spans="2:3" ht="30">
      <c r="B90" s="44" t="s">
        <v>1214</v>
      </c>
      <c r="C90" s="65" t="s">
        <v>1215</v>
      </c>
    </row>
    <row r="91" spans="2:3" ht="15">
      <c r="B91" s="4" t="s">
        <v>1216</v>
      </c>
      <c r="C91" s="5" t="s">
        <v>1217</v>
      </c>
    </row>
    <row r="92" spans="2:3" ht="15">
      <c r="B92" s="4" t="s">
        <v>1218</v>
      </c>
      <c r="C92" s="5" t="s">
        <v>1217</v>
      </c>
    </row>
    <row r="93" spans="2:3" ht="15">
      <c r="B93" s="4" t="s">
        <v>1219</v>
      </c>
      <c r="C93" s="5" t="s">
        <v>1217</v>
      </c>
    </row>
    <row r="94" spans="2:3" ht="15">
      <c r="B94" s="4" t="s">
        <v>1220</v>
      </c>
      <c r="C94" s="5" t="s">
        <v>1217</v>
      </c>
    </row>
    <row r="95" spans="2:3" ht="15">
      <c r="B95" s="4" t="s">
        <v>1221</v>
      </c>
      <c r="C95" s="5" t="s">
        <v>1217</v>
      </c>
    </row>
    <row r="96" spans="2:3" ht="15">
      <c r="B96" s="4" t="s">
        <v>1222</v>
      </c>
      <c r="C96" s="5" t="s">
        <v>1217</v>
      </c>
    </row>
    <row r="97" spans="2:7" ht="15">
      <c r="B97" s="44" t="s">
        <v>1223</v>
      </c>
      <c r="C97" s="64" t="s">
        <v>1217</v>
      </c>
    </row>
    <row r="99" spans="2:7" ht="15">
      <c r="B99" s="4" t="s">
        <v>35</v>
      </c>
      <c r="C99" s="5"/>
      <c r="D99" s="4"/>
    </row>
    <row r="100" spans="2:7" ht="30">
      <c r="B100" s="20" t="s">
        <v>36</v>
      </c>
      <c r="C100" s="18" t="s">
        <v>37</v>
      </c>
      <c r="D100" s="20" t="s">
        <v>38</v>
      </c>
    </row>
    <row r="101" spans="2:7" ht="15">
      <c r="B101" s="4" t="s">
        <v>22</v>
      </c>
      <c r="C101" s="5" t="s">
        <v>22</v>
      </c>
      <c r="D101" s="4" t="s">
        <v>22</v>
      </c>
    </row>
    <row r="103" spans="2:7">
      <c r="B103" s="24" t="s">
        <v>39</v>
      </c>
      <c r="C103" s="25">
        <v>46081</v>
      </c>
      <c r="D103" s="16"/>
      <c r="E103" s="15"/>
      <c r="F103" s="30"/>
    </row>
    <row r="104" spans="2:7">
      <c r="B104" s="24" t="s">
        <v>40</v>
      </c>
      <c r="C104" s="26" t="s">
        <v>41</v>
      </c>
      <c r="D104" s="24" t="s">
        <v>42</v>
      </c>
      <c r="E104" s="27" t="s">
        <v>43</v>
      </c>
      <c r="F104" s="29" t="s">
        <v>44</v>
      </c>
      <c r="G104" s="14"/>
    </row>
    <row r="105" spans="2:7">
      <c r="B105" s="22" t="s">
        <v>22</v>
      </c>
      <c r="C105" s="23" t="s">
        <v>22</v>
      </c>
      <c r="D105" s="22" t="s">
        <v>22</v>
      </c>
      <c r="E105" s="19" t="s">
        <v>22</v>
      </c>
      <c r="F105" s="28" t="s">
        <v>22</v>
      </c>
    </row>
    <row r="108" spans="2:7">
      <c r="B108" s="6" t="s">
        <v>45</v>
      </c>
    </row>
    <row r="109" spans="2:7">
      <c r="B109" s="6"/>
    </row>
    <row r="110" spans="2:7">
      <c r="B110" s="6" t="s">
        <v>911</v>
      </c>
    </row>
    <row r="111" spans="2:7">
      <c r="B111" s="24" t="s">
        <v>46</v>
      </c>
      <c r="C111" s="26" t="s">
        <v>47</v>
      </c>
      <c r="D111" s="6"/>
    </row>
    <row r="112" spans="2:7">
      <c r="B112" s="16" t="s">
        <v>22</v>
      </c>
      <c r="C112" s="17" t="s">
        <v>22</v>
      </c>
    </row>
    <row r="114" spans="2:7">
      <c r="B114" s="24" t="s">
        <v>48</v>
      </c>
      <c r="C114" s="26" t="s">
        <v>47</v>
      </c>
    </row>
    <row r="115" spans="2:7">
      <c r="B115" s="16" t="s">
        <v>22</v>
      </c>
      <c r="C115" s="17" t="s">
        <v>22</v>
      </c>
    </row>
    <row r="117" spans="2:7">
      <c r="B117" s="24" t="s">
        <v>49</v>
      </c>
      <c r="C117" s="26" t="s">
        <v>50</v>
      </c>
    </row>
    <row r="118" spans="2:7">
      <c r="B118" s="16" t="s">
        <v>22</v>
      </c>
      <c r="C118" s="17" t="s">
        <v>22</v>
      </c>
    </row>
    <row r="120" spans="2:7">
      <c r="B120" s="27" t="s">
        <v>51</v>
      </c>
      <c r="C120" s="26" t="s">
        <v>50</v>
      </c>
    </row>
    <row r="121" spans="2:7">
      <c r="B121" s="15" t="s">
        <v>22</v>
      </c>
      <c r="C121" s="17" t="s">
        <v>22</v>
      </c>
    </row>
    <row r="123" spans="2:7">
      <c r="B123" s="24" t="s">
        <v>52</v>
      </c>
      <c r="C123" s="26" t="s">
        <v>22</v>
      </c>
    </row>
    <row r="125" spans="2:7">
      <c r="B125" s="24" t="s">
        <v>53</v>
      </c>
      <c r="C125" s="25">
        <v>46081</v>
      </c>
      <c r="D125" s="16"/>
      <c r="E125" s="15"/>
      <c r="F125" s="30"/>
    </row>
    <row r="126" spans="2:7">
      <c r="B126" s="24" t="s">
        <v>40</v>
      </c>
      <c r="C126" s="26" t="s">
        <v>41</v>
      </c>
      <c r="D126" s="24" t="s">
        <v>42</v>
      </c>
      <c r="E126" s="27" t="s">
        <v>43</v>
      </c>
      <c r="F126" s="29" t="s">
        <v>44</v>
      </c>
      <c r="G126" s="14"/>
    </row>
    <row r="127" spans="2:7">
      <c r="B127" s="22" t="s">
        <v>22</v>
      </c>
      <c r="C127" s="23" t="s">
        <v>22</v>
      </c>
      <c r="D127" s="22" t="s">
        <v>22</v>
      </c>
      <c r="E127" s="19" t="s">
        <v>22</v>
      </c>
      <c r="F127" s="28" t="s">
        <v>22</v>
      </c>
    </row>
    <row r="128" spans="2:7">
      <c r="B128" s="6" t="s">
        <v>45</v>
      </c>
    </row>
    <row r="129" spans="2:4">
      <c r="B129" s="6"/>
    </row>
    <row r="130" spans="2:4">
      <c r="B130" s="6" t="s">
        <v>911</v>
      </c>
    </row>
    <row r="131" spans="2:4">
      <c r="B131" s="24" t="s">
        <v>46</v>
      </c>
      <c r="C131" s="26" t="s">
        <v>47</v>
      </c>
      <c r="D131" s="6"/>
    </row>
    <row r="132" spans="2:4">
      <c r="B132" s="16" t="s">
        <v>22</v>
      </c>
      <c r="C132" s="17" t="s">
        <v>22</v>
      </c>
    </row>
    <row r="134" spans="2:4">
      <c r="B134" s="24" t="s">
        <v>48</v>
      </c>
      <c r="C134" s="26" t="s">
        <v>47</v>
      </c>
    </row>
    <row r="135" spans="2:4">
      <c r="B135" s="16" t="s">
        <v>22</v>
      </c>
      <c r="C135" s="17" t="s">
        <v>22</v>
      </c>
    </row>
    <row r="137" spans="2:4">
      <c r="B137" s="24" t="s">
        <v>49</v>
      </c>
      <c r="C137" s="26" t="s">
        <v>50</v>
      </c>
    </row>
    <row r="138" spans="2:4">
      <c r="B138" s="16" t="s">
        <v>22</v>
      </c>
      <c r="C138" s="17" t="s">
        <v>22</v>
      </c>
    </row>
    <row r="140" spans="2:4">
      <c r="B140" s="27" t="s">
        <v>51</v>
      </c>
      <c r="C140" s="26" t="s">
        <v>50</v>
      </c>
    </row>
    <row r="141" spans="2:4">
      <c r="B141" s="15" t="s">
        <v>22</v>
      </c>
      <c r="C141" s="17" t="s">
        <v>22</v>
      </c>
    </row>
    <row r="143" spans="2:4">
      <c r="B143" s="24" t="s">
        <v>52</v>
      </c>
      <c r="C143" s="26" t="s">
        <v>22</v>
      </c>
    </row>
    <row r="146" spans="2:80">
      <c r="B146" s="6" t="s">
        <v>912</v>
      </c>
    </row>
    <row r="148" spans="2:80">
      <c r="B148" s="24" t="s">
        <v>40</v>
      </c>
      <c r="C148" s="26" t="s">
        <v>54</v>
      </c>
      <c r="D148" s="24" t="s">
        <v>55</v>
      </c>
      <c r="E148" s="24" t="s">
        <v>56</v>
      </c>
      <c r="F148" s="14"/>
    </row>
    <row r="149" spans="2:80">
      <c r="B149" s="16" t="s">
        <v>22</v>
      </c>
      <c r="C149" s="17" t="s">
        <v>22</v>
      </c>
      <c r="D149" s="16" t="s">
        <v>22</v>
      </c>
      <c r="E149" s="16" t="s">
        <v>22</v>
      </c>
    </row>
    <row r="152" spans="2:80">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c r="B154" s="6" t="s">
        <v>913</v>
      </c>
    </row>
    <row r="156" spans="2:80">
      <c r="B156" s="24" t="s">
        <v>58</v>
      </c>
      <c r="C156" s="26" t="s">
        <v>47</v>
      </c>
      <c r="D156" s="6"/>
    </row>
    <row r="157" spans="2:80">
      <c r="B157" s="16" t="s">
        <v>22</v>
      </c>
      <c r="C157" s="17" t="s">
        <v>22</v>
      </c>
    </row>
    <row r="160" spans="2:80">
      <c r="B160" s="24" t="s">
        <v>59</v>
      </c>
      <c r="C160" s="26" t="s">
        <v>60</v>
      </c>
      <c r="D160" s="6"/>
    </row>
    <row r="161" spans="2:80">
      <c r="B161" s="16" t="s">
        <v>22</v>
      </c>
      <c r="C161" s="17" t="s">
        <v>22</v>
      </c>
    </row>
    <row r="164" spans="2:80">
      <c r="B164" s="6" t="s">
        <v>61</v>
      </c>
    </row>
    <row r="167" spans="2:80">
      <c r="B167" s="6" t="s">
        <v>914</v>
      </c>
    </row>
    <row r="169" spans="2:80">
      <c r="B169" s="24" t="s">
        <v>40</v>
      </c>
      <c r="C169" s="26" t="s">
        <v>62</v>
      </c>
      <c r="D169" s="24" t="s">
        <v>54</v>
      </c>
      <c r="E169" s="24" t="s">
        <v>55</v>
      </c>
      <c r="F169" s="29" t="s">
        <v>56</v>
      </c>
      <c r="G169" s="14"/>
    </row>
    <row r="170" spans="2:80">
      <c r="B170" s="16" t="s">
        <v>22</v>
      </c>
      <c r="C170" s="17" t="s">
        <v>22</v>
      </c>
      <c r="D170" s="16" t="s">
        <v>22</v>
      </c>
      <c r="E170" s="16" t="s">
        <v>22</v>
      </c>
      <c r="F170" s="21" t="s">
        <v>22</v>
      </c>
    </row>
    <row r="173" spans="2:80">
      <c r="B173" s="6" t="s">
        <v>57</v>
      </c>
      <c r="C173" s="11" t="s">
        <v>22</v>
      </c>
      <c r="D173" s="6"/>
      <c r="E173" s="6"/>
      <c r="F173" s="14"/>
      <c r="G173" s="14"/>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row>
    <row r="175" spans="2:80">
      <c r="B175" s="6" t="s">
        <v>913</v>
      </c>
    </row>
    <row r="177" spans="2:7">
      <c r="B177" s="24" t="s">
        <v>58</v>
      </c>
      <c r="C177" s="26" t="s">
        <v>47</v>
      </c>
      <c r="D177" s="6"/>
    </row>
    <row r="178" spans="2:7">
      <c r="B178" s="16" t="s">
        <v>22</v>
      </c>
      <c r="C178" s="17" t="s">
        <v>22</v>
      </c>
    </row>
    <row r="181" spans="2:7">
      <c r="B181" s="24" t="s">
        <v>59</v>
      </c>
      <c r="C181" s="26" t="s">
        <v>60</v>
      </c>
      <c r="D181" s="6"/>
    </row>
    <row r="182" spans="2:7">
      <c r="B182" s="16" t="s">
        <v>22</v>
      </c>
      <c r="C182" s="17" t="s">
        <v>22</v>
      </c>
    </row>
    <row r="185" spans="2:7">
      <c r="B185" s="6" t="s">
        <v>61</v>
      </c>
    </row>
    <row r="188" spans="2:7">
      <c r="B188" s="6" t="s">
        <v>915</v>
      </c>
    </row>
    <row r="189" spans="2:7">
      <c r="B189" s="24" t="s">
        <v>40</v>
      </c>
      <c r="C189" s="26" t="s">
        <v>63</v>
      </c>
      <c r="D189" s="24" t="s">
        <v>64</v>
      </c>
      <c r="E189" s="24" t="s">
        <v>65</v>
      </c>
      <c r="F189" s="29" t="s">
        <v>66</v>
      </c>
      <c r="G189" s="14"/>
    </row>
    <row r="190" spans="2:7">
      <c r="B190" s="16" t="s">
        <v>22</v>
      </c>
      <c r="C190" s="17" t="s">
        <v>22</v>
      </c>
      <c r="D190" s="16" t="s">
        <v>22</v>
      </c>
      <c r="E190" s="16" t="s">
        <v>22</v>
      </c>
      <c r="F190" s="21" t="s">
        <v>22</v>
      </c>
    </row>
    <row r="191" spans="2:7">
      <c r="B191" s="2" t="s">
        <v>67</v>
      </c>
    </row>
  </sheetData>
  <mergeCells count="3">
    <mergeCell ref="B1:E1"/>
    <mergeCell ref="C3:C7"/>
    <mergeCell ref="D3:D7"/>
  </mergeCells>
  <hyperlinks>
    <hyperlink ref="A1" location="Index!A1" display="Index" xr:uid="{FF3EB7CE-CD8B-4A6E-9A1C-9C14837175E9}"/>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71F8B-455D-425F-B3EA-E5392D0DB385}">
  <dimension ref="A1:CB29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2998</v>
      </c>
      <c r="C1" s="226"/>
      <c r="D1" s="226"/>
      <c r="E1" s="226"/>
    </row>
    <row r="3" spans="1:9" ht="15">
      <c r="B3" s="31" t="s">
        <v>2998</v>
      </c>
      <c r="C3" s="227"/>
      <c r="D3" s="228"/>
    </row>
    <row r="4" spans="1:9" ht="15">
      <c r="B4" s="59" t="s">
        <v>2999</v>
      </c>
      <c r="C4" s="227"/>
      <c r="D4" s="228"/>
    </row>
    <row r="5" spans="1:9" ht="15">
      <c r="B5" s="59" t="s">
        <v>103</v>
      </c>
      <c r="C5" s="227"/>
      <c r="D5" s="228"/>
    </row>
    <row r="6" spans="1:9" ht="15">
      <c r="B6" s="59" t="s">
        <v>2892</v>
      </c>
      <c r="C6" s="227"/>
      <c r="D6" s="228"/>
    </row>
    <row r="7" spans="1:9" ht="15">
      <c r="B7" s="35" t="s">
        <v>3000</v>
      </c>
      <c r="C7" s="227"/>
      <c r="D7" s="228"/>
    </row>
    <row r="8" spans="1:9" ht="30">
      <c r="B8" s="35" t="s">
        <v>106</v>
      </c>
      <c r="C8" s="63" t="s">
        <v>107</v>
      </c>
      <c r="D8" s="63" t="s">
        <v>108</v>
      </c>
    </row>
    <row r="10" spans="1:9">
      <c r="B10" s="2" t="s">
        <v>891</v>
      </c>
    </row>
    <row r="12" spans="1:9">
      <c r="B12" s="7" t="s">
        <v>1</v>
      </c>
      <c r="C12" s="10" t="s">
        <v>2</v>
      </c>
      <c r="D12" s="7" t="s">
        <v>70</v>
      </c>
      <c r="E12" s="7" t="s">
        <v>4</v>
      </c>
      <c r="F12" s="13" t="s">
        <v>5</v>
      </c>
      <c r="G12" s="13" t="s">
        <v>6</v>
      </c>
      <c r="H12" s="13" t="s">
        <v>7</v>
      </c>
      <c r="I12" s="6" t="s">
        <v>71</v>
      </c>
    </row>
    <row r="13" spans="1:9">
      <c r="B13" s="6" t="s">
        <v>9</v>
      </c>
    </row>
    <row r="14" spans="1:9">
      <c r="B14" s="6" t="s">
        <v>72</v>
      </c>
    </row>
    <row r="15" spans="1:9">
      <c r="B15" s="2" t="s">
        <v>547</v>
      </c>
      <c r="C15" s="9" t="s">
        <v>13</v>
      </c>
      <c r="D15" s="2" t="s">
        <v>548</v>
      </c>
      <c r="E15" s="2" t="s">
        <v>549</v>
      </c>
      <c r="F15" s="12">
        <v>24729</v>
      </c>
      <c r="G15" s="12">
        <v>669.44</v>
      </c>
      <c r="H15" s="12">
        <v>2.93</v>
      </c>
    </row>
    <row r="16" spans="1:9">
      <c r="B16" s="2" t="s">
        <v>1144</v>
      </c>
      <c r="C16" s="9" t="s">
        <v>13</v>
      </c>
      <c r="D16" s="2" t="s">
        <v>1018</v>
      </c>
      <c r="E16" s="2" t="s">
        <v>1145</v>
      </c>
      <c r="F16" s="12">
        <v>7854</v>
      </c>
      <c r="G16" s="12">
        <v>448.46</v>
      </c>
      <c r="H16" s="12">
        <v>1.96</v>
      </c>
    </row>
    <row r="17" spans="2:8">
      <c r="B17" s="2" t="s">
        <v>1449</v>
      </c>
      <c r="C17" s="9" t="s">
        <v>13</v>
      </c>
      <c r="D17" s="2" t="s">
        <v>74</v>
      </c>
      <c r="E17" s="2" t="s">
        <v>1450</v>
      </c>
      <c r="F17" s="12">
        <v>148884</v>
      </c>
      <c r="G17" s="12">
        <v>446.43</v>
      </c>
      <c r="H17" s="12">
        <v>1.96</v>
      </c>
    </row>
    <row r="18" spans="2:8">
      <c r="B18" s="2" t="s">
        <v>1420</v>
      </c>
      <c r="C18" s="9" t="s">
        <v>13</v>
      </c>
      <c r="D18" s="2" t="s">
        <v>587</v>
      </c>
      <c r="E18" s="2" t="s">
        <v>1421</v>
      </c>
      <c r="F18" s="12">
        <v>8178</v>
      </c>
      <c r="G18" s="12">
        <v>400.58</v>
      </c>
      <c r="H18" s="12">
        <v>1.75</v>
      </c>
    </row>
    <row r="19" spans="2:8">
      <c r="B19" s="2" t="s">
        <v>1457</v>
      </c>
      <c r="C19" s="9" t="s">
        <v>13</v>
      </c>
      <c r="D19" s="2" t="s">
        <v>74</v>
      </c>
      <c r="E19" s="2" t="s">
        <v>1458</v>
      </c>
      <c r="F19" s="12">
        <v>39853</v>
      </c>
      <c r="G19" s="12">
        <v>381.29</v>
      </c>
      <c r="H19" s="12">
        <v>1.67</v>
      </c>
    </row>
    <row r="20" spans="2:8">
      <c r="B20" s="2" t="s">
        <v>2807</v>
      </c>
      <c r="C20" s="9" t="s">
        <v>13</v>
      </c>
      <c r="D20" s="2" t="s">
        <v>2489</v>
      </c>
      <c r="E20" s="2" t="s">
        <v>2808</v>
      </c>
      <c r="F20" s="12">
        <v>173155</v>
      </c>
      <c r="G20" s="12">
        <v>365.53</v>
      </c>
      <c r="H20" s="12">
        <v>1.6</v>
      </c>
    </row>
    <row r="21" spans="2:8">
      <c r="B21" s="2" t="s">
        <v>1255</v>
      </c>
      <c r="C21" s="9" t="s">
        <v>13</v>
      </c>
      <c r="D21" s="2" t="s">
        <v>1099</v>
      </c>
      <c r="E21" s="2" t="s">
        <v>1256</v>
      </c>
      <c r="F21" s="12">
        <v>78324</v>
      </c>
      <c r="G21" s="12">
        <v>356.34</v>
      </c>
      <c r="H21" s="12">
        <v>1.56</v>
      </c>
    </row>
    <row r="22" spans="2:8">
      <c r="B22" s="2" t="s">
        <v>1428</v>
      </c>
      <c r="C22" s="9" t="s">
        <v>13</v>
      </c>
      <c r="D22" s="2" t="s">
        <v>1117</v>
      </c>
      <c r="E22" s="2" t="s">
        <v>1429</v>
      </c>
      <c r="F22" s="12">
        <v>14670</v>
      </c>
      <c r="G22" s="12">
        <v>337.69</v>
      </c>
      <c r="H22" s="12">
        <v>1.48</v>
      </c>
    </row>
    <row r="23" spans="2:8">
      <c r="B23" s="2" t="s">
        <v>1384</v>
      </c>
      <c r="C23" s="9" t="s">
        <v>13</v>
      </c>
      <c r="D23" s="2" t="s">
        <v>548</v>
      </c>
      <c r="E23" s="2" t="s">
        <v>1385</v>
      </c>
      <c r="F23" s="12">
        <v>12315</v>
      </c>
      <c r="G23" s="12">
        <v>332.33</v>
      </c>
      <c r="H23" s="12">
        <v>1.46</v>
      </c>
    </row>
    <row r="24" spans="2:8">
      <c r="B24" s="2" t="s">
        <v>1321</v>
      </c>
      <c r="C24" s="9" t="s">
        <v>13</v>
      </c>
      <c r="D24" s="2" t="s">
        <v>74</v>
      </c>
      <c r="E24" s="2" t="s">
        <v>1322</v>
      </c>
      <c r="F24" s="12">
        <v>34153</v>
      </c>
      <c r="G24" s="12">
        <v>327.31</v>
      </c>
      <c r="H24" s="12">
        <v>1.43</v>
      </c>
    </row>
    <row r="25" spans="2:8">
      <c r="B25" s="2" t="s">
        <v>1352</v>
      </c>
      <c r="C25" s="9" t="s">
        <v>13</v>
      </c>
      <c r="D25" s="2" t="s">
        <v>628</v>
      </c>
      <c r="E25" s="2" t="s">
        <v>1353</v>
      </c>
      <c r="F25" s="12">
        <v>734326</v>
      </c>
      <c r="G25" s="12">
        <v>313.33999999999997</v>
      </c>
      <c r="H25" s="12">
        <v>1.37</v>
      </c>
    </row>
    <row r="26" spans="2:8">
      <c r="B26" s="2" t="s">
        <v>1451</v>
      </c>
      <c r="C26" s="9" t="s">
        <v>13</v>
      </c>
      <c r="D26" s="2" t="s">
        <v>558</v>
      </c>
      <c r="E26" s="2" t="s">
        <v>1452</v>
      </c>
      <c r="F26" s="12">
        <v>6585</v>
      </c>
      <c r="G26" s="12">
        <v>311.67</v>
      </c>
      <c r="H26" s="12">
        <v>1.37</v>
      </c>
    </row>
    <row r="27" spans="2:8">
      <c r="B27" s="2" t="s">
        <v>1438</v>
      </c>
      <c r="C27" s="9" t="s">
        <v>13</v>
      </c>
      <c r="D27" s="2" t="s">
        <v>85</v>
      </c>
      <c r="E27" s="2" t="s">
        <v>1439</v>
      </c>
      <c r="F27" s="12">
        <v>16135</v>
      </c>
      <c r="G27" s="12">
        <v>308.37</v>
      </c>
      <c r="H27" s="12">
        <v>1.35</v>
      </c>
    </row>
    <row r="28" spans="2:8">
      <c r="B28" s="2" t="s">
        <v>1342</v>
      </c>
      <c r="C28" s="9" t="s">
        <v>13</v>
      </c>
      <c r="D28" s="2" t="s">
        <v>1300</v>
      </c>
      <c r="E28" s="2" t="s">
        <v>1343</v>
      </c>
      <c r="F28" s="12">
        <v>20634</v>
      </c>
      <c r="G28" s="12">
        <v>305.70999999999998</v>
      </c>
      <c r="H28" s="12">
        <v>1.34</v>
      </c>
    </row>
    <row r="29" spans="2:8">
      <c r="B29" s="2" t="s">
        <v>1418</v>
      </c>
      <c r="C29" s="9" t="s">
        <v>13</v>
      </c>
      <c r="D29" s="2" t="s">
        <v>90</v>
      </c>
      <c r="E29" s="2" t="s">
        <v>1419</v>
      </c>
      <c r="F29" s="12">
        <v>31536</v>
      </c>
      <c r="G29" s="12">
        <v>297.27</v>
      </c>
      <c r="H29" s="12">
        <v>1.3</v>
      </c>
    </row>
    <row r="30" spans="2:8">
      <c r="B30" s="2" t="s">
        <v>615</v>
      </c>
      <c r="C30" s="9" t="s">
        <v>13</v>
      </c>
      <c r="D30" s="2" t="s">
        <v>74</v>
      </c>
      <c r="E30" s="2" t="s">
        <v>616</v>
      </c>
      <c r="F30" s="12">
        <v>400535</v>
      </c>
      <c r="G30" s="12">
        <v>294.31</v>
      </c>
      <c r="H30" s="12">
        <v>1.29</v>
      </c>
    </row>
    <row r="31" spans="2:8">
      <c r="B31" s="2" t="s">
        <v>1245</v>
      </c>
      <c r="C31" s="9" t="s">
        <v>13</v>
      </c>
      <c r="D31" s="2" t="s">
        <v>92</v>
      </c>
      <c r="E31" s="2" t="s">
        <v>1246</v>
      </c>
      <c r="F31" s="12">
        <v>15953</v>
      </c>
      <c r="G31" s="12">
        <v>289.29000000000002</v>
      </c>
      <c r="H31" s="12">
        <v>1.27</v>
      </c>
    </row>
    <row r="32" spans="2:8">
      <c r="B32" s="2" t="s">
        <v>2266</v>
      </c>
      <c r="C32" s="9" t="s">
        <v>13</v>
      </c>
      <c r="D32" s="2" t="s">
        <v>628</v>
      </c>
      <c r="E32" s="2" t="s">
        <v>2267</v>
      </c>
      <c r="F32" s="12">
        <v>7497</v>
      </c>
      <c r="G32" s="12">
        <v>288.64999999999998</v>
      </c>
      <c r="H32" s="12">
        <v>1.26</v>
      </c>
    </row>
    <row r="33" spans="2:8">
      <c r="B33" s="2" t="s">
        <v>586</v>
      </c>
      <c r="C33" s="9" t="s">
        <v>13</v>
      </c>
      <c r="D33" s="2" t="s">
        <v>587</v>
      </c>
      <c r="E33" s="2" t="s">
        <v>588</v>
      </c>
      <c r="F33" s="12">
        <v>3186</v>
      </c>
      <c r="G33" s="12">
        <v>274.33</v>
      </c>
      <c r="H33" s="12">
        <v>1.2</v>
      </c>
    </row>
    <row r="34" spans="2:8">
      <c r="B34" s="2" t="s">
        <v>1299</v>
      </c>
      <c r="C34" s="9" t="s">
        <v>13</v>
      </c>
      <c r="D34" s="2" t="s">
        <v>1300</v>
      </c>
      <c r="E34" s="2" t="s">
        <v>1301</v>
      </c>
      <c r="F34" s="12">
        <v>24567</v>
      </c>
      <c r="G34" s="12">
        <v>269.82</v>
      </c>
      <c r="H34" s="12">
        <v>1.18</v>
      </c>
    </row>
    <row r="35" spans="2:8">
      <c r="B35" s="2" t="s">
        <v>1416</v>
      </c>
      <c r="C35" s="9" t="s">
        <v>13</v>
      </c>
      <c r="D35" s="2" t="s">
        <v>84</v>
      </c>
      <c r="E35" s="2" t="s">
        <v>1417</v>
      </c>
      <c r="F35" s="12">
        <v>2489</v>
      </c>
      <c r="G35" s="12">
        <v>262.04000000000002</v>
      </c>
      <c r="H35" s="12">
        <v>1.1499999999999999</v>
      </c>
    </row>
    <row r="36" spans="2:8">
      <c r="B36" s="2" t="s">
        <v>1404</v>
      </c>
      <c r="C36" s="9" t="s">
        <v>13</v>
      </c>
      <c r="D36" s="2" t="s">
        <v>543</v>
      </c>
      <c r="E36" s="2" t="s">
        <v>1405</v>
      </c>
      <c r="F36" s="12">
        <v>58119</v>
      </c>
      <c r="G36" s="12">
        <v>255</v>
      </c>
      <c r="H36" s="12">
        <v>1.1200000000000001</v>
      </c>
    </row>
    <row r="37" spans="2:8">
      <c r="B37" s="2" t="s">
        <v>1249</v>
      </c>
      <c r="C37" s="9" t="s">
        <v>13</v>
      </c>
      <c r="D37" s="2" t="s">
        <v>83</v>
      </c>
      <c r="E37" s="2" t="s">
        <v>1250</v>
      </c>
      <c r="F37" s="12">
        <v>31987</v>
      </c>
      <c r="G37" s="12">
        <v>252.27</v>
      </c>
      <c r="H37" s="12">
        <v>1.1100000000000001</v>
      </c>
    </row>
    <row r="38" spans="2:8">
      <c r="B38" s="2" t="s">
        <v>1430</v>
      </c>
      <c r="C38" s="9" t="s">
        <v>13</v>
      </c>
      <c r="D38" s="2" t="s">
        <v>587</v>
      </c>
      <c r="E38" s="2" t="s">
        <v>1431</v>
      </c>
      <c r="F38" s="12">
        <v>10999</v>
      </c>
      <c r="G38" s="12">
        <v>245.78</v>
      </c>
      <c r="H38" s="12">
        <v>1.08</v>
      </c>
    </row>
    <row r="39" spans="2:8">
      <c r="B39" s="2" t="s">
        <v>2146</v>
      </c>
      <c r="C39" s="9" t="s">
        <v>13</v>
      </c>
      <c r="D39" s="2" t="s">
        <v>79</v>
      </c>
      <c r="E39" s="2" t="s">
        <v>2147</v>
      </c>
      <c r="F39" s="12">
        <v>80885</v>
      </c>
      <c r="G39" s="12">
        <v>244.07</v>
      </c>
      <c r="H39" s="12">
        <v>1.07</v>
      </c>
    </row>
    <row r="40" spans="2:8">
      <c r="B40" s="2" t="s">
        <v>623</v>
      </c>
      <c r="C40" s="9" t="s">
        <v>13</v>
      </c>
      <c r="D40" s="2" t="s">
        <v>558</v>
      </c>
      <c r="E40" s="2" t="s">
        <v>624</v>
      </c>
      <c r="F40" s="12">
        <v>20260</v>
      </c>
      <c r="G40" s="12">
        <v>240.24</v>
      </c>
      <c r="H40" s="12">
        <v>1.05</v>
      </c>
    </row>
    <row r="41" spans="2:8">
      <c r="B41" s="2" t="s">
        <v>3001</v>
      </c>
      <c r="C41" s="9" t="s">
        <v>13</v>
      </c>
      <c r="D41" s="2" t="s">
        <v>74</v>
      </c>
      <c r="E41" s="2" t="s">
        <v>3002</v>
      </c>
      <c r="F41" s="12">
        <v>116934</v>
      </c>
      <c r="G41" s="12">
        <v>236.52</v>
      </c>
      <c r="H41" s="12">
        <v>1.04</v>
      </c>
    </row>
    <row r="42" spans="2:8">
      <c r="B42" s="2" t="s">
        <v>3003</v>
      </c>
      <c r="C42" s="9" t="s">
        <v>13</v>
      </c>
      <c r="D42" s="2" t="s">
        <v>573</v>
      </c>
      <c r="E42" s="2" t="s">
        <v>3004</v>
      </c>
      <c r="F42" s="12">
        <v>4166</v>
      </c>
      <c r="G42" s="12">
        <v>229.53</v>
      </c>
      <c r="H42" s="12">
        <v>1.01</v>
      </c>
    </row>
    <row r="43" spans="2:8">
      <c r="B43" s="2" t="s">
        <v>1360</v>
      </c>
      <c r="C43" s="9" t="s">
        <v>13</v>
      </c>
      <c r="D43" s="2" t="s">
        <v>82</v>
      </c>
      <c r="E43" s="2" t="s">
        <v>1361</v>
      </c>
      <c r="F43" s="12">
        <v>8786</v>
      </c>
      <c r="G43" s="12">
        <v>225.11</v>
      </c>
      <c r="H43" s="12">
        <v>0.99</v>
      </c>
    </row>
    <row r="44" spans="2:8">
      <c r="B44" s="2" t="s">
        <v>1340</v>
      </c>
      <c r="C44" s="9" t="s">
        <v>13</v>
      </c>
      <c r="D44" s="2" t="s">
        <v>74</v>
      </c>
      <c r="E44" s="2" t="s">
        <v>1341</v>
      </c>
      <c r="F44" s="12">
        <v>1062475</v>
      </c>
      <c r="G44" s="12">
        <v>220.14</v>
      </c>
      <c r="H44" s="12">
        <v>0.96</v>
      </c>
    </row>
    <row r="45" spans="2:8">
      <c r="B45" s="2" t="s">
        <v>1408</v>
      </c>
      <c r="C45" s="9" t="s">
        <v>13</v>
      </c>
      <c r="D45" s="2" t="s">
        <v>79</v>
      </c>
      <c r="E45" s="2" t="s">
        <v>1409</v>
      </c>
      <c r="F45" s="12">
        <v>82666</v>
      </c>
      <c r="G45" s="12">
        <v>219.46</v>
      </c>
      <c r="H45" s="12">
        <v>0.96</v>
      </c>
    </row>
    <row r="46" spans="2:8">
      <c r="B46" s="2" t="s">
        <v>572</v>
      </c>
      <c r="C46" s="9" t="s">
        <v>13</v>
      </c>
      <c r="D46" s="2" t="s">
        <v>573</v>
      </c>
      <c r="E46" s="2" t="s">
        <v>574</v>
      </c>
      <c r="F46" s="12">
        <v>6489</v>
      </c>
      <c r="G46" s="12">
        <v>217.61</v>
      </c>
      <c r="H46" s="12">
        <v>0.95</v>
      </c>
    </row>
    <row r="47" spans="2:8">
      <c r="B47" s="2" t="s">
        <v>1338</v>
      </c>
      <c r="C47" s="9" t="s">
        <v>13</v>
      </c>
      <c r="D47" s="2" t="s">
        <v>599</v>
      </c>
      <c r="E47" s="2" t="s">
        <v>1339</v>
      </c>
      <c r="F47" s="12">
        <v>215933</v>
      </c>
      <c r="G47" s="12">
        <v>217.29</v>
      </c>
      <c r="H47" s="12">
        <v>0.95</v>
      </c>
    </row>
    <row r="48" spans="2:8">
      <c r="B48" s="2" t="s">
        <v>1368</v>
      </c>
      <c r="C48" s="9" t="s">
        <v>13</v>
      </c>
      <c r="D48" s="2" t="s">
        <v>1120</v>
      </c>
      <c r="E48" s="2" t="s">
        <v>1369</v>
      </c>
      <c r="F48" s="12">
        <v>33897</v>
      </c>
      <c r="G48" s="12">
        <v>216.06</v>
      </c>
      <c r="H48" s="12">
        <v>0.95</v>
      </c>
    </row>
    <row r="49" spans="2:8">
      <c r="B49" s="2" t="s">
        <v>2150</v>
      </c>
      <c r="C49" s="9" t="s">
        <v>13</v>
      </c>
      <c r="D49" s="2" t="s">
        <v>84</v>
      </c>
      <c r="E49" s="2" t="s">
        <v>2151</v>
      </c>
      <c r="F49" s="12">
        <v>13780</v>
      </c>
      <c r="G49" s="12">
        <v>215.15</v>
      </c>
      <c r="H49" s="12">
        <v>0.94</v>
      </c>
    </row>
    <row r="50" spans="2:8">
      <c r="B50" s="2" t="s">
        <v>2454</v>
      </c>
      <c r="C50" s="9" t="s">
        <v>13</v>
      </c>
      <c r="D50" s="2" t="s">
        <v>74</v>
      </c>
      <c r="E50" s="2" t="s">
        <v>2455</v>
      </c>
      <c r="F50" s="12">
        <v>21385</v>
      </c>
      <c r="G50" s="12">
        <v>211.82</v>
      </c>
      <c r="H50" s="12">
        <v>0.93</v>
      </c>
    </row>
    <row r="51" spans="2:8">
      <c r="B51" s="2" t="s">
        <v>1257</v>
      </c>
      <c r="C51" s="9" t="s">
        <v>13</v>
      </c>
      <c r="D51" s="2" t="s">
        <v>1117</v>
      </c>
      <c r="E51" s="2" t="s">
        <v>1258</v>
      </c>
      <c r="F51" s="12">
        <v>16926</v>
      </c>
      <c r="G51" s="12">
        <v>206.56</v>
      </c>
      <c r="H51" s="12">
        <v>0.9</v>
      </c>
    </row>
    <row r="52" spans="2:8">
      <c r="B52" s="2" t="s">
        <v>1251</v>
      </c>
      <c r="C52" s="9" t="s">
        <v>13</v>
      </c>
      <c r="D52" s="2" t="s">
        <v>628</v>
      </c>
      <c r="E52" s="2" t="s">
        <v>1252</v>
      </c>
      <c r="F52" s="12">
        <v>77767</v>
      </c>
      <c r="G52" s="12">
        <v>206.04</v>
      </c>
      <c r="H52" s="12">
        <v>0.9</v>
      </c>
    </row>
    <row r="53" spans="2:8">
      <c r="B53" s="2" t="s">
        <v>2013</v>
      </c>
      <c r="C53" s="9" t="s">
        <v>13</v>
      </c>
      <c r="D53" s="2" t="s">
        <v>1117</v>
      </c>
      <c r="E53" s="2" t="s">
        <v>2014</v>
      </c>
      <c r="F53" s="12">
        <v>3541</v>
      </c>
      <c r="G53" s="12">
        <v>199.69</v>
      </c>
      <c r="H53" s="12">
        <v>0.87</v>
      </c>
    </row>
    <row r="54" spans="2:8">
      <c r="B54" s="2" t="s">
        <v>2741</v>
      </c>
      <c r="C54" s="9" t="s">
        <v>13</v>
      </c>
      <c r="D54" s="2" t="s">
        <v>628</v>
      </c>
      <c r="E54" s="2" t="s">
        <v>2742</v>
      </c>
      <c r="F54" s="12">
        <v>769</v>
      </c>
      <c r="G54" s="12">
        <v>196.57</v>
      </c>
      <c r="H54" s="12">
        <v>0.86</v>
      </c>
    </row>
    <row r="55" spans="2:8">
      <c r="B55" s="2" t="s">
        <v>1261</v>
      </c>
      <c r="C55" s="9" t="s">
        <v>13</v>
      </c>
      <c r="D55" s="2" t="s">
        <v>1117</v>
      </c>
      <c r="E55" s="2" t="s">
        <v>1262</v>
      </c>
      <c r="F55" s="12">
        <v>9113</v>
      </c>
      <c r="G55" s="12">
        <v>194.72</v>
      </c>
      <c r="H55" s="12">
        <v>0.85</v>
      </c>
    </row>
    <row r="56" spans="2:8">
      <c r="B56" s="2" t="s">
        <v>1288</v>
      </c>
      <c r="C56" s="9" t="s">
        <v>13</v>
      </c>
      <c r="D56" s="2" t="s">
        <v>1289</v>
      </c>
      <c r="E56" s="2" t="s">
        <v>1290</v>
      </c>
      <c r="F56" s="12">
        <v>54269</v>
      </c>
      <c r="G56" s="12">
        <v>192.44</v>
      </c>
      <c r="H56" s="12">
        <v>0.84</v>
      </c>
    </row>
    <row r="57" spans="2:8">
      <c r="B57" s="2" t="s">
        <v>2462</v>
      </c>
      <c r="C57" s="9" t="s">
        <v>13</v>
      </c>
      <c r="D57" s="2" t="s">
        <v>587</v>
      </c>
      <c r="E57" s="2" t="s">
        <v>2463</v>
      </c>
      <c r="F57" s="12">
        <v>3733</v>
      </c>
      <c r="G57" s="12">
        <v>189.65</v>
      </c>
      <c r="H57" s="12">
        <v>0.83</v>
      </c>
    </row>
    <row r="58" spans="2:8">
      <c r="B58" s="2" t="s">
        <v>1348</v>
      </c>
      <c r="C58" s="9" t="s">
        <v>13</v>
      </c>
      <c r="D58" s="2" t="s">
        <v>89</v>
      </c>
      <c r="E58" s="2" t="s">
        <v>1349</v>
      </c>
      <c r="F58" s="12">
        <v>11291</v>
      </c>
      <c r="G58" s="12">
        <v>187.27</v>
      </c>
      <c r="H58" s="12">
        <v>0.82</v>
      </c>
    </row>
    <row r="59" spans="2:8">
      <c r="B59" s="2" t="s">
        <v>1146</v>
      </c>
      <c r="C59" s="9" t="s">
        <v>13</v>
      </c>
      <c r="D59" s="2" t="s">
        <v>1147</v>
      </c>
      <c r="E59" s="2" t="s">
        <v>1148</v>
      </c>
      <c r="F59" s="12">
        <v>35649</v>
      </c>
      <c r="G59" s="12">
        <v>184.84</v>
      </c>
      <c r="H59" s="12">
        <v>0.81</v>
      </c>
    </row>
    <row r="60" spans="2:8">
      <c r="B60" s="2" t="s">
        <v>2606</v>
      </c>
      <c r="C60" s="9" t="s">
        <v>13</v>
      </c>
      <c r="D60" s="2" t="s">
        <v>1138</v>
      </c>
      <c r="E60" s="2" t="s">
        <v>2607</v>
      </c>
      <c r="F60" s="12">
        <v>11514</v>
      </c>
      <c r="G60" s="12">
        <v>180.36</v>
      </c>
      <c r="H60" s="12">
        <v>0.79</v>
      </c>
    </row>
    <row r="61" spans="2:8">
      <c r="B61" s="2" t="s">
        <v>2154</v>
      </c>
      <c r="C61" s="9" t="s">
        <v>13</v>
      </c>
      <c r="D61" s="2" t="s">
        <v>1147</v>
      </c>
      <c r="E61" s="2" t="s">
        <v>2155</v>
      </c>
      <c r="F61" s="12">
        <v>7969</v>
      </c>
      <c r="G61" s="12">
        <v>179.66</v>
      </c>
      <c r="H61" s="12">
        <v>0.79</v>
      </c>
    </row>
    <row r="62" spans="2:8">
      <c r="B62" s="2" t="s">
        <v>2156</v>
      </c>
      <c r="C62" s="9" t="s">
        <v>13</v>
      </c>
      <c r="D62" s="2" t="s">
        <v>85</v>
      </c>
      <c r="E62" s="2" t="s">
        <v>2157</v>
      </c>
      <c r="F62" s="12">
        <v>6462</v>
      </c>
      <c r="G62" s="12">
        <v>177.92</v>
      </c>
      <c r="H62" s="12">
        <v>0.78</v>
      </c>
    </row>
    <row r="63" spans="2:8">
      <c r="B63" s="2" t="s">
        <v>1241</v>
      </c>
      <c r="C63" s="9" t="s">
        <v>13</v>
      </c>
      <c r="D63" s="2" t="s">
        <v>1099</v>
      </c>
      <c r="E63" s="2" t="s">
        <v>1242</v>
      </c>
      <c r="F63" s="12">
        <v>1670913</v>
      </c>
      <c r="G63" s="12">
        <v>176.95</v>
      </c>
      <c r="H63" s="12">
        <v>0.78</v>
      </c>
    </row>
    <row r="64" spans="2:8">
      <c r="B64" s="2" t="s">
        <v>2158</v>
      </c>
      <c r="C64" s="9" t="s">
        <v>13</v>
      </c>
      <c r="D64" s="2" t="s">
        <v>85</v>
      </c>
      <c r="E64" s="2" t="s">
        <v>2159</v>
      </c>
      <c r="F64" s="12">
        <v>122</v>
      </c>
      <c r="G64" s="12">
        <v>172</v>
      </c>
      <c r="H64" s="12">
        <v>0.75</v>
      </c>
    </row>
    <row r="65" spans="2:8">
      <c r="B65" s="2" t="s">
        <v>1285</v>
      </c>
      <c r="C65" s="9" t="s">
        <v>13</v>
      </c>
      <c r="D65" s="2" t="s">
        <v>1286</v>
      </c>
      <c r="E65" s="2" t="s">
        <v>1287</v>
      </c>
      <c r="F65" s="12">
        <v>209165</v>
      </c>
      <c r="G65" s="12">
        <v>170.97</v>
      </c>
      <c r="H65" s="12">
        <v>0.75</v>
      </c>
    </row>
    <row r="66" spans="2:8">
      <c r="B66" s="2" t="s">
        <v>577</v>
      </c>
      <c r="C66" s="9" t="s">
        <v>13</v>
      </c>
      <c r="D66" s="2" t="s">
        <v>548</v>
      </c>
      <c r="E66" s="2" t="s">
        <v>578</v>
      </c>
      <c r="F66" s="12">
        <v>15382</v>
      </c>
      <c r="G66" s="12">
        <v>169.76</v>
      </c>
      <c r="H66" s="12">
        <v>0.74</v>
      </c>
    </row>
    <row r="67" spans="2:8">
      <c r="B67" s="2" t="s">
        <v>1271</v>
      </c>
      <c r="C67" s="9" t="s">
        <v>13</v>
      </c>
      <c r="D67" s="2" t="s">
        <v>1117</v>
      </c>
      <c r="E67" s="2" t="s">
        <v>1272</v>
      </c>
      <c r="F67" s="12">
        <v>43189</v>
      </c>
      <c r="G67" s="12">
        <v>168.35</v>
      </c>
      <c r="H67" s="12">
        <v>0.74</v>
      </c>
    </row>
    <row r="68" spans="2:8">
      <c r="B68" s="2" t="s">
        <v>1424</v>
      </c>
      <c r="C68" s="9" t="s">
        <v>13</v>
      </c>
      <c r="D68" s="2" t="s">
        <v>573</v>
      </c>
      <c r="E68" s="2" t="s">
        <v>1425</v>
      </c>
      <c r="F68" s="12">
        <v>46423</v>
      </c>
      <c r="G68" s="12">
        <v>159.9</v>
      </c>
      <c r="H68" s="12">
        <v>0.7</v>
      </c>
    </row>
    <row r="69" spans="2:8">
      <c r="B69" s="2" t="s">
        <v>86</v>
      </c>
      <c r="C69" s="9" t="s">
        <v>13</v>
      </c>
      <c r="D69" s="2" t="s">
        <v>87</v>
      </c>
      <c r="E69" s="2" t="s">
        <v>88</v>
      </c>
      <c r="F69" s="12">
        <v>33006</v>
      </c>
      <c r="G69" s="12">
        <v>159.72</v>
      </c>
      <c r="H69" s="12">
        <v>0.7</v>
      </c>
    </row>
    <row r="70" spans="2:8">
      <c r="B70" s="2" t="s">
        <v>3005</v>
      </c>
      <c r="C70" s="9" t="s">
        <v>13</v>
      </c>
      <c r="D70" s="2" t="s">
        <v>1120</v>
      </c>
      <c r="E70" s="2" t="s">
        <v>3006</v>
      </c>
      <c r="F70" s="12">
        <v>7153</v>
      </c>
      <c r="G70" s="12">
        <v>158.80000000000001</v>
      </c>
      <c r="H70" s="12">
        <v>0.7</v>
      </c>
    </row>
    <row r="71" spans="2:8">
      <c r="B71" s="2" t="s">
        <v>1453</v>
      </c>
      <c r="C71" s="9" t="s">
        <v>13</v>
      </c>
      <c r="D71" s="2" t="s">
        <v>558</v>
      </c>
      <c r="E71" s="2" t="s">
        <v>1454</v>
      </c>
      <c r="F71" s="12">
        <v>6901</v>
      </c>
      <c r="G71" s="12">
        <v>158.47999999999999</v>
      </c>
      <c r="H71" s="12">
        <v>0.69</v>
      </c>
    </row>
    <row r="72" spans="2:8">
      <c r="B72" s="2" t="s">
        <v>3007</v>
      </c>
      <c r="C72" s="9" t="s">
        <v>13</v>
      </c>
      <c r="D72" s="2" t="s">
        <v>628</v>
      </c>
      <c r="E72" s="2" t="s">
        <v>3008</v>
      </c>
      <c r="F72" s="12">
        <v>5797</v>
      </c>
      <c r="G72" s="12">
        <v>157.06</v>
      </c>
      <c r="H72" s="12">
        <v>0.69</v>
      </c>
    </row>
    <row r="73" spans="2:8">
      <c r="B73" s="2" t="s">
        <v>607</v>
      </c>
      <c r="C73" s="9" t="s">
        <v>13</v>
      </c>
      <c r="D73" s="2" t="s">
        <v>89</v>
      </c>
      <c r="E73" s="2" t="s">
        <v>608</v>
      </c>
      <c r="F73" s="12">
        <v>9026</v>
      </c>
      <c r="G73" s="12">
        <v>156.24</v>
      </c>
      <c r="H73" s="12">
        <v>0.68</v>
      </c>
    </row>
    <row r="74" spans="2:8">
      <c r="B74" s="2" t="s">
        <v>1263</v>
      </c>
      <c r="C74" s="9" t="s">
        <v>13</v>
      </c>
      <c r="D74" s="2" t="s">
        <v>92</v>
      </c>
      <c r="E74" s="2" t="s">
        <v>1264</v>
      </c>
      <c r="F74" s="12">
        <v>23778</v>
      </c>
      <c r="G74" s="12">
        <v>155.63</v>
      </c>
      <c r="H74" s="12">
        <v>0.68</v>
      </c>
    </row>
    <row r="75" spans="2:8">
      <c r="B75" s="2" t="s">
        <v>2531</v>
      </c>
      <c r="C75" s="9" t="s">
        <v>13</v>
      </c>
      <c r="D75" s="2" t="s">
        <v>587</v>
      </c>
      <c r="E75" s="2" t="s">
        <v>2532</v>
      </c>
      <c r="F75" s="12">
        <v>3902</v>
      </c>
      <c r="G75" s="12">
        <v>155.11000000000001</v>
      </c>
      <c r="H75" s="12">
        <v>0.68</v>
      </c>
    </row>
    <row r="76" spans="2:8">
      <c r="B76" s="2" t="s">
        <v>2011</v>
      </c>
      <c r="C76" s="9" t="s">
        <v>13</v>
      </c>
      <c r="D76" s="2" t="s">
        <v>1117</v>
      </c>
      <c r="E76" s="2" t="s">
        <v>2012</v>
      </c>
      <c r="F76" s="12">
        <v>6844</v>
      </c>
      <c r="G76" s="12">
        <v>153.83000000000001</v>
      </c>
      <c r="H76" s="12">
        <v>0.67</v>
      </c>
    </row>
    <row r="77" spans="2:8">
      <c r="B77" s="2" t="s">
        <v>1119</v>
      </c>
      <c r="C77" s="9" t="s">
        <v>13</v>
      </c>
      <c r="D77" s="2" t="s">
        <v>1120</v>
      </c>
      <c r="E77" s="2" t="s">
        <v>1121</v>
      </c>
      <c r="F77" s="12">
        <v>4902</v>
      </c>
      <c r="G77" s="12">
        <v>152.81</v>
      </c>
      <c r="H77" s="12">
        <v>0.67</v>
      </c>
    </row>
    <row r="78" spans="2:8">
      <c r="B78" s="2" t="s">
        <v>2164</v>
      </c>
      <c r="C78" s="9" t="s">
        <v>13</v>
      </c>
      <c r="D78" s="2" t="s">
        <v>84</v>
      </c>
      <c r="E78" s="2" t="s">
        <v>2165</v>
      </c>
      <c r="F78" s="12">
        <v>7852</v>
      </c>
      <c r="G78" s="12">
        <v>152.41999999999999</v>
      </c>
      <c r="H78" s="12">
        <v>0.67</v>
      </c>
    </row>
    <row r="79" spans="2:8">
      <c r="B79" s="2" t="s">
        <v>2017</v>
      </c>
      <c r="C79" s="9" t="s">
        <v>13</v>
      </c>
      <c r="D79" s="2" t="s">
        <v>79</v>
      </c>
      <c r="E79" s="2" t="s">
        <v>2018</v>
      </c>
      <c r="F79" s="12">
        <v>128795</v>
      </c>
      <c r="G79" s="12">
        <v>151.69</v>
      </c>
      <c r="H79" s="12">
        <v>0.66</v>
      </c>
    </row>
    <row r="80" spans="2:8">
      <c r="B80" s="2" t="s">
        <v>2029</v>
      </c>
      <c r="C80" s="9" t="s">
        <v>13</v>
      </c>
      <c r="D80" s="2" t="s">
        <v>1232</v>
      </c>
      <c r="E80" s="2" t="s">
        <v>2030</v>
      </c>
      <c r="F80" s="12">
        <v>19348</v>
      </c>
      <c r="G80" s="12">
        <v>150.21</v>
      </c>
      <c r="H80" s="12">
        <v>0.66</v>
      </c>
    </row>
    <row r="81" spans="2:8">
      <c r="B81" s="2" t="s">
        <v>2760</v>
      </c>
      <c r="C81" s="9" t="s">
        <v>13</v>
      </c>
      <c r="D81" s="2" t="s">
        <v>573</v>
      </c>
      <c r="E81" s="2" t="s">
        <v>2761</v>
      </c>
      <c r="F81" s="12">
        <v>40034</v>
      </c>
      <c r="G81" s="12">
        <v>149.85</v>
      </c>
      <c r="H81" s="12">
        <v>0.66</v>
      </c>
    </row>
    <row r="82" spans="2:8">
      <c r="B82" s="2" t="s">
        <v>1302</v>
      </c>
      <c r="C82" s="9" t="s">
        <v>13</v>
      </c>
      <c r="D82" s="2" t="s">
        <v>584</v>
      </c>
      <c r="E82" s="2" t="s">
        <v>1303</v>
      </c>
      <c r="F82" s="12">
        <v>45358</v>
      </c>
      <c r="G82" s="12">
        <v>146.69</v>
      </c>
      <c r="H82" s="12">
        <v>0.64</v>
      </c>
    </row>
    <row r="83" spans="2:8">
      <c r="B83" s="2" t="s">
        <v>1329</v>
      </c>
      <c r="C83" s="9" t="s">
        <v>13</v>
      </c>
      <c r="D83" s="2" t="s">
        <v>85</v>
      </c>
      <c r="E83" s="2" t="s">
        <v>1330</v>
      </c>
      <c r="F83" s="12">
        <v>27124</v>
      </c>
      <c r="G83" s="12">
        <v>144.97999999999999</v>
      </c>
      <c r="H83" s="12">
        <v>0.64</v>
      </c>
    </row>
    <row r="84" spans="2:8">
      <c r="B84" s="2" t="s">
        <v>1243</v>
      </c>
      <c r="C84" s="9" t="s">
        <v>13</v>
      </c>
      <c r="D84" s="2" t="s">
        <v>1232</v>
      </c>
      <c r="E84" s="2" t="s">
        <v>1244</v>
      </c>
      <c r="F84" s="12">
        <v>87486</v>
      </c>
      <c r="G84" s="12">
        <v>144.97</v>
      </c>
      <c r="H84" s="12">
        <v>0.64</v>
      </c>
    </row>
    <row r="85" spans="2:8">
      <c r="B85" s="2" t="s">
        <v>1390</v>
      </c>
      <c r="C85" s="9" t="s">
        <v>13</v>
      </c>
      <c r="D85" s="2" t="s">
        <v>1138</v>
      </c>
      <c r="E85" s="2" t="s">
        <v>1391</v>
      </c>
      <c r="F85" s="12">
        <v>191462</v>
      </c>
      <c r="G85" s="12">
        <v>144.22999999999999</v>
      </c>
      <c r="H85" s="12">
        <v>0.63</v>
      </c>
    </row>
    <row r="86" spans="2:8">
      <c r="B86" s="2" t="s">
        <v>2569</v>
      </c>
      <c r="C86" s="9" t="s">
        <v>13</v>
      </c>
      <c r="D86" s="2" t="s">
        <v>1106</v>
      </c>
      <c r="E86" s="2" t="s">
        <v>2570</v>
      </c>
      <c r="F86" s="12">
        <v>2533</v>
      </c>
      <c r="G86" s="12">
        <v>143.27000000000001</v>
      </c>
      <c r="H86" s="12">
        <v>0.63</v>
      </c>
    </row>
    <row r="87" spans="2:8">
      <c r="B87" s="2" t="s">
        <v>1386</v>
      </c>
      <c r="C87" s="9" t="s">
        <v>13</v>
      </c>
      <c r="D87" s="2" t="s">
        <v>89</v>
      </c>
      <c r="E87" s="2" t="s">
        <v>1387</v>
      </c>
      <c r="F87" s="12">
        <v>10208</v>
      </c>
      <c r="G87" s="12">
        <v>142.19999999999999</v>
      </c>
      <c r="H87" s="12">
        <v>0.62</v>
      </c>
    </row>
    <row r="88" spans="2:8">
      <c r="B88" s="2" t="s">
        <v>2321</v>
      </c>
      <c r="C88" s="9" t="s">
        <v>13</v>
      </c>
      <c r="D88" s="2" t="s">
        <v>573</v>
      </c>
      <c r="E88" s="2" t="s">
        <v>2322</v>
      </c>
      <c r="F88" s="12">
        <v>49494</v>
      </c>
      <c r="G88" s="12">
        <v>140.54</v>
      </c>
      <c r="H88" s="12">
        <v>0.62</v>
      </c>
    </row>
    <row r="89" spans="2:8">
      <c r="B89" s="2" t="s">
        <v>2555</v>
      </c>
      <c r="C89" s="9" t="s">
        <v>13</v>
      </c>
      <c r="D89" s="2" t="s">
        <v>573</v>
      </c>
      <c r="E89" s="2" t="s">
        <v>2556</v>
      </c>
      <c r="F89" s="12">
        <v>18139</v>
      </c>
      <c r="G89" s="12">
        <v>140.47</v>
      </c>
      <c r="H89" s="12">
        <v>0.62</v>
      </c>
    </row>
    <row r="90" spans="2:8">
      <c r="B90" s="2" t="s">
        <v>2021</v>
      </c>
      <c r="C90" s="9" t="s">
        <v>13</v>
      </c>
      <c r="D90" s="2" t="s">
        <v>85</v>
      </c>
      <c r="E90" s="2" t="s">
        <v>2022</v>
      </c>
      <c r="F90" s="12">
        <v>10969</v>
      </c>
      <c r="G90" s="12">
        <v>130.37</v>
      </c>
      <c r="H90" s="12">
        <v>0.56999999999999995</v>
      </c>
    </row>
    <row r="91" spans="2:8">
      <c r="B91" s="2" t="s">
        <v>1310</v>
      </c>
      <c r="C91" s="9" t="s">
        <v>13</v>
      </c>
      <c r="D91" s="2" t="s">
        <v>74</v>
      </c>
      <c r="E91" s="2" t="s">
        <v>1311</v>
      </c>
      <c r="F91" s="12">
        <v>73538</v>
      </c>
      <c r="G91" s="12">
        <v>129.46</v>
      </c>
      <c r="H91" s="12">
        <v>0.56999999999999995</v>
      </c>
    </row>
    <row r="92" spans="2:8">
      <c r="B92" s="2" t="s">
        <v>2519</v>
      </c>
      <c r="C92" s="9" t="s">
        <v>13</v>
      </c>
      <c r="D92" s="2" t="s">
        <v>1117</v>
      </c>
      <c r="E92" s="2" t="s">
        <v>2520</v>
      </c>
      <c r="F92" s="12">
        <v>8411</v>
      </c>
      <c r="G92" s="12">
        <v>128.6</v>
      </c>
      <c r="H92" s="12">
        <v>0.56000000000000005</v>
      </c>
    </row>
    <row r="93" spans="2:8">
      <c r="B93" s="2" t="s">
        <v>2604</v>
      </c>
      <c r="C93" s="9" t="s">
        <v>13</v>
      </c>
      <c r="D93" s="2" t="s">
        <v>587</v>
      </c>
      <c r="E93" s="2" t="s">
        <v>2605</v>
      </c>
      <c r="F93" s="12">
        <v>7414</v>
      </c>
      <c r="G93" s="12">
        <v>123.66</v>
      </c>
      <c r="H93" s="12">
        <v>0.54</v>
      </c>
    </row>
    <row r="94" spans="2:8">
      <c r="B94" s="2" t="s">
        <v>2178</v>
      </c>
      <c r="C94" s="9" t="s">
        <v>13</v>
      </c>
      <c r="D94" s="2" t="s">
        <v>1334</v>
      </c>
      <c r="E94" s="2" t="s">
        <v>2179</v>
      </c>
      <c r="F94" s="12">
        <v>23686</v>
      </c>
      <c r="G94" s="12">
        <v>123.14</v>
      </c>
      <c r="H94" s="12">
        <v>0.54</v>
      </c>
    </row>
    <row r="95" spans="2:8">
      <c r="B95" s="2" t="s">
        <v>2180</v>
      </c>
      <c r="C95" s="9" t="s">
        <v>13</v>
      </c>
      <c r="D95" s="2" t="s">
        <v>2181</v>
      </c>
      <c r="E95" s="2" t="s">
        <v>2182</v>
      </c>
      <c r="F95" s="12">
        <v>381</v>
      </c>
      <c r="G95" s="12">
        <v>122.34</v>
      </c>
      <c r="H95" s="12">
        <v>0.54</v>
      </c>
    </row>
    <row r="96" spans="2:8">
      <c r="B96" s="2" t="s">
        <v>2185</v>
      </c>
      <c r="C96" s="9" t="s">
        <v>13</v>
      </c>
      <c r="D96" s="2" t="s">
        <v>85</v>
      </c>
      <c r="E96" s="2" t="s">
        <v>2186</v>
      </c>
      <c r="F96" s="12">
        <v>4845</v>
      </c>
      <c r="G96" s="12">
        <v>115.5</v>
      </c>
      <c r="H96" s="12">
        <v>0.51</v>
      </c>
    </row>
    <row r="97" spans="2:8">
      <c r="B97" s="2" t="s">
        <v>3009</v>
      </c>
      <c r="C97" s="9" t="s">
        <v>13</v>
      </c>
      <c r="D97" s="2" t="s">
        <v>628</v>
      </c>
      <c r="E97" s="2" t="s">
        <v>3010</v>
      </c>
      <c r="F97" s="12">
        <v>1022</v>
      </c>
      <c r="G97" s="12">
        <v>114.26</v>
      </c>
      <c r="H97" s="12">
        <v>0.5</v>
      </c>
    </row>
    <row r="98" spans="2:8">
      <c r="B98" s="2" t="s">
        <v>1132</v>
      </c>
      <c r="C98" s="9" t="s">
        <v>13</v>
      </c>
      <c r="D98" s="2" t="s">
        <v>1099</v>
      </c>
      <c r="E98" s="2" t="s">
        <v>1133</v>
      </c>
      <c r="F98" s="12">
        <v>7107</v>
      </c>
      <c r="G98" s="12">
        <v>113.53</v>
      </c>
      <c r="H98" s="12">
        <v>0.5</v>
      </c>
    </row>
    <row r="99" spans="2:8">
      <c r="B99" s="2" t="s">
        <v>3011</v>
      </c>
      <c r="C99" s="9" t="s">
        <v>13</v>
      </c>
      <c r="D99" s="2" t="s">
        <v>596</v>
      </c>
      <c r="E99" s="2" t="s">
        <v>3012</v>
      </c>
      <c r="F99" s="12">
        <v>34352</v>
      </c>
      <c r="G99" s="12">
        <v>108.67</v>
      </c>
      <c r="H99" s="12">
        <v>0.48</v>
      </c>
    </row>
    <row r="100" spans="2:8">
      <c r="B100" s="2" t="s">
        <v>2187</v>
      </c>
      <c r="C100" s="9" t="s">
        <v>13</v>
      </c>
      <c r="D100" s="2" t="s">
        <v>89</v>
      </c>
      <c r="E100" s="2" t="s">
        <v>2188</v>
      </c>
      <c r="F100" s="12">
        <v>7123</v>
      </c>
      <c r="G100" s="12">
        <v>108.47</v>
      </c>
      <c r="H100" s="12">
        <v>0.48</v>
      </c>
    </row>
    <row r="101" spans="2:8">
      <c r="B101" s="2" t="s">
        <v>2189</v>
      </c>
      <c r="C101" s="9" t="s">
        <v>13</v>
      </c>
      <c r="D101" s="2" t="s">
        <v>85</v>
      </c>
      <c r="E101" s="2" t="s">
        <v>2190</v>
      </c>
      <c r="F101" s="12">
        <v>2435</v>
      </c>
      <c r="G101" s="12">
        <v>106.1</v>
      </c>
      <c r="H101" s="12">
        <v>0.46</v>
      </c>
    </row>
    <row r="102" spans="2:8">
      <c r="B102" s="2" t="s">
        <v>1122</v>
      </c>
      <c r="C102" s="9" t="s">
        <v>13</v>
      </c>
      <c r="D102" s="2" t="s">
        <v>83</v>
      </c>
      <c r="E102" s="2" t="s">
        <v>1123</v>
      </c>
      <c r="F102" s="12">
        <v>20580</v>
      </c>
      <c r="G102" s="12">
        <v>104.55</v>
      </c>
      <c r="H102" s="12">
        <v>0.46</v>
      </c>
    </row>
    <row r="103" spans="2:8">
      <c r="B103" s="2" t="s">
        <v>2191</v>
      </c>
      <c r="C103" s="9" t="s">
        <v>13</v>
      </c>
      <c r="D103" s="2" t="s">
        <v>1334</v>
      </c>
      <c r="E103" s="2" t="s">
        <v>2192</v>
      </c>
      <c r="F103" s="12">
        <v>18255</v>
      </c>
      <c r="G103" s="12">
        <v>103.97</v>
      </c>
      <c r="H103" s="12">
        <v>0.46</v>
      </c>
    </row>
    <row r="104" spans="2:8">
      <c r="B104" s="2" t="s">
        <v>1314</v>
      </c>
      <c r="C104" s="9" t="s">
        <v>13</v>
      </c>
      <c r="D104" s="2" t="s">
        <v>1315</v>
      </c>
      <c r="E104" s="2" t="s">
        <v>1316</v>
      </c>
      <c r="F104" s="12">
        <v>20891</v>
      </c>
      <c r="G104" s="12">
        <v>103.55</v>
      </c>
      <c r="H104" s="12">
        <v>0.45</v>
      </c>
    </row>
    <row r="105" spans="2:8">
      <c r="B105" s="2" t="s">
        <v>552</v>
      </c>
      <c r="C105" s="9" t="s">
        <v>13</v>
      </c>
      <c r="D105" s="2" t="s">
        <v>548</v>
      </c>
      <c r="E105" s="2" t="s">
        <v>553</v>
      </c>
      <c r="F105" s="12">
        <v>10756</v>
      </c>
      <c r="G105" s="12">
        <v>100.16</v>
      </c>
      <c r="H105" s="12">
        <v>0.44</v>
      </c>
    </row>
    <row r="106" spans="2:8">
      <c r="B106" s="2" t="s">
        <v>2270</v>
      </c>
      <c r="C106" s="9" t="s">
        <v>13</v>
      </c>
      <c r="D106" s="2" t="s">
        <v>558</v>
      </c>
      <c r="E106" s="2" t="s">
        <v>2271</v>
      </c>
      <c r="F106" s="12">
        <v>1439</v>
      </c>
      <c r="G106" s="12">
        <v>99.75</v>
      </c>
      <c r="H106" s="12">
        <v>0.44</v>
      </c>
    </row>
    <row r="107" spans="2:8">
      <c r="B107" s="2" t="s">
        <v>2199</v>
      </c>
      <c r="C107" s="9" t="s">
        <v>13</v>
      </c>
      <c r="D107" s="2" t="s">
        <v>1334</v>
      </c>
      <c r="E107" s="2" t="s">
        <v>2200</v>
      </c>
      <c r="F107" s="12">
        <v>56422</v>
      </c>
      <c r="G107" s="12">
        <v>99.34</v>
      </c>
      <c r="H107" s="12">
        <v>0.44</v>
      </c>
    </row>
    <row r="108" spans="2:8">
      <c r="B108" s="2" t="s">
        <v>1293</v>
      </c>
      <c r="C108" s="9" t="s">
        <v>13</v>
      </c>
      <c r="D108" s="2" t="s">
        <v>573</v>
      </c>
      <c r="E108" s="2" t="s">
        <v>1294</v>
      </c>
      <c r="F108" s="12">
        <v>18197</v>
      </c>
      <c r="G108" s="12">
        <v>97.85</v>
      </c>
      <c r="H108" s="12">
        <v>0.43</v>
      </c>
    </row>
    <row r="109" spans="2:8">
      <c r="B109" s="2" t="s">
        <v>3013</v>
      </c>
      <c r="C109" s="9" t="s">
        <v>13</v>
      </c>
      <c r="D109" s="2" t="s">
        <v>1286</v>
      </c>
      <c r="E109" s="2" t="s">
        <v>3014</v>
      </c>
      <c r="F109" s="12">
        <v>7841</v>
      </c>
      <c r="G109" s="12">
        <v>96.68</v>
      </c>
      <c r="H109" s="12">
        <v>0.42</v>
      </c>
    </row>
    <row r="110" spans="2:8">
      <c r="B110" s="2" t="s">
        <v>1364</v>
      </c>
      <c r="C110" s="9" t="s">
        <v>13</v>
      </c>
      <c r="D110" s="2" t="s">
        <v>1106</v>
      </c>
      <c r="E110" s="2" t="s">
        <v>1365</v>
      </c>
      <c r="F110" s="12">
        <v>4820</v>
      </c>
      <c r="G110" s="12">
        <v>96.06</v>
      </c>
      <c r="H110" s="12">
        <v>0.42</v>
      </c>
    </row>
    <row r="111" spans="2:8">
      <c r="B111" s="2" t="s">
        <v>1331</v>
      </c>
      <c r="C111" s="9" t="s">
        <v>13</v>
      </c>
      <c r="D111" s="2" t="s">
        <v>84</v>
      </c>
      <c r="E111" s="2" t="s">
        <v>1332</v>
      </c>
      <c r="F111" s="12">
        <v>23301</v>
      </c>
      <c r="G111" s="12">
        <v>95.56</v>
      </c>
      <c r="H111" s="12">
        <v>0.42</v>
      </c>
    </row>
    <row r="112" spans="2:8">
      <c r="B112" s="2" t="s">
        <v>2298</v>
      </c>
      <c r="C112" s="9" t="s">
        <v>13</v>
      </c>
      <c r="D112" s="2" t="s">
        <v>558</v>
      </c>
      <c r="E112" s="2" t="s">
        <v>2299</v>
      </c>
      <c r="F112" s="12">
        <v>2082</v>
      </c>
      <c r="G112" s="12">
        <v>93.96</v>
      </c>
      <c r="H112" s="12">
        <v>0.41</v>
      </c>
    </row>
    <row r="113" spans="2:8">
      <c r="B113" s="2" t="s">
        <v>3015</v>
      </c>
      <c r="C113" s="9" t="s">
        <v>13</v>
      </c>
      <c r="D113" s="2" t="s">
        <v>74</v>
      </c>
      <c r="E113" s="2" t="s">
        <v>3016</v>
      </c>
      <c r="F113" s="12">
        <v>123221</v>
      </c>
      <c r="G113" s="12">
        <v>92.12</v>
      </c>
      <c r="H113" s="12">
        <v>0.4</v>
      </c>
    </row>
    <row r="114" spans="2:8">
      <c r="B114" s="2" t="s">
        <v>589</v>
      </c>
      <c r="C114" s="9" t="s">
        <v>13</v>
      </c>
      <c r="D114" s="2" t="s">
        <v>85</v>
      </c>
      <c r="E114" s="2" t="s">
        <v>590</v>
      </c>
      <c r="F114" s="12">
        <v>27532</v>
      </c>
      <c r="G114" s="12">
        <v>92.04</v>
      </c>
      <c r="H114" s="12">
        <v>0.4</v>
      </c>
    </row>
    <row r="115" spans="2:8">
      <c r="B115" s="2" t="s">
        <v>2703</v>
      </c>
      <c r="C115" s="9" t="s">
        <v>13</v>
      </c>
      <c r="D115" s="2" t="s">
        <v>587</v>
      </c>
      <c r="E115" s="2" t="s">
        <v>2704</v>
      </c>
      <c r="F115" s="12">
        <v>2349</v>
      </c>
      <c r="G115" s="12">
        <v>90.47</v>
      </c>
      <c r="H115" s="12">
        <v>0.4</v>
      </c>
    </row>
    <row r="116" spans="2:8">
      <c r="B116" s="2" t="s">
        <v>2203</v>
      </c>
      <c r="C116" s="9" t="s">
        <v>13</v>
      </c>
      <c r="D116" s="2" t="s">
        <v>85</v>
      </c>
      <c r="E116" s="2" t="s">
        <v>2204</v>
      </c>
      <c r="F116" s="12">
        <v>19574</v>
      </c>
      <c r="G116" s="12">
        <v>88.88</v>
      </c>
      <c r="H116" s="12">
        <v>0.39</v>
      </c>
    </row>
    <row r="117" spans="2:8">
      <c r="B117" s="2" t="s">
        <v>3017</v>
      </c>
      <c r="C117" s="9" t="s">
        <v>13</v>
      </c>
      <c r="D117" s="2" t="s">
        <v>82</v>
      </c>
      <c r="E117" s="2" t="s">
        <v>3018</v>
      </c>
      <c r="F117" s="12">
        <v>2550</v>
      </c>
      <c r="G117" s="12">
        <v>88.82</v>
      </c>
      <c r="H117" s="12">
        <v>0.39</v>
      </c>
    </row>
    <row r="118" spans="2:8">
      <c r="B118" s="2" t="s">
        <v>3019</v>
      </c>
      <c r="C118" s="9" t="s">
        <v>13</v>
      </c>
      <c r="D118" s="2" t="s">
        <v>584</v>
      </c>
      <c r="E118" s="2" t="s">
        <v>3020</v>
      </c>
      <c r="F118" s="12">
        <v>16787</v>
      </c>
      <c r="G118" s="12">
        <v>85.95</v>
      </c>
      <c r="H118" s="12">
        <v>0.38</v>
      </c>
    </row>
    <row r="119" spans="2:8">
      <c r="B119" s="2" t="s">
        <v>2533</v>
      </c>
      <c r="C119" s="9" t="s">
        <v>13</v>
      </c>
      <c r="D119" s="2" t="s">
        <v>82</v>
      </c>
      <c r="E119" s="2" t="s">
        <v>2534</v>
      </c>
      <c r="F119" s="12">
        <v>1272</v>
      </c>
      <c r="G119" s="12">
        <v>85.61</v>
      </c>
      <c r="H119" s="12">
        <v>0.37</v>
      </c>
    </row>
    <row r="120" spans="2:8">
      <c r="B120" s="2" t="s">
        <v>2268</v>
      </c>
      <c r="C120" s="9" t="s">
        <v>13</v>
      </c>
      <c r="D120" s="2" t="s">
        <v>1117</v>
      </c>
      <c r="E120" s="2" t="s">
        <v>2269</v>
      </c>
      <c r="F120" s="12">
        <v>315</v>
      </c>
      <c r="G120" s="12">
        <v>83.57</v>
      </c>
      <c r="H120" s="12">
        <v>0.37</v>
      </c>
    </row>
    <row r="121" spans="2:8">
      <c r="B121" s="2" t="s">
        <v>2216</v>
      </c>
      <c r="C121" s="9" t="s">
        <v>13</v>
      </c>
      <c r="D121" s="2" t="s">
        <v>84</v>
      </c>
      <c r="E121" s="2" t="s">
        <v>2217</v>
      </c>
      <c r="F121" s="12">
        <v>17226</v>
      </c>
      <c r="G121" s="12">
        <v>78.569999999999993</v>
      </c>
      <c r="H121" s="12">
        <v>0.34</v>
      </c>
    </row>
    <row r="122" spans="2:8">
      <c r="B122" s="2" t="s">
        <v>2274</v>
      </c>
      <c r="C122" s="9" t="s">
        <v>13</v>
      </c>
      <c r="D122" s="2" t="s">
        <v>558</v>
      </c>
      <c r="E122" s="2" t="s">
        <v>2275</v>
      </c>
      <c r="F122" s="12">
        <v>9911</v>
      </c>
      <c r="G122" s="12">
        <v>76.42</v>
      </c>
      <c r="H122" s="12">
        <v>0.33</v>
      </c>
    </row>
    <row r="123" spans="2:8">
      <c r="B123" s="2" t="s">
        <v>3021</v>
      </c>
      <c r="C123" s="9" t="s">
        <v>13</v>
      </c>
      <c r="D123" s="2" t="s">
        <v>1135</v>
      </c>
      <c r="E123" s="2" t="s">
        <v>3022</v>
      </c>
      <c r="F123" s="12">
        <v>5122</v>
      </c>
      <c r="G123" s="12">
        <v>76.400000000000006</v>
      </c>
      <c r="H123" s="12">
        <v>0.33</v>
      </c>
    </row>
    <row r="124" spans="2:8">
      <c r="B124" s="2" t="s">
        <v>2027</v>
      </c>
      <c r="C124" s="9" t="s">
        <v>13</v>
      </c>
      <c r="D124" s="2" t="s">
        <v>1117</v>
      </c>
      <c r="E124" s="2" t="s">
        <v>2028</v>
      </c>
      <c r="F124" s="12">
        <v>2549</v>
      </c>
      <c r="G124" s="12">
        <v>76.31</v>
      </c>
      <c r="H124" s="12">
        <v>0.33</v>
      </c>
    </row>
    <row r="125" spans="2:8">
      <c r="B125" s="2" t="s">
        <v>2805</v>
      </c>
      <c r="C125" s="9" t="s">
        <v>13</v>
      </c>
      <c r="D125" s="2" t="s">
        <v>1099</v>
      </c>
      <c r="E125" s="2" t="s">
        <v>2806</v>
      </c>
      <c r="F125" s="12">
        <v>4551</v>
      </c>
      <c r="G125" s="12">
        <v>73.13</v>
      </c>
      <c r="H125" s="12">
        <v>0.32</v>
      </c>
    </row>
    <row r="126" spans="2:8">
      <c r="B126" s="2" t="s">
        <v>2434</v>
      </c>
      <c r="C126" s="9" t="s">
        <v>13</v>
      </c>
      <c r="D126" s="2" t="s">
        <v>628</v>
      </c>
      <c r="E126" s="2" t="s">
        <v>2435</v>
      </c>
      <c r="F126" s="12">
        <v>2344</v>
      </c>
      <c r="G126" s="12">
        <v>73.08</v>
      </c>
      <c r="H126" s="12">
        <v>0.32</v>
      </c>
    </row>
    <row r="127" spans="2:8">
      <c r="B127" s="2" t="s">
        <v>2359</v>
      </c>
      <c r="C127" s="9" t="s">
        <v>13</v>
      </c>
      <c r="D127" s="2" t="s">
        <v>584</v>
      </c>
      <c r="E127" s="2" t="s">
        <v>2360</v>
      </c>
      <c r="F127" s="12">
        <v>42450</v>
      </c>
      <c r="G127" s="12">
        <v>72.53</v>
      </c>
      <c r="H127" s="12">
        <v>0.32</v>
      </c>
    </row>
    <row r="128" spans="2:8">
      <c r="B128" s="2" t="s">
        <v>3023</v>
      </c>
      <c r="C128" s="9" t="s">
        <v>13</v>
      </c>
      <c r="D128" s="2" t="s">
        <v>92</v>
      </c>
      <c r="E128" s="2" t="s">
        <v>3024</v>
      </c>
      <c r="F128" s="12">
        <v>18713</v>
      </c>
      <c r="G128" s="12">
        <v>71.680000000000007</v>
      </c>
      <c r="H128" s="12">
        <v>0.31</v>
      </c>
    </row>
    <row r="129" spans="2:8">
      <c r="B129" s="2" t="s">
        <v>3025</v>
      </c>
      <c r="C129" s="9" t="s">
        <v>13</v>
      </c>
      <c r="D129" s="2" t="s">
        <v>2489</v>
      </c>
      <c r="E129" s="2" t="s">
        <v>3026</v>
      </c>
      <c r="F129" s="12">
        <v>2011</v>
      </c>
      <c r="G129" s="12">
        <v>70.760000000000005</v>
      </c>
      <c r="H129" s="12">
        <v>0.31</v>
      </c>
    </row>
    <row r="130" spans="2:8">
      <c r="B130" s="2" t="s">
        <v>3027</v>
      </c>
      <c r="C130" s="9" t="s">
        <v>13</v>
      </c>
      <c r="D130" s="2" t="s">
        <v>1237</v>
      </c>
      <c r="E130" s="2" t="s">
        <v>3028</v>
      </c>
      <c r="F130" s="12">
        <v>5577</v>
      </c>
      <c r="G130" s="12">
        <v>70.56</v>
      </c>
      <c r="H130" s="12">
        <v>0.31</v>
      </c>
    </row>
    <row r="131" spans="2:8">
      <c r="B131" s="2" t="s">
        <v>2220</v>
      </c>
      <c r="C131" s="9" t="s">
        <v>13</v>
      </c>
      <c r="D131" s="2" t="s">
        <v>568</v>
      </c>
      <c r="E131" s="2" t="s">
        <v>2221</v>
      </c>
      <c r="F131" s="12">
        <v>4370</v>
      </c>
      <c r="G131" s="12">
        <v>70.14</v>
      </c>
      <c r="H131" s="12">
        <v>0.31</v>
      </c>
    </row>
    <row r="132" spans="2:8">
      <c r="B132" s="2" t="s">
        <v>2119</v>
      </c>
      <c r="C132" s="9" t="s">
        <v>13</v>
      </c>
      <c r="D132" s="2" t="s">
        <v>548</v>
      </c>
      <c r="E132" s="2" t="s">
        <v>2120</v>
      </c>
      <c r="F132" s="12">
        <v>9378</v>
      </c>
      <c r="G132" s="12">
        <v>68</v>
      </c>
      <c r="H132" s="12">
        <v>0.3</v>
      </c>
    </row>
    <row r="133" spans="2:8">
      <c r="B133" s="2" t="s">
        <v>3029</v>
      </c>
      <c r="C133" s="9" t="s">
        <v>13</v>
      </c>
      <c r="D133" s="2" t="s">
        <v>82</v>
      </c>
      <c r="E133" s="2" t="s">
        <v>3030</v>
      </c>
      <c r="F133" s="12">
        <v>4156</v>
      </c>
      <c r="G133" s="12">
        <v>65.69</v>
      </c>
      <c r="H133" s="12">
        <v>0.28999999999999998</v>
      </c>
    </row>
    <row r="134" spans="2:8">
      <c r="B134" s="2" t="s">
        <v>2226</v>
      </c>
      <c r="C134" s="9" t="s">
        <v>13</v>
      </c>
      <c r="D134" s="2" t="s">
        <v>1147</v>
      </c>
      <c r="E134" s="2" t="s">
        <v>2227</v>
      </c>
      <c r="F134" s="12">
        <v>572</v>
      </c>
      <c r="G134" s="12">
        <v>64.930000000000007</v>
      </c>
      <c r="H134" s="12">
        <v>0.28000000000000003</v>
      </c>
    </row>
    <row r="135" spans="2:8">
      <c r="B135" s="2" t="s">
        <v>2278</v>
      </c>
      <c r="C135" s="9" t="s">
        <v>13</v>
      </c>
      <c r="D135" s="2" t="s">
        <v>573</v>
      </c>
      <c r="E135" s="2" t="s">
        <v>2279</v>
      </c>
      <c r="F135" s="12">
        <v>1475</v>
      </c>
      <c r="G135" s="12">
        <v>64.55</v>
      </c>
      <c r="H135" s="12">
        <v>0.28000000000000003</v>
      </c>
    </row>
    <row r="136" spans="2:8">
      <c r="B136" s="2" t="s">
        <v>2272</v>
      </c>
      <c r="C136" s="9" t="s">
        <v>13</v>
      </c>
      <c r="D136" s="2" t="s">
        <v>1117</v>
      </c>
      <c r="E136" s="2" t="s">
        <v>2273</v>
      </c>
      <c r="F136" s="12">
        <v>2503</v>
      </c>
      <c r="G136" s="12">
        <v>64.37</v>
      </c>
      <c r="H136" s="12">
        <v>0.28000000000000003</v>
      </c>
    </row>
    <row r="137" spans="2:8">
      <c r="B137" s="2" t="s">
        <v>2529</v>
      </c>
      <c r="C137" s="9" t="s">
        <v>13</v>
      </c>
      <c r="D137" s="2" t="s">
        <v>631</v>
      </c>
      <c r="E137" s="2" t="s">
        <v>2530</v>
      </c>
      <c r="F137" s="12">
        <v>170</v>
      </c>
      <c r="G137" s="12">
        <v>63.76</v>
      </c>
      <c r="H137" s="12">
        <v>0.28000000000000003</v>
      </c>
    </row>
    <row r="138" spans="2:8">
      <c r="B138" s="2" t="s">
        <v>2232</v>
      </c>
      <c r="C138" s="9" t="s">
        <v>13</v>
      </c>
      <c r="D138" s="2" t="s">
        <v>2181</v>
      </c>
      <c r="E138" s="2" t="s">
        <v>2233</v>
      </c>
      <c r="F138" s="12">
        <v>6982</v>
      </c>
      <c r="G138" s="12">
        <v>62.68</v>
      </c>
      <c r="H138" s="12">
        <v>0.27</v>
      </c>
    </row>
    <row r="139" spans="2:8">
      <c r="B139" s="2" t="s">
        <v>2969</v>
      </c>
      <c r="C139" s="9" t="s">
        <v>13</v>
      </c>
      <c r="D139" s="2" t="s">
        <v>2009</v>
      </c>
      <c r="E139" s="2" t="s">
        <v>2970</v>
      </c>
      <c r="F139" s="12">
        <v>10384</v>
      </c>
      <c r="G139" s="12">
        <v>60.79</v>
      </c>
      <c r="H139" s="12">
        <v>0.27</v>
      </c>
    </row>
    <row r="140" spans="2:8">
      <c r="B140" s="2" t="s">
        <v>3031</v>
      </c>
      <c r="C140" s="9" t="s">
        <v>13</v>
      </c>
      <c r="D140" s="2" t="s">
        <v>573</v>
      </c>
      <c r="E140" s="2" t="s">
        <v>3032</v>
      </c>
      <c r="F140" s="12">
        <v>48145</v>
      </c>
      <c r="G140" s="12">
        <v>58.86</v>
      </c>
      <c r="H140" s="12">
        <v>0.26</v>
      </c>
    </row>
    <row r="141" spans="2:8">
      <c r="B141" s="2" t="s">
        <v>2037</v>
      </c>
      <c r="C141" s="9" t="s">
        <v>13</v>
      </c>
      <c r="D141" s="2" t="s">
        <v>1106</v>
      </c>
      <c r="E141" s="2" t="s">
        <v>2038</v>
      </c>
      <c r="F141" s="12">
        <v>3691</v>
      </c>
      <c r="G141" s="12">
        <v>58.78</v>
      </c>
      <c r="H141" s="12">
        <v>0.26</v>
      </c>
    </row>
    <row r="142" spans="2:8">
      <c r="B142" s="2" t="s">
        <v>2430</v>
      </c>
      <c r="C142" s="9" t="s">
        <v>13</v>
      </c>
      <c r="D142" s="2" t="s">
        <v>2009</v>
      </c>
      <c r="E142" s="2" t="s">
        <v>2431</v>
      </c>
      <c r="F142" s="12">
        <v>1667</v>
      </c>
      <c r="G142" s="12">
        <v>58.55</v>
      </c>
      <c r="H142" s="12">
        <v>0.26</v>
      </c>
    </row>
    <row r="143" spans="2:8">
      <c r="B143" s="2" t="s">
        <v>2681</v>
      </c>
      <c r="C143" s="9" t="s">
        <v>13</v>
      </c>
      <c r="D143" s="2" t="s">
        <v>90</v>
      </c>
      <c r="E143" s="2" t="s">
        <v>2682</v>
      </c>
      <c r="F143" s="12">
        <v>5123</v>
      </c>
      <c r="G143" s="12">
        <v>58.34</v>
      </c>
      <c r="H143" s="12">
        <v>0.26</v>
      </c>
    </row>
    <row r="144" spans="2:8">
      <c r="B144" s="2" t="s">
        <v>2236</v>
      </c>
      <c r="C144" s="9" t="s">
        <v>13</v>
      </c>
      <c r="D144" s="2" t="s">
        <v>85</v>
      </c>
      <c r="E144" s="2" t="s">
        <v>2237</v>
      </c>
      <c r="F144" s="12">
        <v>2134</v>
      </c>
      <c r="G144" s="12">
        <v>56.8</v>
      </c>
      <c r="H144" s="12">
        <v>0.25</v>
      </c>
    </row>
    <row r="145" spans="2:8">
      <c r="B145" s="2" t="s">
        <v>3033</v>
      </c>
      <c r="C145" s="9" t="s">
        <v>13</v>
      </c>
      <c r="D145" s="2" t="s">
        <v>573</v>
      </c>
      <c r="E145" s="2" t="s">
        <v>3034</v>
      </c>
      <c r="F145" s="12">
        <v>30370</v>
      </c>
      <c r="G145" s="12">
        <v>56.72</v>
      </c>
      <c r="H145" s="12">
        <v>0.25</v>
      </c>
    </row>
    <row r="146" spans="2:8">
      <c r="B146" s="2" t="s">
        <v>2238</v>
      </c>
      <c r="C146" s="9" t="s">
        <v>13</v>
      </c>
      <c r="D146" s="2" t="s">
        <v>83</v>
      </c>
      <c r="E146" s="2" t="s">
        <v>2239</v>
      </c>
      <c r="F146" s="12">
        <v>28177</v>
      </c>
      <c r="G146" s="12">
        <v>53.28</v>
      </c>
      <c r="H146" s="12">
        <v>0.23</v>
      </c>
    </row>
    <row r="147" spans="2:8">
      <c r="B147" s="2" t="s">
        <v>2244</v>
      </c>
      <c r="C147" s="9" t="s">
        <v>13</v>
      </c>
      <c r="D147" s="2" t="s">
        <v>2245</v>
      </c>
      <c r="E147" s="2" t="s">
        <v>2246</v>
      </c>
      <c r="F147" s="12">
        <v>2466</v>
      </c>
      <c r="G147" s="12">
        <v>52.17</v>
      </c>
      <c r="H147" s="12">
        <v>0.23</v>
      </c>
    </row>
    <row r="148" spans="2:8">
      <c r="B148" s="2" t="s">
        <v>3035</v>
      </c>
      <c r="C148" s="9" t="s">
        <v>13</v>
      </c>
      <c r="D148" s="2" t="s">
        <v>573</v>
      </c>
      <c r="E148" s="2" t="s">
        <v>3036</v>
      </c>
      <c r="F148" s="12">
        <v>7865</v>
      </c>
      <c r="G148" s="12">
        <v>51.81</v>
      </c>
      <c r="H148" s="12">
        <v>0.23</v>
      </c>
    </row>
    <row r="149" spans="2:8">
      <c r="B149" s="2" t="s">
        <v>3037</v>
      </c>
      <c r="C149" s="9" t="s">
        <v>13</v>
      </c>
      <c r="D149" s="2" t="s">
        <v>1138</v>
      </c>
      <c r="E149" s="2" t="s">
        <v>3038</v>
      </c>
      <c r="F149" s="12">
        <v>19741</v>
      </c>
      <c r="G149" s="12">
        <v>51.34</v>
      </c>
      <c r="H149" s="12">
        <v>0.22</v>
      </c>
    </row>
    <row r="150" spans="2:8">
      <c r="B150" s="2" t="s">
        <v>1442</v>
      </c>
      <c r="C150" s="9" t="s">
        <v>13</v>
      </c>
      <c r="D150" s="2" t="s">
        <v>628</v>
      </c>
      <c r="E150" s="2" t="s">
        <v>1443</v>
      </c>
      <c r="F150" s="12">
        <v>6986</v>
      </c>
      <c r="G150" s="12">
        <v>51.07</v>
      </c>
      <c r="H150" s="12">
        <v>0.22</v>
      </c>
    </row>
    <row r="151" spans="2:8">
      <c r="B151" s="2" t="s">
        <v>3039</v>
      </c>
      <c r="C151" s="9" t="s">
        <v>13</v>
      </c>
      <c r="D151" s="2" t="s">
        <v>1138</v>
      </c>
      <c r="E151" s="2" t="s">
        <v>3040</v>
      </c>
      <c r="F151" s="12">
        <v>56215</v>
      </c>
      <c r="G151" s="12">
        <v>50.67</v>
      </c>
      <c r="H151" s="12">
        <v>0.22</v>
      </c>
    </row>
    <row r="152" spans="2:8">
      <c r="B152" s="2" t="s">
        <v>3041</v>
      </c>
      <c r="C152" s="9" t="s">
        <v>13</v>
      </c>
      <c r="D152" s="2" t="s">
        <v>596</v>
      </c>
      <c r="E152" s="2" t="s">
        <v>3042</v>
      </c>
      <c r="F152" s="12">
        <v>120052</v>
      </c>
      <c r="G152" s="12">
        <v>50.07</v>
      </c>
      <c r="H152" s="12">
        <v>0.22</v>
      </c>
    </row>
    <row r="153" spans="2:8">
      <c r="B153" s="2" t="s">
        <v>2811</v>
      </c>
      <c r="C153" s="9" t="s">
        <v>13</v>
      </c>
      <c r="D153" s="2" t="s">
        <v>599</v>
      </c>
      <c r="E153" s="2" t="s">
        <v>2812</v>
      </c>
      <c r="F153" s="12">
        <v>19569</v>
      </c>
      <c r="G153" s="12">
        <v>49.86</v>
      </c>
      <c r="H153" s="12">
        <v>0.22</v>
      </c>
    </row>
    <row r="154" spans="2:8">
      <c r="B154" s="2" t="s">
        <v>1400</v>
      </c>
      <c r="C154" s="9" t="s">
        <v>13</v>
      </c>
      <c r="D154" s="2" t="s">
        <v>90</v>
      </c>
      <c r="E154" s="2" t="s">
        <v>1401</v>
      </c>
      <c r="F154" s="12">
        <v>11480</v>
      </c>
      <c r="G154" s="12">
        <v>48.47</v>
      </c>
      <c r="H154" s="12">
        <v>0.21</v>
      </c>
    </row>
    <row r="155" spans="2:8">
      <c r="B155" s="2" t="s">
        <v>2424</v>
      </c>
      <c r="C155" s="9" t="s">
        <v>13</v>
      </c>
      <c r="D155" s="2" t="s">
        <v>558</v>
      </c>
      <c r="E155" s="2" t="s">
        <v>2425</v>
      </c>
      <c r="F155" s="12">
        <v>8982</v>
      </c>
      <c r="G155" s="12">
        <v>42.53</v>
      </c>
      <c r="H155" s="12">
        <v>0.19</v>
      </c>
    </row>
    <row r="156" spans="2:8">
      <c r="B156" s="2" t="s">
        <v>2535</v>
      </c>
      <c r="C156" s="9" t="s">
        <v>13</v>
      </c>
      <c r="D156" s="2" t="s">
        <v>584</v>
      </c>
      <c r="E156" s="2" t="s">
        <v>2536</v>
      </c>
      <c r="F156" s="12">
        <v>10436</v>
      </c>
      <c r="G156" s="12">
        <v>42.52</v>
      </c>
      <c r="H156" s="12">
        <v>0.19</v>
      </c>
    </row>
    <row r="157" spans="2:8">
      <c r="B157" s="2" t="s">
        <v>2729</v>
      </c>
      <c r="C157" s="9" t="s">
        <v>13</v>
      </c>
      <c r="D157" s="2" t="s">
        <v>1135</v>
      </c>
      <c r="E157" s="2" t="s">
        <v>2730</v>
      </c>
      <c r="F157" s="12">
        <v>133</v>
      </c>
      <c r="G157" s="12">
        <v>41.2</v>
      </c>
      <c r="H157" s="12">
        <v>0.18</v>
      </c>
    </row>
    <row r="158" spans="2:8">
      <c r="B158" s="2" t="s">
        <v>3043</v>
      </c>
      <c r="C158" s="9" t="s">
        <v>13</v>
      </c>
      <c r="D158" s="2" t="s">
        <v>74</v>
      </c>
      <c r="E158" s="2" t="s">
        <v>3044</v>
      </c>
      <c r="F158" s="12">
        <v>33924</v>
      </c>
      <c r="G158" s="12">
        <v>39.36</v>
      </c>
      <c r="H158" s="12">
        <v>0.17</v>
      </c>
    </row>
    <row r="159" spans="2:8">
      <c r="B159" s="2" t="s">
        <v>3045</v>
      </c>
      <c r="C159" s="9" t="s">
        <v>13</v>
      </c>
      <c r="D159" s="2" t="s">
        <v>74</v>
      </c>
      <c r="E159" s="2" t="s">
        <v>3046</v>
      </c>
      <c r="F159" s="12">
        <v>88364</v>
      </c>
      <c r="G159" s="12">
        <v>32.21</v>
      </c>
      <c r="H159" s="12">
        <v>0.14000000000000001</v>
      </c>
    </row>
    <row r="160" spans="2:8">
      <c r="B160" s="2" t="s">
        <v>3047</v>
      </c>
      <c r="C160" s="9" t="s">
        <v>13</v>
      </c>
      <c r="D160" s="2" t="s">
        <v>1138</v>
      </c>
      <c r="E160" s="2" t="s">
        <v>3048</v>
      </c>
      <c r="F160" s="12">
        <v>43286</v>
      </c>
      <c r="G160" s="12">
        <v>31.61</v>
      </c>
      <c r="H160" s="12">
        <v>0.14000000000000001</v>
      </c>
    </row>
    <row r="161" spans="2:8">
      <c r="B161" s="2" t="s">
        <v>3049</v>
      </c>
      <c r="C161" s="9" t="s">
        <v>13</v>
      </c>
      <c r="D161" s="2" t="s">
        <v>1120</v>
      </c>
      <c r="E161" s="2" t="s">
        <v>3050</v>
      </c>
      <c r="F161" s="12">
        <v>3769</v>
      </c>
      <c r="G161" s="12">
        <v>28.02</v>
      </c>
      <c r="H161" s="12">
        <v>0.12</v>
      </c>
    </row>
    <row r="162" spans="2:8">
      <c r="B162" s="2" t="s">
        <v>630</v>
      </c>
      <c r="C162" s="9" t="s">
        <v>13</v>
      </c>
      <c r="D162" s="2" t="s">
        <v>631</v>
      </c>
      <c r="E162" s="2" t="s">
        <v>632</v>
      </c>
      <c r="F162" s="12">
        <v>2612</v>
      </c>
      <c r="G162" s="12">
        <v>25.94</v>
      </c>
      <c r="H162" s="12">
        <v>0.11</v>
      </c>
    </row>
    <row r="163" spans="2:8">
      <c r="B163" s="2" t="s">
        <v>3051</v>
      </c>
      <c r="C163" s="9" t="s">
        <v>13</v>
      </c>
      <c r="D163" s="2" t="s">
        <v>92</v>
      </c>
      <c r="E163" s="2" t="s">
        <v>3052</v>
      </c>
      <c r="F163" s="12">
        <v>14564</v>
      </c>
      <c r="G163" s="12">
        <v>21.45</v>
      </c>
      <c r="H163" s="12">
        <v>0.09</v>
      </c>
    </row>
    <row r="164" spans="2:8">
      <c r="B164" s="2" t="s">
        <v>3053</v>
      </c>
      <c r="C164" s="9" t="s">
        <v>13</v>
      </c>
      <c r="D164" s="2" t="s">
        <v>74</v>
      </c>
      <c r="E164" s="2" t="s">
        <v>3054</v>
      </c>
      <c r="F164" s="12">
        <v>68857</v>
      </c>
      <c r="G164" s="12">
        <v>20.399999999999999</v>
      </c>
      <c r="H164" s="12">
        <v>0.09</v>
      </c>
    </row>
    <row r="165" spans="2:8">
      <c r="B165" s="6" t="s">
        <v>94</v>
      </c>
      <c r="C165" s="11"/>
      <c r="D165" s="6"/>
      <c r="E165" s="6"/>
      <c r="F165" s="14"/>
      <c r="G165" s="14">
        <f>SUM(G12:G164)</f>
        <v>22878.469999999994</v>
      </c>
      <c r="H165" s="14">
        <f>SUM(H12:H164)</f>
        <v>100.22000000000008</v>
      </c>
    </row>
    <row r="166" spans="2:8">
      <c r="B166" s="6" t="s">
        <v>2131</v>
      </c>
      <c r="C166" s="11"/>
      <c r="D166" s="6"/>
      <c r="E166" s="6"/>
      <c r="F166" s="14"/>
      <c r="G166" s="14">
        <v>3.23</v>
      </c>
      <c r="H166" s="14">
        <v>0.01</v>
      </c>
    </row>
    <row r="167" spans="2:8">
      <c r="B167" s="6" t="s">
        <v>15</v>
      </c>
      <c r="C167" s="11"/>
      <c r="D167" s="6"/>
      <c r="E167" s="6"/>
      <c r="F167" s="14"/>
      <c r="G167" s="14">
        <v>22881.7</v>
      </c>
      <c r="H167" s="14">
        <v>100.23</v>
      </c>
    </row>
    <row r="168" spans="2:8">
      <c r="B168" s="6" t="s">
        <v>335</v>
      </c>
      <c r="C168" s="11"/>
      <c r="D168" s="6"/>
      <c r="E168" s="6"/>
      <c r="F168" s="14"/>
      <c r="G168" s="14">
        <v>-53.387788100001202</v>
      </c>
      <c r="H168" s="14">
        <v>-0.23000000000000398</v>
      </c>
    </row>
    <row r="169" spans="2:8">
      <c r="B169" s="6" t="s">
        <v>17</v>
      </c>
      <c r="C169" s="11"/>
      <c r="D169" s="6"/>
      <c r="E169" s="6"/>
      <c r="F169" s="14"/>
      <c r="G169" s="14">
        <v>22828.3122119</v>
      </c>
      <c r="H169" s="14">
        <v>100</v>
      </c>
    </row>
    <row r="170" spans="2:8">
      <c r="B170" s="2" t="s">
        <v>18</v>
      </c>
    </row>
    <row r="171" spans="2:8">
      <c r="B171" s="6" t="s">
        <v>19</v>
      </c>
    </row>
    <row r="172" spans="2:8">
      <c r="B172" s="6" t="s">
        <v>20</v>
      </c>
      <c r="C172" s="9" t="s">
        <v>894</v>
      </c>
    </row>
    <row r="173" spans="2:8">
      <c r="B173" s="6" t="s">
        <v>23</v>
      </c>
      <c r="C173" s="9" t="s">
        <v>22</v>
      </c>
    </row>
    <row r="174" spans="2:8">
      <c r="B174" s="6" t="s">
        <v>1198</v>
      </c>
      <c r="C174" s="9" t="s">
        <v>22</v>
      </c>
    </row>
    <row r="175" spans="2:8">
      <c r="B175" s="6" t="s">
        <v>24</v>
      </c>
      <c r="C175" s="9" t="s">
        <v>25</v>
      </c>
    </row>
    <row r="176" spans="2:8">
      <c r="B176" s="6" t="s">
        <v>3055</v>
      </c>
      <c r="C176" s="11"/>
    </row>
    <row r="177" spans="2:3">
      <c r="B177" s="6" t="s">
        <v>3056</v>
      </c>
      <c r="C177" s="11"/>
    </row>
    <row r="178" spans="2:3">
      <c r="B178" s="6" t="s">
        <v>3057</v>
      </c>
      <c r="C178" s="11"/>
    </row>
    <row r="179" spans="2:3">
      <c r="B179" s="6" t="s">
        <v>3058</v>
      </c>
      <c r="C179" s="11"/>
    </row>
    <row r="180" spans="2:3">
      <c r="B180" s="6" t="s">
        <v>3059</v>
      </c>
      <c r="C180" s="11"/>
    </row>
    <row r="181" spans="2:3">
      <c r="B181" s="6" t="s">
        <v>3060</v>
      </c>
      <c r="C181" s="11"/>
    </row>
    <row r="182" spans="2:3">
      <c r="B182" s="6" t="s">
        <v>3061</v>
      </c>
      <c r="C182" s="11"/>
    </row>
    <row r="183" spans="2:3">
      <c r="B183" s="6" t="s">
        <v>3062</v>
      </c>
      <c r="C183" s="11"/>
    </row>
    <row r="184" spans="2:3">
      <c r="B184" s="6" t="s">
        <v>3959</v>
      </c>
      <c r="C184" s="11"/>
    </row>
    <row r="185" spans="2:3">
      <c r="B185" s="2" t="s">
        <v>26</v>
      </c>
    </row>
    <row r="186" spans="2:3">
      <c r="B186" s="2" t="s">
        <v>1212</v>
      </c>
    </row>
    <row r="189" spans="2:3" ht="15">
      <c r="B189" s="44" t="s">
        <v>1213</v>
      </c>
      <c r="C189" s="64"/>
    </row>
    <row r="190" spans="2:3" ht="30">
      <c r="B190" s="44" t="s">
        <v>1214</v>
      </c>
      <c r="C190" s="65" t="s">
        <v>1215</v>
      </c>
    </row>
    <row r="191" spans="2:3" ht="15">
      <c r="B191" s="4" t="s">
        <v>1216</v>
      </c>
      <c r="C191" s="5" t="s">
        <v>1217</v>
      </c>
    </row>
    <row r="192" spans="2:3" ht="15">
      <c r="B192" s="4" t="s">
        <v>1218</v>
      </c>
      <c r="C192" s="5" t="s">
        <v>1217</v>
      </c>
    </row>
    <row r="193" spans="2:7" ht="15">
      <c r="B193" s="4" t="s">
        <v>1219</v>
      </c>
      <c r="C193" s="5" t="s">
        <v>1217</v>
      </c>
    </row>
    <row r="194" spans="2:7" ht="15">
      <c r="B194" s="4" t="s">
        <v>1220</v>
      </c>
      <c r="C194" s="5" t="s">
        <v>1217</v>
      </c>
    </row>
    <row r="195" spans="2:7" ht="15">
      <c r="B195" s="4" t="s">
        <v>1221</v>
      </c>
      <c r="C195" s="5" t="s">
        <v>1217</v>
      </c>
    </row>
    <row r="196" spans="2:7" ht="15">
      <c r="B196" s="4" t="s">
        <v>1222</v>
      </c>
      <c r="C196" s="5" t="s">
        <v>1217</v>
      </c>
    </row>
    <row r="197" spans="2:7" ht="15">
      <c r="B197" s="44" t="s">
        <v>1223</v>
      </c>
      <c r="C197" s="64" t="s">
        <v>1217</v>
      </c>
    </row>
    <row r="199" spans="2:7" ht="15">
      <c r="B199" s="4" t="s">
        <v>35</v>
      </c>
      <c r="C199" s="5"/>
      <c r="D199" s="4"/>
    </row>
    <row r="200" spans="2:7" ht="30">
      <c r="B200" s="20" t="s">
        <v>36</v>
      </c>
      <c r="C200" s="18" t="s">
        <v>37</v>
      </c>
      <c r="D200" s="20" t="s">
        <v>38</v>
      </c>
    </row>
    <row r="201" spans="2:7" ht="15">
      <c r="B201" s="4" t="s">
        <v>22</v>
      </c>
      <c r="C201" s="5" t="s">
        <v>22</v>
      </c>
      <c r="D201" s="4" t="s">
        <v>22</v>
      </c>
    </row>
    <row r="203" spans="2:7">
      <c r="B203" s="24" t="s">
        <v>39</v>
      </c>
      <c r="C203" s="25">
        <v>46081</v>
      </c>
      <c r="D203" s="16"/>
      <c r="E203" s="15"/>
      <c r="F203" s="30"/>
    </row>
    <row r="204" spans="2:7">
      <c r="B204" s="24" t="s">
        <v>40</v>
      </c>
      <c r="C204" s="26" t="s">
        <v>41</v>
      </c>
      <c r="D204" s="24" t="s">
        <v>42</v>
      </c>
      <c r="E204" s="27" t="s">
        <v>43</v>
      </c>
      <c r="F204" s="29" t="s">
        <v>44</v>
      </c>
      <c r="G204" s="14"/>
    </row>
    <row r="205" spans="2:7">
      <c r="B205" s="22" t="s">
        <v>22</v>
      </c>
      <c r="C205" s="23" t="s">
        <v>22</v>
      </c>
      <c r="D205" s="22" t="s">
        <v>22</v>
      </c>
      <c r="E205" s="19" t="s">
        <v>22</v>
      </c>
      <c r="F205" s="28" t="s">
        <v>22</v>
      </c>
    </row>
    <row r="208" spans="2:7">
      <c r="B208" s="6" t="s">
        <v>45</v>
      </c>
    </row>
    <row r="209" spans="2:4">
      <c r="B209" s="6"/>
    </row>
    <row r="210" spans="2:4">
      <c r="B210" s="6" t="s">
        <v>911</v>
      </c>
    </row>
    <row r="211" spans="2:4">
      <c r="B211" s="24" t="s">
        <v>46</v>
      </c>
      <c r="C211" s="26" t="s">
        <v>47</v>
      </c>
      <c r="D211" s="6"/>
    </row>
    <row r="212" spans="2:4">
      <c r="B212" s="16" t="s">
        <v>22</v>
      </c>
      <c r="C212" s="17" t="s">
        <v>22</v>
      </c>
    </row>
    <row r="214" spans="2:4">
      <c r="B214" s="24" t="s">
        <v>48</v>
      </c>
      <c r="C214" s="26" t="s">
        <v>47</v>
      </c>
    </row>
    <row r="215" spans="2:4">
      <c r="B215" s="16" t="s">
        <v>22</v>
      </c>
      <c r="C215" s="17" t="s">
        <v>22</v>
      </c>
    </row>
    <row r="217" spans="2:4">
      <c r="B217" s="24" t="s">
        <v>49</v>
      </c>
      <c r="C217" s="26" t="s">
        <v>50</v>
      </c>
    </row>
    <row r="218" spans="2:4">
      <c r="B218" s="16" t="s">
        <v>22</v>
      </c>
      <c r="C218" s="17" t="s">
        <v>22</v>
      </c>
    </row>
    <row r="220" spans="2:4">
      <c r="B220" s="27" t="s">
        <v>51</v>
      </c>
      <c r="C220" s="26" t="s">
        <v>50</v>
      </c>
    </row>
    <row r="221" spans="2:4">
      <c r="B221" s="15" t="s">
        <v>22</v>
      </c>
      <c r="C221" s="17" t="s">
        <v>22</v>
      </c>
    </row>
    <row r="223" spans="2:4">
      <c r="B223" s="24" t="s">
        <v>52</v>
      </c>
      <c r="C223" s="26" t="s">
        <v>22</v>
      </c>
    </row>
    <row r="225" spans="2:7">
      <c r="B225" s="24" t="s">
        <v>53</v>
      </c>
      <c r="C225" s="25">
        <v>46081</v>
      </c>
      <c r="D225" s="16"/>
      <c r="E225" s="15"/>
      <c r="F225" s="30"/>
    </row>
    <row r="226" spans="2:7">
      <c r="B226" s="24" t="s">
        <v>40</v>
      </c>
      <c r="C226" s="26" t="s">
        <v>41</v>
      </c>
      <c r="D226" s="24" t="s">
        <v>42</v>
      </c>
      <c r="E226" s="27" t="s">
        <v>43</v>
      </c>
      <c r="F226" s="29" t="s">
        <v>44</v>
      </c>
      <c r="G226" s="14"/>
    </row>
    <row r="227" spans="2:7">
      <c r="B227" s="22" t="s">
        <v>22</v>
      </c>
      <c r="C227" s="23" t="s">
        <v>22</v>
      </c>
      <c r="D227" s="22" t="s">
        <v>22</v>
      </c>
      <c r="E227" s="19" t="s">
        <v>22</v>
      </c>
      <c r="F227" s="28" t="s">
        <v>22</v>
      </c>
    </row>
    <row r="228" spans="2:7">
      <c r="B228" s="6" t="s">
        <v>45</v>
      </c>
    </row>
    <row r="229" spans="2:7">
      <c r="B229" s="6"/>
    </row>
    <row r="230" spans="2:7">
      <c r="B230" s="6" t="s">
        <v>911</v>
      </c>
    </row>
    <row r="231" spans="2:7">
      <c r="B231" s="24" t="s">
        <v>46</v>
      </c>
      <c r="C231" s="26" t="s">
        <v>47</v>
      </c>
      <c r="D231" s="6"/>
    </row>
    <row r="232" spans="2:7">
      <c r="B232" s="16" t="s">
        <v>22</v>
      </c>
      <c r="C232" s="17" t="s">
        <v>22</v>
      </c>
    </row>
    <row r="234" spans="2:7">
      <c r="B234" s="24" t="s">
        <v>48</v>
      </c>
      <c r="C234" s="26" t="s">
        <v>47</v>
      </c>
    </row>
    <row r="235" spans="2:7">
      <c r="B235" s="16" t="s">
        <v>22</v>
      </c>
      <c r="C235" s="17" t="s">
        <v>22</v>
      </c>
    </row>
    <row r="237" spans="2:7">
      <c r="B237" s="24" t="s">
        <v>49</v>
      </c>
      <c r="C237" s="26" t="s">
        <v>50</v>
      </c>
    </row>
    <row r="238" spans="2:7">
      <c r="B238" s="16" t="s">
        <v>22</v>
      </c>
      <c r="C238" s="17" t="s">
        <v>22</v>
      </c>
    </row>
    <row r="240" spans="2:7">
      <c r="B240" s="27" t="s">
        <v>51</v>
      </c>
      <c r="C240" s="26" t="s">
        <v>50</v>
      </c>
    </row>
    <row r="241" spans="2:80">
      <c r="B241" s="15" t="s">
        <v>22</v>
      </c>
      <c r="C241" s="17" t="s">
        <v>22</v>
      </c>
    </row>
    <row r="243" spans="2:80">
      <c r="B243" s="24" t="s">
        <v>52</v>
      </c>
      <c r="C243" s="26" t="s">
        <v>22</v>
      </c>
    </row>
    <row r="246" spans="2:80">
      <c r="B246" s="6" t="s">
        <v>912</v>
      </c>
    </row>
    <row r="248" spans="2:80">
      <c r="B248" s="24" t="s">
        <v>40</v>
      </c>
      <c r="C248" s="26" t="s">
        <v>54</v>
      </c>
      <c r="D248" s="24" t="s">
        <v>55</v>
      </c>
      <c r="E248" s="24" t="s">
        <v>56</v>
      </c>
      <c r="F248" s="14"/>
    </row>
    <row r="249" spans="2:80">
      <c r="B249" s="16" t="s">
        <v>22</v>
      </c>
      <c r="C249" s="17" t="s">
        <v>22</v>
      </c>
      <c r="D249" s="16" t="s">
        <v>22</v>
      </c>
      <c r="E249" s="16" t="s">
        <v>22</v>
      </c>
    </row>
    <row r="252" spans="2:80">
      <c r="B252" s="6" t="s">
        <v>57</v>
      </c>
      <c r="C252" s="11" t="s">
        <v>22</v>
      </c>
      <c r="D252" s="6"/>
      <c r="E252" s="6"/>
      <c r="F252" s="14"/>
      <c r="G252" s="14"/>
      <c r="H252" s="14"/>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row>
    <row r="254" spans="2:80">
      <c r="B254" s="6" t="s">
        <v>913</v>
      </c>
    </row>
    <row r="256" spans="2:80">
      <c r="B256" s="24" t="s">
        <v>58</v>
      </c>
      <c r="C256" s="26" t="s">
        <v>47</v>
      </c>
      <c r="D256" s="6"/>
    </row>
    <row r="257" spans="2:7">
      <c r="B257" s="16" t="s">
        <v>22</v>
      </c>
      <c r="C257" s="17" t="s">
        <v>22</v>
      </c>
    </row>
    <row r="260" spans="2:7">
      <c r="B260" s="24" t="s">
        <v>59</v>
      </c>
      <c r="C260" s="26" t="s">
        <v>60</v>
      </c>
      <c r="D260" s="6"/>
    </row>
    <row r="261" spans="2:7">
      <c r="B261" s="16" t="s">
        <v>22</v>
      </c>
      <c r="C261" s="17" t="s">
        <v>22</v>
      </c>
    </row>
    <row r="264" spans="2:7">
      <c r="B264" s="6" t="s">
        <v>61</v>
      </c>
    </row>
    <row r="267" spans="2:7">
      <c r="B267" s="6" t="s">
        <v>914</v>
      </c>
    </row>
    <row r="269" spans="2:7">
      <c r="B269" s="24" t="s">
        <v>40</v>
      </c>
      <c r="C269" s="26" t="s">
        <v>62</v>
      </c>
      <c r="D269" s="24" t="s">
        <v>54</v>
      </c>
      <c r="E269" s="24" t="s">
        <v>55</v>
      </c>
      <c r="F269" s="29" t="s">
        <v>56</v>
      </c>
      <c r="G269" s="14"/>
    </row>
    <row r="270" spans="2:7">
      <c r="B270" s="16" t="s">
        <v>22</v>
      </c>
      <c r="C270" s="17" t="s">
        <v>22</v>
      </c>
      <c r="D270" s="16" t="s">
        <v>22</v>
      </c>
      <c r="E270" s="16" t="s">
        <v>22</v>
      </c>
      <c r="F270" s="21" t="s">
        <v>22</v>
      </c>
    </row>
    <row r="273" spans="2:80">
      <c r="B273" s="6" t="s">
        <v>57</v>
      </c>
      <c r="C273" s="11" t="s">
        <v>22</v>
      </c>
      <c r="D273" s="6"/>
      <c r="E273" s="6"/>
      <c r="F273" s="14"/>
      <c r="G273" s="14"/>
      <c r="H273" s="14"/>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row>
    <row r="275" spans="2:80">
      <c r="B275" s="6" t="s">
        <v>913</v>
      </c>
    </row>
    <row r="277" spans="2:80">
      <c r="B277" s="24" t="s">
        <v>58</v>
      </c>
      <c r="C277" s="26" t="s">
        <v>47</v>
      </c>
      <c r="D277" s="6"/>
    </row>
    <row r="278" spans="2:80">
      <c r="B278" s="16" t="s">
        <v>22</v>
      </c>
      <c r="C278" s="17" t="s">
        <v>22</v>
      </c>
    </row>
    <row r="281" spans="2:80">
      <c r="B281" s="24" t="s">
        <v>59</v>
      </c>
      <c r="C281" s="26" t="s">
        <v>60</v>
      </c>
      <c r="D281" s="6"/>
    </row>
    <row r="282" spans="2:80">
      <c r="B282" s="16" t="s">
        <v>22</v>
      </c>
      <c r="C282" s="17" t="s">
        <v>22</v>
      </c>
    </row>
    <row r="285" spans="2:80">
      <c r="B285" s="6" t="s">
        <v>61</v>
      </c>
    </row>
    <row r="288" spans="2:80">
      <c r="B288" s="6" t="s">
        <v>915</v>
      </c>
    </row>
    <row r="289" spans="2:7">
      <c r="B289" s="24" t="s">
        <v>40</v>
      </c>
      <c r="C289" s="26" t="s">
        <v>63</v>
      </c>
      <c r="D289" s="24" t="s">
        <v>64</v>
      </c>
      <c r="E289" s="24" t="s">
        <v>65</v>
      </c>
      <c r="F289" s="29" t="s">
        <v>66</v>
      </c>
      <c r="G289" s="14"/>
    </row>
    <row r="290" spans="2:7">
      <c r="B290" s="16" t="s">
        <v>22</v>
      </c>
      <c r="C290" s="17" t="s">
        <v>22</v>
      </c>
      <c r="D290" s="16" t="s">
        <v>22</v>
      </c>
      <c r="E290" s="16" t="s">
        <v>22</v>
      </c>
      <c r="F290" s="21" t="s">
        <v>22</v>
      </c>
    </row>
    <row r="291" spans="2:7">
      <c r="B291" s="2" t="s">
        <v>67</v>
      </c>
    </row>
  </sheetData>
  <mergeCells count="3">
    <mergeCell ref="B1:E1"/>
    <mergeCell ref="C3:C7"/>
    <mergeCell ref="D3:D7"/>
  </mergeCells>
  <hyperlinks>
    <hyperlink ref="A1" location="Index!A1" display="Index" xr:uid="{F6803089-9C51-40FD-8FD4-AC5795837CF7}"/>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22DD9-91E1-48BF-8089-75C996CCDC00}">
  <dimension ref="A1:CB157"/>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2975</v>
      </c>
      <c r="C1" s="226"/>
      <c r="D1" s="226"/>
      <c r="E1" s="226"/>
    </row>
    <row r="3" spans="1:9" ht="15">
      <c r="B3" s="31" t="s">
        <v>2975</v>
      </c>
      <c r="C3" s="227"/>
      <c r="D3" s="233"/>
    </row>
    <row r="4" spans="1:9" ht="15">
      <c r="B4" s="35" t="s">
        <v>2976</v>
      </c>
      <c r="C4" s="227"/>
      <c r="D4" s="233"/>
    </row>
    <row r="5" spans="1:9" ht="15">
      <c r="B5" s="35" t="s">
        <v>103</v>
      </c>
      <c r="C5" s="227"/>
      <c r="D5" s="233"/>
    </row>
    <row r="6" spans="1:9" ht="15">
      <c r="B6" s="4" t="s">
        <v>2907</v>
      </c>
      <c r="C6" s="227"/>
      <c r="D6" s="233"/>
    </row>
    <row r="7" spans="1:9" ht="15">
      <c r="B7" s="20" t="s">
        <v>2977</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1323</v>
      </c>
      <c r="C15" s="9" t="s">
        <v>13</v>
      </c>
      <c r="D15" s="2" t="s">
        <v>1315</v>
      </c>
      <c r="E15" s="2" t="s">
        <v>1324</v>
      </c>
      <c r="F15" s="12">
        <v>111481</v>
      </c>
      <c r="G15" s="12">
        <v>5381.41</v>
      </c>
      <c r="H15" s="12">
        <v>21.02</v>
      </c>
    </row>
    <row r="16" spans="1:9">
      <c r="B16" s="2" t="s">
        <v>1333</v>
      </c>
      <c r="C16" s="9" t="s">
        <v>13</v>
      </c>
      <c r="D16" s="2" t="s">
        <v>1334</v>
      </c>
      <c r="E16" s="2" t="s">
        <v>1335</v>
      </c>
      <c r="F16" s="12">
        <v>764814</v>
      </c>
      <c r="G16" s="12">
        <v>5101.6899999999996</v>
      </c>
      <c r="H16" s="12">
        <v>19.93</v>
      </c>
    </row>
    <row r="17" spans="2:8">
      <c r="B17" s="2" t="s">
        <v>1338</v>
      </c>
      <c r="C17" s="9" t="s">
        <v>13</v>
      </c>
      <c r="D17" s="2" t="s">
        <v>599</v>
      </c>
      <c r="E17" s="2" t="s">
        <v>1339</v>
      </c>
      <c r="F17" s="12">
        <v>4053810</v>
      </c>
      <c r="G17" s="12">
        <v>4079.35</v>
      </c>
      <c r="H17" s="12">
        <v>15.94</v>
      </c>
    </row>
    <row r="18" spans="2:8">
      <c r="B18" s="2" t="s">
        <v>2178</v>
      </c>
      <c r="C18" s="9" t="s">
        <v>13</v>
      </c>
      <c r="D18" s="2" t="s">
        <v>1334</v>
      </c>
      <c r="E18" s="2" t="s">
        <v>2179</v>
      </c>
      <c r="F18" s="12">
        <v>444674</v>
      </c>
      <c r="G18" s="12">
        <v>2311.86</v>
      </c>
      <c r="H18" s="12">
        <v>9.0299999999999994</v>
      </c>
    </row>
    <row r="19" spans="2:8">
      <c r="B19" s="2" t="s">
        <v>2191</v>
      </c>
      <c r="C19" s="9" t="s">
        <v>13</v>
      </c>
      <c r="D19" s="2" t="s">
        <v>1334</v>
      </c>
      <c r="E19" s="2" t="s">
        <v>2192</v>
      </c>
      <c r="F19" s="12">
        <v>342722</v>
      </c>
      <c r="G19" s="12">
        <v>1951.97</v>
      </c>
      <c r="H19" s="12">
        <v>7.63</v>
      </c>
    </row>
    <row r="20" spans="2:8">
      <c r="B20" s="2" t="s">
        <v>2199</v>
      </c>
      <c r="C20" s="9" t="s">
        <v>13</v>
      </c>
      <c r="D20" s="2" t="s">
        <v>1334</v>
      </c>
      <c r="E20" s="2" t="s">
        <v>2200</v>
      </c>
      <c r="F20" s="12">
        <v>1059247</v>
      </c>
      <c r="G20" s="12">
        <v>1864.91</v>
      </c>
      <c r="H20" s="12">
        <v>7.29</v>
      </c>
    </row>
    <row r="21" spans="2:8">
      <c r="B21" s="2" t="s">
        <v>2210</v>
      </c>
      <c r="C21" s="9" t="s">
        <v>13</v>
      </c>
      <c r="D21" s="2" t="s">
        <v>1334</v>
      </c>
      <c r="E21" s="2" t="s">
        <v>2211</v>
      </c>
      <c r="F21" s="12">
        <v>225254</v>
      </c>
      <c r="G21" s="12">
        <v>706.28</v>
      </c>
      <c r="H21" s="12">
        <v>2.76</v>
      </c>
    </row>
    <row r="22" spans="2:8">
      <c r="B22" s="2" t="s">
        <v>2212</v>
      </c>
      <c r="C22" s="9" t="s">
        <v>13</v>
      </c>
      <c r="D22" s="2" t="s">
        <v>1334</v>
      </c>
      <c r="E22" s="2" t="s">
        <v>2213</v>
      </c>
      <c r="F22" s="12">
        <v>81097</v>
      </c>
      <c r="G22" s="12">
        <v>655.34</v>
      </c>
      <c r="H22" s="12">
        <v>2.56</v>
      </c>
    </row>
    <row r="23" spans="2:8">
      <c r="B23" s="2" t="s">
        <v>2978</v>
      </c>
      <c r="C23" s="9" t="s">
        <v>13</v>
      </c>
      <c r="D23" s="2" t="s">
        <v>1334</v>
      </c>
      <c r="E23" s="2" t="s">
        <v>2979</v>
      </c>
      <c r="F23" s="12">
        <v>564600</v>
      </c>
      <c r="G23" s="12">
        <v>641.78</v>
      </c>
      <c r="H23" s="12">
        <v>2.5099999999999998</v>
      </c>
    </row>
    <row r="24" spans="2:8">
      <c r="B24" s="2" t="s">
        <v>2222</v>
      </c>
      <c r="C24" s="9" t="s">
        <v>13</v>
      </c>
      <c r="D24" s="2" t="s">
        <v>1334</v>
      </c>
      <c r="E24" s="2" t="s">
        <v>2223</v>
      </c>
      <c r="F24" s="12">
        <v>456988</v>
      </c>
      <c r="G24" s="12">
        <v>582.39</v>
      </c>
      <c r="H24" s="12">
        <v>2.2799999999999998</v>
      </c>
    </row>
    <row r="25" spans="2:8">
      <c r="B25" s="2" t="s">
        <v>2980</v>
      </c>
      <c r="C25" s="9" t="s">
        <v>13</v>
      </c>
      <c r="D25" s="2" t="s">
        <v>1334</v>
      </c>
      <c r="E25" s="2" t="s">
        <v>2981</v>
      </c>
      <c r="F25" s="12">
        <v>268875</v>
      </c>
      <c r="G25" s="12">
        <v>549.28</v>
      </c>
      <c r="H25" s="12">
        <v>2.15</v>
      </c>
    </row>
    <row r="26" spans="2:8">
      <c r="B26" s="2" t="s">
        <v>2410</v>
      </c>
      <c r="C26" s="9" t="s">
        <v>13</v>
      </c>
      <c r="D26" s="2" t="s">
        <v>1334</v>
      </c>
      <c r="E26" s="2" t="s">
        <v>2411</v>
      </c>
      <c r="F26" s="12">
        <v>37880</v>
      </c>
      <c r="G26" s="12">
        <v>464.33</v>
      </c>
      <c r="H26" s="12">
        <v>1.81</v>
      </c>
    </row>
    <row r="27" spans="2:8">
      <c r="B27" s="2" t="s">
        <v>2982</v>
      </c>
      <c r="C27" s="9" t="s">
        <v>13</v>
      </c>
      <c r="D27" s="2" t="s">
        <v>1334</v>
      </c>
      <c r="E27" s="2" t="s">
        <v>2983</v>
      </c>
      <c r="F27" s="12">
        <v>91666</v>
      </c>
      <c r="G27" s="12">
        <v>415.75</v>
      </c>
      <c r="H27" s="12">
        <v>1.62</v>
      </c>
    </row>
    <row r="28" spans="2:8">
      <c r="B28" s="2" t="s">
        <v>2984</v>
      </c>
      <c r="C28" s="9" t="s">
        <v>13</v>
      </c>
      <c r="D28" s="2" t="s">
        <v>1334</v>
      </c>
      <c r="E28" s="2" t="s">
        <v>2985</v>
      </c>
      <c r="F28" s="12">
        <v>137817</v>
      </c>
      <c r="G28" s="12">
        <v>384.1</v>
      </c>
      <c r="H28" s="12">
        <v>1.5</v>
      </c>
    </row>
    <row r="29" spans="2:8">
      <c r="B29" s="2" t="s">
        <v>2986</v>
      </c>
      <c r="C29" s="9" t="s">
        <v>13</v>
      </c>
      <c r="D29" s="2" t="s">
        <v>1334</v>
      </c>
      <c r="E29" s="2" t="s">
        <v>2987</v>
      </c>
      <c r="F29" s="12">
        <v>278106</v>
      </c>
      <c r="G29" s="12">
        <v>316.43</v>
      </c>
      <c r="H29" s="12">
        <v>1.24</v>
      </c>
    </row>
    <row r="30" spans="2:8">
      <c r="B30" s="2" t="s">
        <v>2988</v>
      </c>
      <c r="C30" s="9" t="s">
        <v>13</v>
      </c>
      <c r="D30" s="2" t="s">
        <v>1334</v>
      </c>
      <c r="E30" s="2" t="s">
        <v>2989</v>
      </c>
      <c r="F30" s="12">
        <v>29311</v>
      </c>
      <c r="G30" s="12">
        <v>203.62</v>
      </c>
      <c r="H30" s="12">
        <v>0.8</v>
      </c>
    </row>
    <row r="31" spans="2:8">
      <c r="B31" s="6" t="s">
        <v>94</v>
      </c>
      <c r="C31" s="11"/>
      <c r="D31" s="6"/>
      <c r="E31" s="6"/>
      <c r="F31" s="14"/>
      <c r="G31" s="14">
        <f>SUM(G12:G30)</f>
        <v>25610.489999999994</v>
      </c>
      <c r="H31" s="14">
        <f>SUM(H12:H30)</f>
        <v>100.07000000000002</v>
      </c>
    </row>
    <row r="32" spans="2:8">
      <c r="B32" s="6" t="s">
        <v>2131</v>
      </c>
      <c r="C32" s="11"/>
      <c r="D32" s="6"/>
      <c r="E32" s="6"/>
      <c r="F32" s="14"/>
      <c r="G32" s="14">
        <v>12.9</v>
      </c>
      <c r="H32" s="14">
        <v>0.05</v>
      </c>
    </row>
    <row r="33" spans="2:8">
      <c r="B33" s="6" t="s">
        <v>15</v>
      </c>
      <c r="C33" s="11"/>
      <c r="D33" s="6"/>
      <c r="E33" s="6"/>
      <c r="F33" s="14"/>
      <c r="G33" s="14">
        <v>25623.390000000003</v>
      </c>
      <c r="H33" s="14">
        <v>100.12</v>
      </c>
    </row>
    <row r="34" spans="2:8">
      <c r="B34" s="6" t="s">
        <v>335</v>
      </c>
      <c r="C34" s="11"/>
      <c r="D34" s="6"/>
      <c r="E34" s="6"/>
      <c r="F34" s="14"/>
      <c r="G34" s="14">
        <v>-26.028810710000833</v>
      </c>
      <c r="H34" s="14">
        <v>-0.12000000000000455</v>
      </c>
    </row>
    <row r="35" spans="2:8">
      <c r="B35" s="6" t="s">
        <v>17</v>
      </c>
      <c r="C35" s="11"/>
      <c r="D35" s="6"/>
      <c r="E35" s="6"/>
      <c r="F35" s="14"/>
      <c r="G35" s="14">
        <v>25597.361189290001</v>
      </c>
      <c r="H35" s="14">
        <v>100</v>
      </c>
    </row>
    <row r="36" spans="2:8">
      <c r="B36" s="2" t="s">
        <v>18</v>
      </c>
    </row>
    <row r="37" spans="2:8">
      <c r="B37" s="6" t="s">
        <v>19</v>
      </c>
    </row>
    <row r="38" spans="2:8">
      <c r="B38" s="6" t="s">
        <v>20</v>
      </c>
      <c r="C38" s="9" t="s">
        <v>894</v>
      </c>
    </row>
    <row r="39" spans="2:8">
      <c r="B39" s="6" t="s">
        <v>23</v>
      </c>
      <c r="C39" s="9" t="s">
        <v>22</v>
      </c>
    </row>
    <row r="40" spans="2:8">
      <c r="B40" s="6" t="s">
        <v>1198</v>
      </c>
      <c r="C40" s="9" t="s">
        <v>22</v>
      </c>
    </row>
    <row r="41" spans="2:8">
      <c r="B41" s="6" t="s">
        <v>24</v>
      </c>
      <c r="C41" s="9" t="s">
        <v>25</v>
      </c>
    </row>
    <row r="42" spans="2:8">
      <c r="B42" s="6" t="s">
        <v>2990</v>
      </c>
      <c r="C42" s="11"/>
    </row>
    <row r="43" spans="2:8">
      <c r="B43" s="6" t="s">
        <v>2991</v>
      </c>
      <c r="C43" s="11"/>
    </row>
    <row r="44" spans="2:8">
      <c r="B44" s="6" t="s">
        <v>2992</v>
      </c>
      <c r="C44" s="11"/>
    </row>
    <row r="45" spans="2:8">
      <c r="B45" s="6" t="s">
        <v>2993</v>
      </c>
      <c r="C45" s="11"/>
    </row>
    <row r="46" spans="2:8">
      <c r="B46" s="6" t="s">
        <v>2994</v>
      </c>
      <c r="C46" s="11"/>
    </row>
    <row r="47" spans="2:8">
      <c r="B47" s="6" t="s">
        <v>2995</v>
      </c>
      <c r="C47" s="11"/>
    </row>
    <row r="48" spans="2:8">
      <c r="B48" s="6" t="s">
        <v>2996</v>
      </c>
      <c r="C48" s="11"/>
    </row>
    <row r="49" spans="2:3">
      <c r="B49" s="6" t="s">
        <v>2997</v>
      </c>
      <c r="C49" s="11"/>
    </row>
    <row r="50" spans="2:3">
      <c r="B50" s="6" t="s">
        <v>3225</v>
      </c>
      <c r="C50" s="11"/>
    </row>
    <row r="51" spans="2:3">
      <c r="B51" s="2" t="s">
        <v>26</v>
      </c>
    </row>
    <row r="52" spans="2:3">
      <c r="B52" s="2" t="s">
        <v>1212</v>
      </c>
    </row>
    <row r="55" spans="2:3" ht="15">
      <c r="B55" s="44" t="s">
        <v>1213</v>
      </c>
      <c r="C55" s="64"/>
    </row>
    <row r="56" spans="2:3" ht="30">
      <c r="B56" s="44" t="s">
        <v>1214</v>
      </c>
      <c r="C56" s="65" t="s">
        <v>1215</v>
      </c>
    </row>
    <row r="57" spans="2:3" ht="15">
      <c r="B57" s="4" t="s">
        <v>1216</v>
      </c>
      <c r="C57" s="5" t="s">
        <v>1217</v>
      </c>
    </row>
    <row r="58" spans="2:3" ht="15">
      <c r="B58" s="4" t="s">
        <v>1218</v>
      </c>
      <c r="C58" s="5" t="s">
        <v>1217</v>
      </c>
    </row>
    <row r="59" spans="2:3" ht="15">
      <c r="B59" s="4" t="s">
        <v>1219</v>
      </c>
      <c r="C59" s="5" t="s">
        <v>1217</v>
      </c>
    </row>
    <row r="60" spans="2:3" ht="15">
      <c r="B60" s="4" t="s">
        <v>1220</v>
      </c>
      <c r="C60" s="5" t="s">
        <v>1217</v>
      </c>
    </row>
    <row r="61" spans="2:3" ht="15">
      <c r="B61" s="4" t="s">
        <v>1221</v>
      </c>
      <c r="C61" s="5" t="s">
        <v>1217</v>
      </c>
    </row>
    <row r="62" spans="2:3" ht="15">
      <c r="B62" s="4" t="s">
        <v>1222</v>
      </c>
      <c r="C62" s="5" t="s">
        <v>1217</v>
      </c>
    </row>
    <row r="63" spans="2:3" ht="15">
      <c r="B63" s="44" t="s">
        <v>1223</v>
      </c>
      <c r="C63" s="64" t="s">
        <v>1217</v>
      </c>
    </row>
    <row r="65" spans="2:7" ht="15">
      <c r="B65" s="4" t="s">
        <v>35</v>
      </c>
      <c r="C65" s="5"/>
      <c r="D65" s="4"/>
    </row>
    <row r="66" spans="2:7" ht="30">
      <c r="B66" s="20" t="s">
        <v>36</v>
      </c>
      <c r="C66" s="18" t="s">
        <v>37</v>
      </c>
      <c r="D66" s="20" t="s">
        <v>38</v>
      </c>
    </row>
    <row r="67" spans="2:7" ht="15">
      <c r="B67" s="4" t="s">
        <v>22</v>
      </c>
      <c r="C67" s="5" t="s">
        <v>22</v>
      </c>
      <c r="D67" s="4" t="s">
        <v>22</v>
      </c>
    </row>
    <row r="69" spans="2:7">
      <c r="B69" s="24" t="s">
        <v>39</v>
      </c>
      <c r="C69" s="25">
        <v>46081</v>
      </c>
      <c r="D69" s="16"/>
      <c r="E69" s="15"/>
      <c r="F69" s="30"/>
    </row>
    <row r="70" spans="2:7">
      <c r="B70" s="24" t="s">
        <v>40</v>
      </c>
      <c r="C70" s="26" t="s">
        <v>41</v>
      </c>
      <c r="D70" s="24" t="s">
        <v>42</v>
      </c>
      <c r="E70" s="27" t="s">
        <v>43</v>
      </c>
      <c r="F70" s="29" t="s">
        <v>44</v>
      </c>
      <c r="G70" s="14"/>
    </row>
    <row r="71" spans="2:7">
      <c r="B71" s="22" t="s">
        <v>22</v>
      </c>
      <c r="C71" s="23" t="s">
        <v>22</v>
      </c>
      <c r="D71" s="22" t="s">
        <v>22</v>
      </c>
      <c r="E71" s="19" t="s">
        <v>22</v>
      </c>
      <c r="F71" s="28" t="s">
        <v>22</v>
      </c>
    </row>
    <row r="74" spans="2:7">
      <c r="B74" s="6" t="s">
        <v>45</v>
      </c>
    </row>
    <row r="75" spans="2:7">
      <c r="B75" s="6"/>
    </row>
    <row r="76" spans="2:7">
      <c r="B76" s="6" t="s">
        <v>911</v>
      </c>
    </row>
    <row r="77" spans="2:7">
      <c r="B77" s="24" t="s">
        <v>46</v>
      </c>
      <c r="C77" s="26" t="s">
        <v>47</v>
      </c>
      <c r="D77" s="6"/>
    </row>
    <row r="78" spans="2:7">
      <c r="B78" s="16" t="s">
        <v>22</v>
      </c>
      <c r="C78" s="17" t="s">
        <v>22</v>
      </c>
    </row>
    <row r="80" spans="2:7">
      <c r="B80" s="24" t="s">
        <v>48</v>
      </c>
      <c r="C80" s="26" t="s">
        <v>47</v>
      </c>
    </row>
    <row r="81" spans="2:7">
      <c r="B81" s="16" t="s">
        <v>22</v>
      </c>
      <c r="C81" s="17" t="s">
        <v>22</v>
      </c>
    </row>
    <row r="83" spans="2:7">
      <c r="B83" s="24" t="s">
        <v>49</v>
      </c>
      <c r="C83" s="26" t="s">
        <v>50</v>
      </c>
    </row>
    <row r="84" spans="2:7">
      <c r="B84" s="16" t="s">
        <v>22</v>
      </c>
      <c r="C84" s="17" t="s">
        <v>22</v>
      </c>
    </row>
    <row r="86" spans="2:7">
      <c r="B86" s="27" t="s">
        <v>51</v>
      </c>
      <c r="C86" s="26" t="s">
        <v>50</v>
      </c>
    </row>
    <row r="87" spans="2:7">
      <c r="B87" s="15" t="s">
        <v>22</v>
      </c>
      <c r="C87" s="17" t="s">
        <v>22</v>
      </c>
    </row>
    <row r="89" spans="2:7">
      <c r="B89" s="24" t="s">
        <v>52</v>
      </c>
      <c r="C89" s="26" t="s">
        <v>22</v>
      </c>
    </row>
    <row r="91" spans="2:7">
      <c r="B91" s="24" t="s">
        <v>53</v>
      </c>
      <c r="C91" s="25">
        <v>46081</v>
      </c>
      <c r="D91" s="16"/>
      <c r="E91" s="15"/>
      <c r="F91" s="30"/>
    </row>
    <row r="92" spans="2:7">
      <c r="B92" s="24" t="s">
        <v>40</v>
      </c>
      <c r="C92" s="26" t="s">
        <v>41</v>
      </c>
      <c r="D92" s="24" t="s">
        <v>42</v>
      </c>
      <c r="E92" s="27" t="s">
        <v>43</v>
      </c>
      <c r="F92" s="29" t="s">
        <v>44</v>
      </c>
      <c r="G92" s="14"/>
    </row>
    <row r="93" spans="2:7">
      <c r="B93" s="22" t="s">
        <v>22</v>
      </c>
      <c r="C93" s="23" t="s">
        <v>22</v>
      </c>
      <c r="D93" s="22" t="s">
        <v>22</v>
      </c>
      <c r="E93" s="19" t="s">
        <v>22</v>
      </c>
      <c r="F93" s="28" t="s">
        <v>22</v>
      </c>
    </row>
    <row r="94" spans="2:7">
      <c r="B94" s="6" t="s">
        <v>45</v>
      </c>
    </row>
    <row r="95" spans="2:7">
      <c r="B95" s="6"/>
    </row>
    <row r="96" spans="2:7">
      <c r="B96" s="6" t="s">
        <v>911</v>
      </c>
    </row>
    <row r="97" spans="2:4">
      <c r="B97" s="24" t="s">
        <v>46</v>
      </c>
      <c r="C97" s="26" t="s">
        <v>47</v>
      </c>
      <c r="D97" s="6"/>
    </row>
    <row r="98" spans="2:4">
      <c r="B98" s="16" t="s">
        <v>22</v>
      </c>
      <c r="C98" s="17" t="s">
        <v>22</v>
      </c>
    </row>
    <row r="100" spans="2:4">
      <c r="B100" s="24" t="s">
        <v>48</v>
      </c>
      <c r="C100" s="26" t="s">
        <v>47</v>
      </c>
    </row>
    <row r="101" spans="2:4">
      <c r="B101" s="16" t="s">
        <v>22</v>
      </c>
      <c r="C101" s="17" t="s">
        <v>22</v>
      </c>
    </row>
    <row r="103" spans="2:4">
      <c r="B103" s="24" t="s">
        <v>49</v>
      </c>
      <c r="C103" s="26" t="s">
        <v>50</v>
      </c>
    </row>
    <row r="104" spans="2:4">
      <c r="B104" s="16" t="s">
        <v>22</v>
      </c>
      <c r="C104" s="17" t="s">
        <v>22</v>
      </c>
    </row>
    <row r="106" spans="2:4">
      <c r="B106" s="27" t="s">
        <v>51</v>
      </c>
      <c r="C106" s="26" t="s">
        <v>50</v>
      </c>
    </row>
    <row r="107" spans="2:4">
      <c r="B107" s="15" t="s">
        <v>22</v>
      </c>
      <c r="C107" s="17" t="s">
        <v>22</v>
      </c>
    </row>
    <row r="109" spans="2:4">
      <c r="B109" s="24" t="s">
        <v>52</v>
      </c>
      <c r="C109" s="26" t="s">
        <v>22</v>
      </c>
    </row>
    <row r="112" spans="2:4">
      <c r="B112" s="6" t="s">
        <v>912</v>
      </c>
    </row>
    <row r="114" spans="2:80">
      <c r="B114" s="24" t="s">
        <v>40</v>
      </c>
      <c r="C114" s="26" t="s">
        <v>54</v>
      </c>
      <c r="D114" s="24" t="s">
        <v>55</v>
      </c>
      <c r="E114" s="24" t="s">
        <v>56</v>
      </c>
      <c r="F114" s="14"/>
    </row>
    <row r="115" spans="2:80">
      <c r="B115" s="16" t="s">
        <v>22</v>
      </c>
      <c r="C115" s="17" t="s">
        <v>22</v>
      </c>
      <c r="D115" s="16" t="s">
        <v>22</v>
      </c>
      <c r="E115" s="16" t="s">
        <v>22</v>
      </c>
    </row>
    <row r="118" spans="2:80">
      <c r="B118" s="6" t="s">
        <v>57</v>
      </c>
      <c r="C118" s="11" t="s">
        <v>22</v>
      </c>
      <c r="D118" s="6"/>
      <c r="E118" s="6"/>
      <c r="F118" s="14"/>
      <c r="G118" s="14"/>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row>
    <row r="120" spans="2:80">
      <c r="B120" s="6" t="s">
        <v>913</v>
      </c>
    </row>
    <row r="122" spans="2:80">
      <c r="B122" s="24" t="s">
        <v>58</v>
      </c>
      <c r="C122" s="26" t="s">
        <v>47</v>
      </c>
      <c r="D122" s="6"/>
    </row>
    <row r="123" spans="2:80">
      <c r="B123" s="16" t="s">
        <v>22</v>
      </c>
      <c r="C123" s="17" t="s">
        <v>22</v>
      </c>
    </row>
    <row r="126" spans="2:80">
      <c r="B126" s="24" t="s">
        <v>59</v>
      </c>
      <c r="C126" s="26" t="s">
        <v>60</v>
      </c>
      <c r="D126" s="6"/>
    </row>
    <row r="127" spans="2:80">
      <c r="B127" s="16" t="s">
        <v>22</v>
      </c>
      <c r="C127" s="17" t="s">
        <v>22</v>
      </c>
    </row>
    <row r="130" spans="2:80">
      <c r="B130" s="6" t="s">
        <v>61</v>
      </c>
    </row>
    <row r="133" spans="2:80">
      <c r="B133" s="6" t="s">
        <v>914</v>
      </c>
    </row>
    <row r="135" spans="2:80">
      <c r="B135" s="24" t="s">
        <v>40</v>
      </c>
      <c r="C135" s="26" t="s">
        <v>62</v>
      </c>
      <c r="D135" s="24" t="s">
        <v>54</v>
      </c>
      <c r="E135" s="24" t="s">
        <v>55</v>
      </c>
      <c r="F135" s="29" t="s">
        <v>56</v>
      </c>
      <c r="G135" s="14"/>
    </row>
    <row r="136" spans="2:80">
      <c r="B136" s="16" t="s">
        <v>22</v>
      </c>
      <c r="C136" s="17" t="s">
        <v>22</v>
      </c>
      <c r="D136" s="16" t="s">
        <v>22</v>
      </c>
      <c r="E136" s="16" t="s">
        <v>22</v>
      </c>
      <c r="F136" s="21" t="s">
        <v>22</v>
      </c>
    </row>
    <row r="139" spans="2:80">
      <c r="B139" s="6" t="s">
        <v>57</v>
      </c>
      <c r="C139" s="11" t="s">
        <v>22</v>
      </c>
      <c r="D139" s="6"/>
      <c r="E139" s="6"/>
      <c r="F139" s="14"/>
      <c r="G139" s="14"/>
      <c r="H139" s="14"/>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row>
    <row r="141" spans="2:80">
      <c r="B141" s="6" t="s">
        <v>913</v>
      </c>
    </row>
    <row r="143" spans="2:80">
      <c r="B143" s="24" t="s">
        <v>58</v>
      </c>
      <c r="C143" s="26" t="s">
        <v>47</v>
      </c>
      <c r="D143" s="6"/>
    </row>
    <row r="144" spans="2:80">
      <c r="B144" s="16" t="s">
        <v>22</v>
      </c>
      <c r="C144" s="17" t="s">
        <v>22</v>
      </c>
    </row>
    <row r="147" spans="2:7">
      <c r="B147" s="24" t="s">
        <v>59</v>
      </c>
      <c r="C147" s="26" t="s">
        <v>60</v>
      </c>
      <c r="D147" s="6"/>
    </row>
    <row r="148" spans="2:7">
      <c r="B148" s="16" t="s">
        <v>22</v>
      </c>
      <c r="C148" s="17" t="s">
        <v>22</v>
      </c>
    </row>
    <row r="151" spans="2:7">
      <c r="B151" s="6" t="s">
        <v>61</v>
      </c>
    </row>
    <row r="154" spans="2:7">
      <c r="B154" s="6" t="s">
        <v>915</v>
      </c>
    </row>
    <row r="155" spans="2:7">
      <c r="B155" s="24" t="s">
        <v>40</v>
      </c>
      <c r="C155" s="26" t="s">
        <v>63</v>
      </c>
      <c r="D155" s="24" t="s">
        <v>64</v>
      </c>
      <c r="E155" s="24" t="s">
        <v>65</v>
      </c>
      <c r="F155" s="29" t="s">
        <v>66</v>
      </c>
      <c r="G155" s="14"/>
    </row>
    <row r="156" spans="2:7">
      <c r="B156" s="16" t="s">
        <v>22</v>
      </c>
      <c r="C156" s="17" t="s">
        <v>22</v>
      </c>
      <c r="D156" s="16" t="s">
        <v>22</v>
      </c>
      <c r="E156" s="16" t="s">
        <v>22</v>
      </c>
      <c r="F156" s="21" t="s">
        <v>22</v>
      </c>
    </row>
    <row r="157" spans="2:7">
      <c r="B157" s="2" t="s">
        <v>67</v>
      </c>
    </row>
  </sheetData>
  <mergeCells count="3">
    <mergeCell ref="B1:E1"/>
    <mergeCell ref="C3:C7"/>
    <mergeCell ref="D3:D7"/>
  </mergeCells>
  <hyperlinks>
    <hyperlink ref="A1" location="Index!A1" display="Index" xr:uid="{A37EA397-2F55-458D-9F42-8FF2C3F67F09}"/>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878F-DDAB-47E8-9B91-C7198964B5AB}">
  <dimension ref="A1:CB16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2339</v>
      </c>
      <c r="C1" s="226"/>
      <c r="D1" s="226"/>
      <c r="E1" s="226"/>
    </row>
    <row r="3" spans="1:9" ht="15">
      <c r="B3" s="31" t="s">
        <v>2964</v>
      </c>
      <c r="C3" s="227"/>
      <c r="D3" s="228"/>
      <c r="E3" s="1"/>
    </row>
    <row r="4" spans="1:9" ht="15">
      <c r="B4" s="59" t="s">
        <v>2965</v>
      </c>
      <c r="C4" s="227"/>
      <c r="D4" s="228"/>
      <c r="E4" s="1"/>
    </row>
    <row r="5" spans="1:9" ht="15">
      <c r="B5" s="59" t="s">
        <v>103</v>
      </c>
      <c r="C5" s="227"/>
      <c r="D5" s="228"/>
      <c r="E5" s="1"/>
    </row>
    <row r="6" spans="1:9" ht="15">
      <c r="B6" s="59" t="s">
        <v>2892</v>
      </c>
      <c r="C6" s="227"/>
      <c r="D6" s="228"/>
      <c r="E6" s="1"/>
    </row>
    <row r="7" spans="1:9" ht="30">
      <c r="B7" s="35" t="s">
        <v>2966</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1098</v>
      </c>
      <c r="C15" s="9" t="s">
        <v>13</v>
      </c>
      <c r="D15" s="2" t="s">
        <v>1099</v>
      </c>
      <c r="E15" s="2" t="s">
        <v>1100</v>
      </c>
      <c r="F15" s="12">
        <v>70403</v>
      </c>
      <c r="G15" s="12">
        <v>1323.08</v>
      </c>
      <c r="H15" s="12">
        <v>8.17</v>
      </c>
    </row>
    <row r="16" spans="1:9">
      <c r="B16" s="2" t="s">
        <v>545</v>
      </c>
      <c r="C16" s="9" t="s">
        <v>13</v>
      </c>
      <c r="D16" s="2" t="s">
        <v>79</v>
      </c>
      <c r="E16" s="2" t="s">
        <v>546</v>
      </c>
      <c r="F16" s="12">
        <v>526016</v>
      </c>
      <c r="G16" s="12">
        <v>1295.58</v>
      </c>
      <c r="H16" s="12">
        <v>8</v>
      </c>
    </row>
    <row r="17" spans="2:8">
      <c r="B17" s="2" t="s">
        <v>557</v>
      </c>
      <c r="C17" s="9" t="s">
        <v>13</v>
      </c>
      <c r="D17" s="2" t="s">
        <v>558</v>
      </c>
      <c r="E17" s="2" t="s">
        <v>559</v>
      </c>
      <c r="F17" s="12">
        <v>89235</v>
      </c>
      <c r="G17" s="12">
        <v>1239.56</v>
      </c>
      <c r="H17" s="12">
        <v>7.65</v>
      </c>
    </row>
    <row r="18" spans="2:8">
      <c r="B18" s="2" t="s">
        <v>570</v>
      </c>
      <c r="C18" s="9" t="s">
        <v>13</v>
      </c>
      <c r="D18" s="2" t="s">
        <v>558</v>
      </c>
      <c r="E18" s="2" t="s">
        <v>571</v>
      </c>
      <c r="F18" s="12">
        <v>45173</v>
      </c>
      <c r="G18" s="12">
        <v>1191.3900000000001</v>
      </c>
      <c r="H18" s="12">
        <v>7.36</v>
      </c>
    </row>
    <row r="19" spans="2:8">
      <c r="B19" s="2" t="s">
        <v>1108</v>
      </c>
      <c r="C19" s="9" t="s">
        <v>13</v>
      </c>
      <c r="D19" s="2" t="s">
        <v>558</v>
      </c>
      <c r="E19" s="2" t="s">
        <v>1109</v>
      </c>
      <c r="F19" s="12">
        <v>89487</v>
      </c>
      <c r="G19" s="12">
        <v>1163.42</v>
      </c>
      <c r="H19" s="12">
        <v>7.18</v>
      </c>
    </row>
    <row r="20" spans="2:8">
      <c r="B20" s="2" t="s">
        <v>1342</v>
      </c>
      <c r="C20" s="9" t="s">
        <v>13</v>
      </c>
      <c r="D20" s="2" t="s">
        <v>1300</v>
      </c>
      <c r="E20" s="2" t="s">
        <v>1343</v>
      </c>
      <c r="F20" s="12">
        <v>66416</v>
      </c>
      <c r="G20" s="12">
        <v>984.02</v>
      </c>
      <c r="H20" s="12">
        <v>6.08</v>
      </c>
    </row>
    <row r="21" spans="2:8">
      <c r="B21" s="2" t="s">
        <v>1350</v>
      </c>
      <c r="C21" s="9" t="s">
        <v>13</v>
      </c>
      <c r="D21" s="2" t="s">
        <v>558</v>
      </c>
      <c r="E21" s="2" t="s">
        <v>1351</v>
      </c>
      <c r="F21" s="12">
        <v>67830</v>
      </c>
      <c r="G21" s="12">
        <v>921</v>
      </c>
      <c r="H21" s="12">
        <v>5.69</v>
      </c>
    </row>
    <row r="22" spans="2:8">
      <c r="B22" s="2" t="s">
        <v>1299</v>
      </c>
      <c r="C22" s="9" t="s">
        <v>13</v>
      </c>
      <c r="D22" s="2" t="s">
        <v>1300</v>
      </c>
      <c r="E22" s="2" t="s">
        <v>1301</v>
      </c>
      <c r="F22" s="12">
        <v>79091</v>
      </c>
      <c r="G22" s="12">
        <v>868.66</v>
      </c>
      <c r="H22" s="12">
        <v>5.36</v>
      </c>
    </row>
    <row r="23" spans="2:8">
      <c r="B23" s="2" t="s">
        <v>2146</v>
      </c>
      <c r="C23" s="9" t="s">
        <v>13</v>
      </c>
      <c r="D23" s="2" t="s">
        <v>79</v>
      </c>
      <c r="E23" s="2" t="s">
        <v>2147</v>
      </c>
      <c r="F23" s="12">
        <v>260386</v>
      </c>
      <c r="G23" s="12">
        <v>785.71</v>
      </c>
      <c r="H23" s="12">
        <v>4.8499999999999996</v>
      </c>
    </row>
    <row r="24" spans="2:8">
      <c r="B24" s="2" t="s">
        <v>1356</v>
      </c>
      <c r="C24" s="9" t="s">
        <v>13</v>
      </c>
      <c r="D24" s="2" t="s">
        <v>79</v>
      </c>
      <c r="E24" s="2" t="s">
        <v>1357</v>
      </c>
      <c r="F24" s="12">
        <v>75694</v>
      </c>
      <c r="G24" s="12">
        <v>779.35</v>
      </c>
      <c r="H24" s="12">
        <v>4.8099999999999996</v>
      </c>
    </row>
    <row r="25" spans="2:8">
      <c r="B25" s="2" t="s">
        <v>1408</v>
      </c>
      <c r="C25" s="9" t="s">
        <v>13</v>
      </c>
      <c r="D25" s="2" t="s">
        <v>79</v>
      </c>
      <c r="E25" s="2" t="s">
        <v>1409</v>
      </c>
      <c r="F25" s="12">
        <v>266108</v>
      </c>
      <c r="G25" s="12">
        <v>706.46</v>
      </c>
      <c r="H25" s="12">
        <v>4.3600000000000003</v>
      </c>
    </row>
    <row r="26" spans="2:8">
      <c r="B26" s="2" t="s">
        <v>2398</v>
      </c>
      <c r="C26" s="9" t="s">
        <v>13</v>
      </c>
      <c r="D26" s="2" t="s">
        <v>558</v>
      </c>
      <c r="E26" s="2" t="s">
        <v>2399</v>
      </c>
      <c r="F26" s="12">
        <v>305081</v>
      </c>
      <c r="G26" s="12">
        <v>613.09</v>
      </c>
      <c r="H26" s="12">
        <v>3.79</v>
      </c>
    </row>
    <row r="27" spans="2:8">
      <c r="B27" s="2" t="s">
        <v>1241</v>
      </c>
      <c r="C27" s="9" t="s">
        <v>13</v>
      </c>
      <c r="D27" s="2" t="s">
        <v>1099</v>
      </c>
      <c r="E27" s="2" t="s">
        <v>1242</v>
      </c>
      <c r="F27" s="12">
        <v>5378749</v>
      </c>
      <c r="G27" s="12">
        <v>569.61</v>
      </c>
      <c r="H27" s="12">
        <v>3.52</v>
      </c>
    </row>
    <row r="28" spans="2:8">
      <c r="B28" s="2" t="s">
        <v>1451</v>
      </c>
      <c r="C28" s="9" t="s">
        <v>13</v>
      </c>
      <c r="D28" s="2" t="s">
        <v>558</v>
      </c>
      <c r="E28" s="2" t="s">
        <v>1452</v>
      </c>
      <c r="F28" s="12">
        <v>11625</v>
      </c>
      <c r="G28" s="12">
        <v>550.21</v>
      </c>
      <c r="H28" s="12">
        <v>3.4</v>
      </c>
    </row>
    <row r="29" spans="2:8">
      <c r="B29" s="2" t="s">
        <v>2296</v>
      </c>
      <c r="C29" s="9" t="s">
        <v>13</v>
      </c>
      <c r="D29" s="2" t="s">
        <v>558</v>
      </c>
      <c r="E29" s="2" t="s">
        <v>2297</v>
      </c>
      <c r="F29" s="12">
        <v>9908</v>
      </c>
      <c r="G29" s="12">
        <v>442.09</v>
      </c>
      <c r="H29" s="12">
        <v>2.73</v>
      </c>
    </row>
    <row r="30" spans="2:8">
      <c r="B30" s="2" t="s">
        <v>623</v>
      </c>
      <c r="C30" s="9" t="s">
        <v>13</v>
      </c>
      <c r="D30" s="2" t="s">
        <v>558</v>
      </c>
      <c r="E30" s="2" t="s">
        <v>624</v>
      </c>
      <c r="F30" s="12">
        <v>35785</v>
      </c>
      <c r="G30" s="12">
        <v>424.34</v>
      </c>
      <c r="H30" s="12">
        <v>2.62</v>
      </c>
    </row>
    <row r="31" spans="2:8">
      <c r="B31" s="2" t="s">
        <v>1132</v>
      </c>
      <c r="C31" s="9" t="s">
        <v>13</v>
      </c>
      <c r="D31" s="2" t="s">
        <v>1099</v>
      </c>
      <c r="E31" s="2" t="s">
        <v>1133</v>
      </c>
      <c r="F31" s="12">
        <v>22885</v>
      </c>
      <c r="G31" s="12">
        <v>365.59</v>
      </c>
      <c r="H31" s="12">
        <v>2.2599999999999998</v>
      </c>
    </row>
    <row r="32" spans="2:8">
      <c r="B32" s="2" t="s">
        <v>2191</v>
      </c>
      <c r="C32" s="9" t="s">
        <v>13</v>
      </c>
      <c r="D32" s="2" t="s">
        <v>1334</v>
      </c>
      <c r="E32" s="2" t="s">
        <v>2192</v>
      </c>
      <c r="F32" s="12">
        <v>58775</v>
      </c>
      <c r="G32" s="12">
        <v>334.75</v>
      </c>
      <c r="H32" s="12">
        <v>2.0699999999999998</v>
      </c>
    </row>
    <row r="33" spans="2:8">
      <c r="B33" s="2" t="s">
        <v>1453</v>
      </c>
      <c r="C33" s="9" t="s">
        <v>13</v>
      </c>
      <c r="D33" s="2" t="s">
        <v>558</v>
      </c>
      <c r="E33" s="2" t="s">
        <v>1454</v>
      </c>
      <c r="F33" s="12">
        <v>12171</v>
      </c>
      <c r="G33" s="12">
        <v>279.51</v>
      </c>
      <c r="H33" s="12">
        <v>1.73</v>
      </c>
    </row>
    <row r="34" spans="2:8">
      <c r="B34" s="2" t="s">
        <v>2805</v>
      </c>
      <c r="C34" s="9" t="s">
        <v>13</v>
      </c>
      <c r="D34" s="2" t="s">
        <v>1099</v>
      </c>
      <c r="E34" s="2" t="s">
        <v>2806</v>
      </c>
      <c r="F34" s="12">
        <v>14656</v>
      </c>
      <c r="G34" s="12">
        <v>235.51</v>
      </c>
      <c r="H34" s="12">
        <v>1.45</v>
      </c>
    </row>
    <row r="35" spans="2:8">
      <c r="B35" s="2" t="s">
        <v>2270</v>
      </c>
      <c r="C35" s="9" t="s">
        <v>13</v>
      </c>
      <c r="D35" s="2" t="s">
        <v>558</v>
      </c>
      <c r="E35" s="2" t="s">
        <v>2271</v>
      </c>
      <c r="F35" s="12">
        <v>2558</v>
      </c>
      <c r="G35" s="12">
        <v>177.32</v>
      </c>
      <c r="H35" s="12">
        <v>1.0900000000000001</v>
      </c>
    </row>
    <row r="36" spans="2:8">
      <c r="B36" s="2" t="s">
        <v>2298</v>
      </c>
      <c r="C36" s="9" t="s">
        <v>13</v>
      </c>
      <c r="D36" s="2" t="s">
        <v>558</v>
      </c>
      <c r="E36" s="2" t="s">
        <v>2299</v>
      </c>
      <c r="F36" s="12">
        <v>3668</v>
      </c>
      <c r="G36" s="12">
        <v>165.54</v>
      </c>
      <c r="H36" s="12">
        <v>1.02</v>
      </c>
    </row>
    <row r="37" spans="2:8">
      <c r="B37" s="2" t="s">
        <v>2274</v>
      </c>
      <c r="C37" s="9" t="s">
        <v>13</v>
      </c>
      <c r="D37" s="2" t="s">
        <v>558</v>
      </c>
      <c r="E37" s="2" t="s">
        <v>2275</v>
      </c>
      <c r="F37" s="12">
        <v>17514</v>
      </c>
      <c r="G37" s="12">
        <v>135.05000000000001</v>
      </c>
      <c r="H37" s="12">
        <v>0.83</v>
      </c>
    </row>
    <row r="38" spans="2:8">
      <c r="B38" s="2" t="s">
        <v>2967</v>
      </c>
      <c r="C38" s="9" t="s">
        <v>13</v>
      </c>
      <c r="D38" s="2" t="s">
        <v>79</v>
      </c>
      <c r="E38" s="2" t="s">
        <v>2968</v>
      </c>
      <c r="F38" s="12">
        <v>5971</v>
      </c>
      <c r="G38" s="12">
        <v>127.3</v>
      </c>
      <c r="H38" s="12">
        <v>0.79</v>
      </c>
    </row>
    <row r="39" spans="2:8">
      <c r="B39" s="2" t="s">
        <v>2969</v>
      </c>
      <c r="C39" s="9" t="s">
        <v>13</v>
      </c>
      <c r="D39" s="2" t="s">
        <v>2009</v>
      </c>
      <c r="E39" s="2" t="s">
        <v>2970</v>
      </c>
      <c r="F39" s="12">
        <v>18331</v>
      </c>
      <c r="G39" s="12">
        <v>107.32</v>
      </c>
      <c r="H39" s="12">
        <v>0.66</v>
      </c>
    </row>
    <row r="40" spans="2:8">
      <c r="B40" s="2" t="s">
        <v>2430</v>
      </c>
      <c r="C40" s="9" t="s">
        <v>13</v>
      </c>
      <c r="D40" s="2" t="s">
        <v>2009</v>
      </c>
      <c r="E40" s="2" t="s">
        <v>2431</v>
      </c>
      <c r="F40" s="12">
        <v>2951</v>
      </c>
      <c r="G40" s="12">
        <v>103.65</v>
      </c>
      <c r="H40" s="12">
        <v>0.64</v>
      </c>
    </row>
    <row r="41" spans="2:8">
      <c r="B41" s="2" t="s">
        <v>2414</v>
      </c>
      <c r="C41" s="9" t="s">
        <v>13</v>
      </c>
      <c r="D41" s="2" t="s">
        <v>2009</v>
      </c>
      <c r="E41" s="2" t="s">
        <v>2415</v>
      </c>
      <c r="F41" s="12">
        <v>6764</v>
      </c>
      <c r="G41" s="12">
        <v>93.15</v>
      </c>
      <c r="H41" s="12">
        <v>0.57999999999999996</v>
      </c>
    </row>
    <row r="42" spans="2:8">
      <c r="B42" s="2" t="s">
        <v>2402</v>
      </c>
      <c r="C42" s="9" t="s">
        <v>13</v>
      </c>
      <c r="D42" s="2" t="s">
        <v>2009</v>
      </c>
      <c r="E42" s="2" t="s">
        <v>2403</v>
      </c>
      <c r="F42" s="12">
        <v>9027</v>
      </c>
      <c r="G42" s="12">
        <v>82.57</v>
      </c>
      <c r="H42" s="12">
        <v>0.51</v>
      </c>
    </row>
    <row r="43" spans="2:8">
      <c r="B43" s="2" t="s">
        <v>2971</v>
      </c>
      <c r="C43" s="9" t="s">
        <v>13</v>
      </c>
      <c r="D43" s="2" t="s">
        <v>558</v>
      </c>
      <c r="E43" s="2" t="s">
        <v>2972</v>
      </c>
      <c r="F43" s="12">
        <v>9572</v>
      </c>
      <c r="G43" s="12">
        <v>66.77</v>
      </c>
      <c r="H43" s="12">
        <v>0.41</v>
      </c>
    </row>
    <row r="44" spans="2:8">
      <c r="B44" s="2" t="s">
        <v>2404</v>
      </c>
      <c r="C44" s="9" t="s">
        <v>13</v>
      </c>
      <c r="D44" s="2" t="s">
        <v>558</v>
      </c>
      <c r="E44" s="2" t="s">
        <v>2405</v>
      </c>
      <c r="F44" s="12">
        <v>20811</v>
      </c>
      <c r="G44" s="12">
        <v>55.82</v>
      </c>
      <c r="H44" s="12">
        <v>0.34</v>
      </c>
    </row>
    <row r="45" spans="2:8">
      <c r="B45" s="6" t="s">
        <v>94</v>
      </c>
      <c r="C45" s="11"/>
      <c r="D45" s="6"/>
      <c r="E45" s="6"/>
      <c r="F45" s="14"/>
      <c r="G45" s="14">
        <f>SUM(G12:G44)</f>
        <v>16187.419999999998</v>
      </c>
      <c r="H45" s="14">
        <f>SUM(H12:H44)</f>
        <v>99.950000000000017</v>
      </c>
    </row>
    <row r="46" spans="2:8">
      <c r="B46" s="6" t="s">
        <v>15</v>
      </c>
      <c r="C46" s="11"/>
      <c r="D46" s="6"/>
      <c r="E46" s="6"/>
      <c r="F46" s="14"/>
      <c r="G46" s="14">
        <v>16187.42</v>
      </c>
      <c r="H46" s="14">
        <v>99.95</v>
      </c>
    </row>
    <row r="47" spans="2:8">
      <c r="B47" s="6" t="s">
        <v>16</v>
      </c>
      <c r="C47" s="11"/>
      <c r="D47" s="6"/>
      <c r="E47" s="6"/>
      <c r="F47" s="14"/>
      <c r="G47" s="14">
        <v>8.0522302999997919</v>
      </c>
      <c r="H47" s="14">
        <v>4.9999999999997158E-2</v>
      </c>
    </row>
    <row r="48" spans="2:8">
      <c r="B48" s="6" t="s">
        <v>17</v>
      </c>
      <c r="C48" s="11"/>
      <c r="D48" s="6"/>
      <c r="E48" s="6"/>
      <c r="F48" s="14"/>
      <c r="G48" s="14">
        <v>16195.4722303</v>
      </c>
      <c r="H48" s="14">
        <v>100</v>
      </c>
    </row>
    <row r="49" spans="2:3">
      <c r="B49" s="2" t="s">
        <v>18</v>
      </c>
    </row>
    <row r="50" spans="2:3">
      <c r="B50" s="6" t="s">
        <v>19</v>
      </c>
    </row>
    <row r="51" spans="2:3">
      <c r="B51" s="6" t="s">
        <v>20</v>
      </c>
      <c r="C51" s="9" t="s">
        <v>894</v>
      </c>
    </row>
    <row r="52" spans="2:3">
      <c r="B52" s="6" t="s">
        <v>23</v>
      </c>
      <c r="C52" s="9" t="s">
        <v>22</v>
      </c>
    </row>
    <row r="53" spans="2:3">
      <c r="B53" s="6" t="s">
        <v>1198</v>
      </c>
      <c r="C53" s="9" t="s">
        <v>22</v>
      </c>
    </row>
    <row r="54" spans="2:3">
      <c r="B54" s="6" t="s">
        <v>24</v>
      </c>
      <c r="C54" s="9" t="s">
        <v>25</v>
      </c>
    </row>
    <row r="55" spans="2:3">
      <c r="B55" s="6" t="s">
        <v>2973</v>
      </c>
      <c r="C55" s="11"/>
    </row>
    <row r="56" spans="2:3">
      <c r="B56" s="6" t="s">
        <v>2974</v>
      </c>
      <c r="C56" s="11"/>
    </row>
    <row r="57" spans="2:3">
      <c r="B57" s="6" t="s">
        <v>3958</v>
      </c>
      <c r="C57" s="11"/>
    </row>
    <row r="58" spans="2:3">
      <c r="B58" s="2" t="s">
        <v>26</v>
      </c>
    </row>
    <row r="59" spans="2:3">
      <c r="B59" s="2" t="s">
        <v>1212</v>
      </c>
    </row>
    <row r="62" spans="2:3" ht="15">
      <c r="B62" s="44" t="s">
        <v>1213</v>
      </c>
      <c r="C62" s="64"/>
    </row>
    <row r="63" spans="2:3" ht="30">
      <c r="B63" s="44" t="s">
        <v>1214</v>
      </c>
      <c r="C63" s="65" t="s">
        <v>1215</v>
      </c>
    </row>
    <row r="64" spans="2:3" ht="15">
      <c r="B64" s="4" t="s">
        <v>1216</v>
      </c>
      <c r="C64" s="5" t="s">
        <v>1217</v>
      </c>
    </row>
    <row r="65" spans="2:7" ht="15">
      <c r="B65" s="4" t="s">
        <v>1218</v>
      </c>
      <c r="C65" s="5" t="s">
        <v>1217</v>
      </c>
    </row>
    <row r="66" spans="2:7" ht="15">
      <c r="B66" s="4" t="s">
        <v>1219</v>
      </c>
      <c r="C66" s="5" t="s">
        <v>1217</v>
      </c>
    </row>
    <row r="67" spans="2:7" ht="15">
      <c r="B67" s="4" t="s">
        <v>1220</v>
      </c>
      <c r="C67" s="5" t="s">
        <v>1217</v>
      </c>
    </row>
    <row r="68" spans="2:7" ht="15">
      <c r="B68" s="4" t="s">
        <v>1221</v>
      </c>
      <c r="C68" s="5" t="s">
        <v>1217</v>
      </c>
    </row>
    <row r="69" spans="2:7" ht="15">
      <c r="B69" s="4" t="s">
        <v>1222</v>
      </c>
      <c r="C69" s="5" t="s">
        <v>1217</v>
      </c>
    </row>
    <row r="70" spans="2:7" ht="15">
      <c r="B70" s="44" t="s">
        <v>1223</v>
      </c>
      <c r="C70" s="64" t="s">
        <v>1217</v>
      </c>
    </row>
    <row r="72" spans="2:7" ht="15">
      <c r="B72" s="4" t="s">
        <v>35</v>
      </c>
      <c r="C72" s="5"/>
      <c r="D72" s="4"/>
    </row>
    <row r="73" spans="2:7" ht="30">
      <c r="B73" s="20" t="s">
        <v>36</v>
      </c>
      <c r="C73" s="18" t="s">
        <v>37</v>
      </c>
      <c r="D73" s="20" t="s">
        <v>38</v>
      </c>
    </row>
    <row r="74" spans="2:7" ht="15">
      <c r="B74" s="4" t="s">
        <v>22</v>
      </c>
      <c r="C74" s="5" t="s">
        <v>22</v>
      </c>
      <c r="D74" s="4" t="s">
        <v>22</v>
      </c>
    </row>
    <row r="76" spans="2:7">
      <c r="B76" s="24" t="s">
        <v>39</v>
      </c>
      <c r="C76" s="25">
        <v>46081</v>
      </c>
      <c r="D76" s="16"/>
      <c r="E76" s="15"/>
      <c r="F76" s="30"/>
    </row>
    <row r="77" spans="2:7">
      <c r="B77" s="24" t="s">
        <v>40</v>
      </c>
      <c r="C77" s="26" t="s">
        <v>41</v>
      </c>
      <c r="D77" s="24" t="s">
        <v>42</v>
      </c>
      <c r="E77" s="27" t="s">
        <v>43</v>
      </c>
      <c r="F77" s="29" t="s">
        <v>44</v>
      </c>
      <c r="G77" s="14"/>
    </row>
    <row r="78" spans="2:7">
      <c r="B78" s="22" t="s">
        <v>22</v>
      </c>
      <c r="C78" s="23" t="s">
        <v>22</v>
      </c>
      <c r="D78" s="22" t="s">
        <v>22</v>
      </c>
      <c r="E78" s="19" t="s">
        <v>22</v>
      </c>
      <c r="F78" s="28" t="s">
        <v>22</v>
      </c>
    </row>
    <row r="81" spans="2:4">
      <c r="B81" s="6" t="s">
        <v>45</v>
      </c>
    </row>
    <row r="82" spans="2:4">
      <c r="B82" s="6"/>
    </row>
    <row r="83" spans="2:4">
      <c r="B83" s="6" t="s">
        <v>911</v>
      </c>
    </row>
    <row r="84" spans="2:4">
      <c r="B84" s="24" t="s">
        <v>46</v>
      </c>
      <c r="C84" s="26" t="s">
        <v>47</v>
      </c>
      <c r="D84" s="6"/>
    </row>
    <row r="85" spans="2:4">
      <c r="B85" s="16" t="s">
        <v>22</v>
      </c>
      <c r="C85" s="17" t="s">
        <v>22</v>
      </c>
    </row>
    <row r="87" spans="2:4">
      <c r="B87" s="24" t="s">
        <v>48</v>
      </c>
      <c r="C87" s="26" t="s">
        <v>47</v>
      </c>
    </row>
    <row r="88" spans="2:4">
      <c r="B88" s="16" t="s">
        <v>22</v>
      </c>
      <c r="C88" s="17" t="s">
        <v>22</v>
      </c>
    </row>
    <row r="90" spans="2:4">
      <c r="B90" s="24" t="s">
        <v>49</v>
      </c>
      <c r="C90" s="26" t="s">
        <v>50</v>
      </c>
    </row>
    <row r="91" spans="2:4">
      <c r="B91" s="16" t="s">
        <v>22</v>
      </c>
      <c r="C91" s="17" t="s">
        <v>22</v>
      </c>
    </row>
    <row r="93" spans="2:4">
      <c r="B93" s="27" t="s">
        <v>51</v>
      </c>
      <c r="C93" s="26" t="s">
        <v>50</v>
      </c>
    </row>
    <row r="94" spans="2:4">
      <c r="B94" s="15" t="s">
        <v>22</v>
      </c>
      <c r="C94" s="17" t="s">
        <v>22</v>
      </c>
    </row>
    <row r="96" spans="2:4">
      <c r="B96" s="24" t="s">
        <v>52</v>
      </c>
      <c r="C96" s="26" t="s">
        <v>22</v>
      </c>
    </row>
    <row r="98" spans="2:7">
      <c r="B98" s="24" t="s">
        <v>53</v>
      </c>
      <c r="C98" s="25">
        <v>46081</v>
      </c>
      <c r="D98" s="16"/>
      <c r="E98" s="15"/>
      <c r="F98" s="30"/>
    </row>
    <row r="99" spans="2:7">
      <c r="B99" s="24" t="s">
        <v>40</v>
      </c>
      <c r="C99" s="26" t="s">
        <v>41</v>
      </c>
      <c r="D99" s="24" t="s">
        <v>42</v>
      </c>
      <c r="E99" s="27" t="s">
        <v>43</v>
      </c>
      <c r="F99" s="29" t="s">
        <v>44</v>
      </c>
      <c r="G99" s="14"/>
    </row>
    <row r="100" spans="2:7">
      <c r="B100" s="22" t="s">
        <v>22</v>
      </c>
      <c r="C100" s="23" t="s">
        <v>22</v>
      </c>
      <c r="D100" s="22" t="s">
        <v>22</v>
      </c>
      <c r="E100" s="19" t="s">
        <v>22</v>
      </c>
      <c r="F100" s="28" t="s">
        <v>22</v>
      </c>
    </row>
    <row r="101" spans="2:7">
      <c r="B101" s="6" t="s">
        <v>45</v>
      </c>
    </row>
    <row r="102" spans="2:7">
      <c r="B102" s="6"/>
    </row>
    <row r="103" spans="2:7">
      <c r="B103" s="6" t="s">
        <v>911</v>
      </c>
    </row>
    <row r="104" spans="2:7">
      <c r="B104" s="24" t="s">
        <v>46</v>
      </c>
      <c r="C104" s="26" t="s">
        <v>47</v>
      </c>
      <c r="D104" s="6"/>
    </row>
    <row r="105" spans="2:7">
      <c r="B105" s="16" t="s">
        <v>22</v>
      </c>
      <c r="C105" s="17" t="s">
        <v>22</v>
      </c>
    </row>
    <row r="107" spans="2:7">
      <c r="B107" s="24" t="s">
        <v>48</v>
      </c>
      <c r="C107" s="26" t="s">
        <v>47</v>
      </c>
    </row>
    <row r="108" spans="2:7">
      <c r="B108" s="16" t="s">
        <v>22</v>
      </c>
      <c r="C108" s="17" t="s">
        <v>22</v>
      </c>
    </row>
    <row r="110" spans="2:7">
      <c r="B110" s="24" t="s">
        <v>49</v>
      </c>
      <c r="C110" s="26" t="s">
        <v>50</v>
      </c>
    </row>
    <row r="111" spans="2:7">
      <c r="B111" s="16" t="s">
        <v>22</v>
      </c>
      <c r="C111" s="17" t="s">
        <v>22</v>
      </c>
    </row>
    <row r="113" spans="2:80">
      <c r="B113" s="27" t="s">
        <v>51</v>
      </c>
      <c r="C113" s="26" t="s">
        <v>50</v>
      </c>
    </row>
    <row r="114" spans="2:80">
      <c r="B114" s="15" t="s">
        <v>22</v>
      </c>
      <c r="C114" s="17" t="s">
        <v>22</v>
      </c>
    </row>
    <row r="116" spans="2:80">
      <c r="B116" s="24" t="s">
        <v>52</v>
      </c>
      <c r="C116" s="26" t="s">
        <v>22</v>
      </c>
    </row>
    <row r="119" spans="2:80">
      <c r="B119" s="6" t="s">
        <v>912</v>
      </c>
    </row>
    <row r="121" spans="2:80">
      <c r="B121" s="24" t="s">
        <v>40</v>
      </c>
      <c r="C121" s="26" t="s">
        <v>54</v>
      </c>
      <c r="D121" s="24" t="s">
        <v>55</v>
      </c>
      <c r="E121" s="24" t="s">
        <v>56</v>
      </c>
      <c r="F121" s="14"/>
    </row>
    <row r="122" spans="2:80">
      <c r="B122" s="16" t="s">
        <v>22</v>
      </c>
      <c r="C122" s="17" t="s">
        <v>22</v>
      </c>
      <c r="D122" s="16" t="s">
        <v>22</v>
      </c>
      <c r="E122" s="16" t="s">
        <v>22</v>
      </c>
    </row>
    <row r="125" spans="2:80">
      <c r="B125" s="6" t="s">
        <v>57</v>
      </c>
      <c r="C125" s="11" t="s">
        <v>22</v>
      </c>
      <c r="D125" s="6"/>
      <c r="E125" s="6"/>
      <c r="F125" s="14"/>
      <c r="G125" s="14"/>
      <c r="H125" s="14"/>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row>
    <row r="127" spans="2:80">
      <c r="B127" s="6" t="s">
        <v>913</v>
      </c>
    </row>
    <row r="129" spans="2:7">
      <c r="B129" s="24" t="s">
        <v>58</v>
      </c>
      <c r="C129" s="26" t="s">
        <v>47</v>
      </c>
      <c r="D129" s="6"/>
    </row>
    <row r="130" spans="2:7">
      <c r="B130" s="16" t="s">
        <v>22</v>
      </c>
      <c r="C130" s="17" t="s">
        <v>22</v>
      </c>
    </row>
    <row r="133" spans="2:7">
      <c r="B133" s="24" t="s">
        <v>59</v>
      </c>
      <c r="C133" s="26" t="s">
        <v>60</v>
      </c>
      <c r="D133" s="6"/>
    </row>
    <row r="134" spans="2:7">
      <c r="B134" s="16" t="s">
        <v>22</v>
      </c>
      <c r="C134" s="17" t="s">
        <v>22</v>
      </c>
    </row>
    <row r="137" spans="2:7">
      <c r="B137" s="6" t="s">
        <v>61</v>
      </c>
    </row>
    <row r="140" spans="2:7">
      <c r="B140" s="6" t="s">
        <v>914</v>
      </c>
    </row>
    <row r="142" spans="2:7">
      <c r="B142" s="24" t="s">
        <v>40</v>
      </c>
      <c r="C142" s="26" t="s">
        <v>62</v>
      </c>
      <c r="D142" s="24" t="s">
        <v>54</v>
      </c>
      <c r="E142" s="24" t="s">
        <v>55</v>
      </c>
      <c r="F142" s="29" t="s">
        <v>56</v>
      </c>
      <c r="G142" s="14"/>
    </row>
    <row r="143" spans="2:7">
      <c r="B143" s="16" t="s">
        <v>22</v>
      </c>
      <c r="C143" s="17" t="s">
        <v>22</v>
      </c>
      <c r="D143" s="16" t="s">
        <v>22</v>
      </c>
      <c r="E143" s="16" t="s">
        <v>22</v>
      </c>
      <c r="F143" s="21" t="s">
        <v>22</v>
      </c>
    </row>
    <row r="146" spans="2:80">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c r="B148" s="6" t="s">
        <v>913</v>
      </c>
    </row>
    <row r="150" spans="2:80">
      <c r="B150" s="24" t="s">
        <v>58</v>
      </c>
      <c r="C150" s="26" t="s">
        <v>47</v>
      </c>
      <c r="D150" s="6"/>
    </row>
    <row r="151" spans="2:80">
      <c r="B151" s="16" t="s">
        <v>22</v>
      </c>
      <c r="C151" s="17" t="s">
        <v>22</v>
      </c>
    </row>
    <row r="154" spans="2:80">
      <c r="B154" s="24" t="s">
        <v>59</v>
      </c>
      <c r="C154" s="26" t="s">
        <v>60</v>
      </c>
      <c r="D154" s="6"/>
    </row>
    <row r="155" spans="2:80">
      <c r="B155" s="16" t="s">
        <v>22</v>
      </c>
      <c r="C155" s="17" t="s">
        <v>22</v>
      </c>
    </row>
    <row r="158" spans="2:80">
      <c r="B158" s="6" t="s">
        <v>61</v>
      </c>
    </row>
    <row r="161" spans="2:7">
      <c r="B161" s="6" t="s">
        <v>915</v>
      </c>
    </row>
    <row r="162" spans="2:7">
      <c r="B162" s="24" t="s">
        <v>40</v>
      </c>
      <c r="C162" s="26" t="s">
        <v>63</v>
      </c>
      <c r="D162" s="24" t="s">
        <v>64</v>
      </c>
      <c r="E162" s="24" t="s">
        <v>65</v>
      </c>
      <c r="F162" s="29" t="s">
        <v>66</v>
      </c>
      <c r="G162" s="14"/>
    </row>
    <row r="163" spans="2:7">
      <c r="B163" s="16" t="s">
        <v>22</v>
      </c>
      <c r="C163" s="17" t="s">
        <v>22</v>
      </c>
      <c r="D163" s="16" t="s">
        <v>22</v>
      </c>
      <c r="E163" s="16" t="s">
        <v>22</v>
      </c>
      <c r="F163" s="21" t="s">
        <v>22</v>
      </c>
    </row>
    <row r="164" spans="2:7">
      <c r="B164" s="2" t="s">
        <v>67</v>
      </c>
    </row>
  </sheetData>
  <mergeCells count="3">
    <mergeCell ref="B1:E1"/>
    <mergeCell ref="C3:C7"/>
    <mergeCell ref="D3:D7"/>
  </mergeCells>
  <hyperlinks>
    <hyperlink ref="A1" location="Index!A1" display="Index" xr:uid="{A9EB3091-DD41-40AC-8EC9-65C22097B6F8}"/>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2204-3E8E-4007-A4FA-1EC87BA635A6}">
  <dimension ref="A1:CB140"/>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8.5703125" style="12" bestFit="1" customWidth="1"/>
    <col min="8" max="8" width="6.5703125" style="12" bestFit="1" customWidth="1"/>
    <col min="9" max="16384" width="9.140625" style="2"/>
  </cols>
  <sheetData>
    <row r="1" spans="1:9">
      <c r="A1" s="3" t="s">
        <v>0</v>
      </c>
      <c r="B1" s="226" t="s">
        <v>2953</v>
      </c>
      <c r="C1" s="226"/>
      <c r="D1" s="226"/>
      <c r="E1" s="226"/>
    </row>
    <row r="3" spans="1:9" ht="15">
      <c r="B3" s="31" t="s">
        <v>2953</v>
      </c>
      <c r="C3" s="227"/>
      <c r="D3" s="228"/>
      <c r="E3" s="1"/>
    </row>
    <row r="4" spans="1:9" ht="15">
      <c r="B4" s="59" t="s">
        <v>2954</v>
      </c>
      <c r="C4" s="227"/>
      <c r="D4" s="228"/>
      <c r="E4" s="1"/>
    </row>
    <row r="5" spans="1:9" ht="15">
      <c r="B5" s="59" t="s">
        <v>103</v>
      </c>
      <c r="C5" s="227"/>
      <c r="D5" s="228"/>
      <c r="E5" s="1"/>
    </row>
    <row r="6" spans="1:9" ht="15">
      <c r="B6" s="59" t="s">
        <v>2892</v>
      </c>
      <c r="C6" s="227"/>
      <c r="D6" s="228"/>
      <c r="E6" s="1"/>
    </row>
    <row r="7" spans="1:9" ht="15">
      <c r="B7" s="35" t="s">
        <v>2955</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653</v>
      </c>
    </row>
    <row r="14" spans="1:9">
      <c r="B14" s="2" t="s">
        <v>2339</v>
      </c>
      <c r="C14" s="9" t="s">
        <v>13</v>
      </c>
      <c r="D14" s="2" t="s">
        <v>654</v>
      </c>
      <c r="E14" s="2" t="s">
        <v>2340</v>
      </c>
      <c r="F14" s="12">
        <v>13615605</v>
      </c>
      <c r="G14" s="12">
        <v>11215.17</v>
      </c>
      <c r="H14" s="12">
        <v>99.92</v>
      </c>
    </row>
    <row r="15" spans="1:9">
      <c r="B15" s="6" t="s">
        <v>3416</v>
      </c>
      <c r="C15" s="11"/>
      <c r="D15" s="6"/>
      <c r="E15" s="6"/>
      <c r="F15" s="14"/>
      <c r="G15" s="14">
        <f>SUM(G13:G14)</f>
        <v>11215.17</v>
      </c>
      <c r="H15" s="14">
        <f>SUM(H13:H14)</f>
        <v>99.92</v>
      </c>
    </row>
    <row r="16" spans="1:9">
      <c r="B16" s="6" t="s">
        <v>15</v>
      </c>
      <c r="C16" s="11"/>
      <c r="D16" s="6"/>
      <c r="E16" s="6"/>
      <c r="F16" s="14"/>
      <c r="G16" s="14">
        <v>11215.17</v>
      </c>
      <c r="H16" s="14">
        <v>99.92</v>
      </c>
    </row>
    <row r="17" spans="2:8">
      <c r="B17" s="6" t="s">
        <v>16</v>
      </c>
      <c r="C17" s="11"/>
      <c r="D17" s="6"/>
      <c r="E17" s="6"/>
      <c r="F17" s="14"/>
      <c r="G17" s="14">
        <v>8.4440265899993392</v>
      </c>
      <c r="H17" s="14">
        <v>7.9999999999998295E-2</v>
      </c>
    </row>
    <row r="18" spans="2:8">
      <c r="B18" s="6" t="s">
        <v>17</v>
      </c>
      <c r="C18" s="11"/>
      <c r="D18" s="6"/>
      <c r="E18" s="6"/>
      <c r="F18" s="14"/>
      <c r="G18" s="14">
        <v>11223.614026589999</v>
      </c>
      <c r="H18" s="14">
        <v>100</v>
      </c>
    </row>
    <row r="19" spans="2:8">
      <c r="B19" s="2" t="s">
        <v>18</v>
      </c>
    </row>
    <row r="20" spans="2:8">
      <c r="B20" s="6" t="s">
        <v>19</v>
      </c>
    </row>
    <row r="21" spans="2:8">
      <c r="B21" s="6" t="s">
        <v>20</v>
      </c>
      <c r="C21" s="9" t="s">
        <v>894</v>
      </c>
    </row>
    <row r="22" spans="2:8">
      <c r="B22" s="6" t="s">
        <v>23</v>
      </c>
      <c r="C22" s="9" t="s">
        <v>22</v>
      </c>
    </row>
    <row r="23" spans="2:8">
      <c r="B23" s="6" t="s">
        <v>1198</v>
      </c>
      <c r="C23" s="9" t="s">
        <v>22</v>
      </c>
    </row>
    <row r="24" spans="2:8">
      <c r="B24" s="6" t="s">
        <v>24</v>
      </c>
      <c r="C24" s="9" t="s">
        <v>25</v>
      </c>
    </row>
    <row r="25" spans="2:8">
      <c r="B25" s="6" t="s">
        <v>2956</v>
      </c>
      <c r="C25" s="11"/>
    </row>
    <row r="26" spans="2:8">
      <c r="B26" s="6" t="s">
        <v>2957</v>
      </c>
      <c r="C26" s="11"/>
    </row>
    <row r="27" spans="2:8">
      <c r="B27" s="6" t="s">
        <v>2958</v>
      </c>
      <c r="C27" s="11"/>
    </row>
    <row r="28" spans="2:8">
      <c r="B28" s="6" t="s">
        <v>2959</v>
      </c>
      <c r="C28" s="11"/>
    </row>
    <row r="29" spans="2:8">
      <c r="B29" s="6" t="s">
        <v>2960</v>
      </c>
      <c r="C29" s="11"/>
    </row>
    <row r="30" spans="2:8">
      <c r="B30" s="6" t="s">
        <v>2961</v>
      </c>
      <c r="C30" s="11"/>
    </row>
    <row r="31" spans="2:8">
      <c r="B31" s="6" t="s">
        <v>2962</v>
      </c>
      <c r="C31" s="11"/>
    </row>
    <row r="32" spans="2:8">
      <c r="B32" s="6" t="s">
        <v>2963</v>
      </c>
      <c r="C32" s="11"/>
    </row>
    <row r="33" spans="2:4">
      <c r="B33" s="6" t="s">
        <v>3957</v>
      </c>
      <c r="C33" s="11"/>
    </row>
    <row r="34" spans="2:4">
      <c r="B34" s="2" t="s">
        <v>26</v>
      </c>
    </row>
    <row r="35" spans="2:4">
      <c r="B35" s="2" t="s">
        <v>1212</v>
      </c>
    </row>
    <row r="38" spans="2:4" ht="15">
      <c r="B38" s="44" t="s">
        <v>1213</v>
      </c>
      <c r="C38" s="64"/>
    </row>
    <row r="39" spans="2:4" ht="30">
      <c r="B39" s="44" t="s">
        <v>1214</v>
      </c>
      <c r="C39" s="65" t="s">
        <v>1215</v>
      </c>
    </row>
    <row r="40" spans="2:4" ht="15">
      <c r="B40" s="4" t="s">
        <v>1216</v>
      </c>
      <c r="C40" s="5" t="s">
        <v>1217</v>
      </c>
    </row>
    <row r="41" spans="2:4" ht="15">
      <c r="B41" s="4" t="s">
        <v>1218</v>
      </c>
      <c r="C41" s="5" t="s">
        <v>1217</v>
      </c>
    </row>
    <row r="42" spans="2:4" ht="15">
      <c r="B42" s="4" t="s">
        <v>1219</v>
      </c>
      <c r="C42" s="5" t="s">
        <v>1217</v>
      </c>
    </row>
    <row r="43" spans="2:4" ht="15">
      <c r="B43" s="4" t="s">
        <v>1220</v>
      </c>
      <c r="C43" s="5" t="s">
        <v>1217</v>
      </c>
    </row>
    <row r="44" spans="2:4" ht="15">
      <c r="B44" s="4" t="s">
        <v>1221</v>
      </c>
      <c r="C44" s="5" t="s">
        <v>1217</v>
      </c>
    </row>
    <row r="45" spans="2:4" ht="15">
      <c r="B45" s="4" t="s">
        <v>1222</v>
      </c>
      <c r="C45" s="5" t="s">
        <v>1217</v>
      </c>
    </row>
    <row r="46" spans="2:4" ht="15">
      <c r="B46" s="44" t="s">
        <v>1223</v>
      </c>
      <c r="C46" s="64" t="s">
        <v>1217</v>
      </c>
    </row>
    <row r="48" spans="2:4" ht="15">
      <c r="B48" s="4" t="s">
        <v>35</v>
      </c>
      <c r="C48" s="5"/>
      <c r="D48" s="4"/>
    </row>
    <row r="49" spans="2:7" ht="30">
      <c r="B49" s="20" t="s">
        <v>36</v>
      </c>
      <c r="C49" s="18" t="s">
        <v>37</v>
      </c>
      <c r="D49" s="20" t="s">
        <v>38</v>
      </c>
    </row>
    <row r="50" spans="2:7" ht="15">
      <c r="B50" s="4" t="s">
        <v>22</v>
      </c>
      <c r="C50" s="5" t="s">
        <v>22</v>
      </c>
      <c r="D50" s="4" t="s">
        <v>22</v>
      </c>
    </row>
    <row r="52" spans="2:7">
      <c r="B52" s="24" t="s">
        <v>39</v>
      </c>
      <c r="C52" s="25">
        <v>46081</v>
      </c>
      <c r="D52" s="16"/>
      <c r="E52" s="15"/>
      <c r="F52" s="30"/>
    </row>
    <row r="53" spans="2:7">
      <c r="B53" s="24" t="s">
        <v>40</v>
      </c>
      <c r="C53" s="26" t="s">
        <v>41</v>
      </c>
      <c r="D53" s="24" t="s">
        <v>42</v>
      </c>
      <c r="E53" s="27" t="s">
        <v>43</v>
      </c>
      <c r="F53" s="29" t="s">
        <v>44</v>
      </c>
      <c r="G53" s="14"/>
    </row>
    <row r="54" spans="2:7">
      <c r="B54" s="22" t="s">
        <v>22</v>
      </c>
      <c r="C54" s="23" t="s">
        <v>22</v>
      </c>
      <c r="D54" s="22" t="s">
        <v>22</v>
      </c>
      <c r="E54" s="19" t="s">
        <v>22</v>
      </c>
      <c r="F54" s="28" t="s">
        <v>22</v>
      </c>
    </row>
    <row r="57" spans="2:7">
      <c r="B57" s="6" t="s">
        <v>45</v>
      </c>
    </row>
    <row r="58" spans="2:7">
      <c r="B58" s="6"/>
    </row>
    <row r="59" spans="2:7">
      <c r="B59" s="6" t="s">
        <v>911</v>
      </c>
    </row>
    <row r="60" spans="2:7">
      <c r="B60" s="24" t="s">
        <v>46</v>
      </c>
      <c r="C60" s="26" t="s">
        <v>47</v>
      </c>
      <c r="D60" s="6"/>
    </row>
    <row r="61" spans="2:7">
      <c r="B61" s="16" t="s">
        <v>22</v>
      </c>
      <c r="C61" s="17" t="s">
        <v>22</v>
      </c>
    </row>
    <row r="63" spans="2:7">
      <c r="B63" s="24" t="s">
        <v>48</v>
      </c>
      <c r="C63" s="26" t="s">
        <v>47</v>
      </c>
    </row>
    <row r="64" spans="2:7">
      <c r="B64" s="16" t="s">
        <v>22</v>
      </c>
      <c r="C64" s="17" t="s">
        <v>22</v>
      </c>
    </row>
    <row r="66" spans="2:7">
      <c r="B66" s="24" t="s">
        <v>49</v>
      </c>
      <c r="C66" s="26" t="s">
        <v>50</v>
      </c>
    </row>
    <row r="67" spans="2:7">
      <c r="B67" s="16" t="s">
        <v>22</v>
      </c>
      <c r="C67" s="17" t="s">
        <v>22</v>
      </c>
    </row>
    <row r="69" spans="2:7">
      <c r="B69" s="27" t="s">
        <v>51</v>
      </c>
      <c r="C69" s="26" t="s">
        <v>50</v>
      </c>
    </row>
    <row r="70" spans="2:7">
      <c r="B70" s="15" t="s">
        <v>22</v>
      </c>
      <c r="C70" s="17" t="s">
        <v>22</v>
      </c>
    </row>
    <row r="72" spans="2:7">
      <c r="B72" s="24" t="s">
        <v>52</v>
      </c>
      <c r="C72" s="26" t="s">
        <v>22</v>
      </c>
    </row>
    <row r="74" spans="2:7">
      <c r="B74" s="24" t="s">
        <v>53</v>
      </c>
      <c r="C74" s="25">
        <v>46081</v>
      </c>
      <c r="D74" s="16"/>
      <c r="E74" s="15"/>
      <c r="F74" s="30"/>
    </row>
    <row r="75" spans="2:7">
      <c r="B75" s="24" t="s">
        <v>40</v>
      </c>
      <c r="C75" s="26" t="s">
        <v>41</v>
      </c>
      <c r="D75" s="24" t="s">
        <v>42</v>
      </c>
      <c r="E75" s="27" t="s">
        <v>43</v>
      </c>
      <c r="F75" s="29" t="s">
        <v>44</v>
      </c>
      <c r="G75" s="14"/>
    </row>
    <row r="76" spans="2:7">
      <c r="B76" s="22" t="s">
        <v>22</v>
      </c>
      <c r="C76" s="23" t="s">
        <v>22</v>
      </c>
      <c r="D76" s="22" t="s">
        <v>22</v>
      </c>
      <c r="E76" s="19" t="s">
        <v>22</v>
      </c>
      <c r="F76" s="28" t="s">
        <v>22</v>
      </c>
    </row>
    <row r="77" spans="2:7">
      <c r="B77" s="6" t="s">
        <v>45</v>
      </c>
    </row>
    <row r="78" spans="2:7">
      <c r="B78" s="6"/>
    </row>
    <row r="79" spans="2:7">
      <c r="B79" s="6" t="s">
        <v>911</v>
      </c>
    </row>
    <row r="80" spans="2:7">
      <c r="B80" s="24" t="s">
        <v>46</v>
      </c>
      <c r="C80" s="26" t="s">
        <v>47</v>
      </c>
      <c r="D80" s="6"/>
    </row>
    <row r="81" spans="2:3">
      <c r="B81" s="16" t="s">
        <v>22</v>
      </c>
      <c r="C81" s="17" t="s">
        <v>22</v>
      </c>
    </row>
    <row r="83" spans="2:3">
      <c r="B83" s="24" t="s">
        <v>48</v>
      </c>
      <c r="C83" s="26" t="s">
        <v>47</v>
      </c>
    </row>
    <row r="84" spans="2:3">
      <c r="B84" s="16" t="s">
        <v>22</v>
      </c>
      <c r="C84" s="17" t="s">
        <v>22</v>
      </c>
    </row>
    <row r="86" spans="2:3">
      <c r="B86" s="24" t="s">
        <v>49</v>
      </c>
      <c r="C86" s="26" t="s">
        <v>50</v>
      </c>
    </row>
    <row r="87" spans="2:3">
      <c r="B87" s="16" t="s">
        <v>22</v>
      </c>
      <c r="C87" s="17" t="s">
        <v>22</v>
      </c>
    </row>
    <row r="89" spans="2:3">
      <c r="B89" s="27" t="s">
        <v>51</v>
      </c>
      <c r="C89" s="26" t="s">
        <v>50</v>
      </c>
    </row>
    <row r="90" spans="2:3">
      <c r="B90" s="15" t="s">
        <v>22</v>
      </c>
      <c r="C90" s="17" t="s">
        <v>22</v>
      </c>
    </row>
    <row r="92" spans="2:3">
      <c r="B92" s="24" t="s">
        <v>52</v>
      </c>
      <c r="C92" s="26" t="s">
        <v>22</v>
      </c>
    </row>
    <row r="95" spans="2:3">
      <c r="B95" s="6" t="s">
        <v>912</v>
      </c>
    </row>
    <row r="97" spans="2:80">
      <c r="B97" s="24" t="s">
        <v>40</v>
      </c>
      <c r="C97" s="26" t="s">
        <v>54</v>
      </c>
      <c r="D97" s="24" t="s">
        <v>55</v>
      </c>
      <c r="E97" s="24" t="s">
        <v>56</v>
      </c>
      <c r="F97" s="14"/>
    </row>
    <row r="98" spans="2:80">
      <c r="B98" s="16" t="s">
        <v>22</v>
      </c>
      <c r="C98" s="17" t="s">
        <v>22</v>
      </c>
      <c r="D98" s="16" t="s">
        <v>22</v>
      </c>
      <c r="E98" s="16" t="s">
        <v>22</v>
      </c>
    </row>
    <row r="101" spans="2:80">
      <c r="B101" s="6" t="s">
        <v>57</v>
      </c>
      <c r="C101" s="11" t="s">
        <v>22</v>
      </c>
      <c r="D101" s="6"/>
      <c r="E101" s="6"/>
      <c r="F101" s="14"/>
      <c r="G101" s="14"/>
      <c r="H101" s="14"/>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row>
    <row r="103" spans="2:80">
      <c r="B103" s="6" t="s">
        <v>913</v>
      </c>
    </row>
    <row r="105" spans="2:80">
      <c r="B105" s="24" t="s">
        <v>58</v>
      </c>
      <c r="C105" s="26" t="s">
        <v>47</v>
      </c>
      <c r="D105" s="6"/>
    </row>
    <row r="106" spans="2:80">
      <c r="B106" s="16" t="s">
        <v>22</v>
      </c>
      <c r="C106" s="17" t="s">
        <v>22</v>
      </c>
    </row>
    <row r="109" spans="2:80">
      <c r="B109" s="24" t="s">
        <v>59</v>
      </c>
      <c r="C109" s="26" t="s">
        <v>60</v>
      </c>
      <c r="D109" s="6"/>
    </row>
    <row r="110" spans="2:80">
      <c r="B110" s="16" t="s">
        <v>22</v>
      </c>
      <c r="C110" s="17" t="s">
        <v>22</v>
      </c>
    </row>
    <row r="113" spans="2:80">
      <c r="B113" s="6" t="s">
        <v>61</v>
      </c>
    </row>
    <row r="116" spans="2:80">
      <c r="B116" s="6" t="s">
        <v>914</v>
      </c>
    </row>
    <row r="118" spans="2:80">
      <c r="B118" s="24" t="s">
        <v>40</v>
      </c>
      <c r="C118" s="26" t="s">
        <v>62</v>
      </c>
      <c r="D118" s="24" t="s">
        <v>54</v>
      </c>
      <c r="E118" s="24" t="s">
        <v>55</v>
      </c>
      <c r="F118" s="29" t="s">
        <v>56</v>
      </c>
      <c r="G118" s="14"/>
    </row>
    <row r="119" spans="2:80">
      <c r="B119" s="16" t="s">
        <v>22</v>
      </c>
      <c r="C119" s="17" t="s">
        <v>22</v>
      </c>
      <c r="D119" s="16" t="s">
        <v>22</v>
      </c>
      <c r="E119" s="16" t="s">
        <v>22</v>
      </c>
      <c r="F119" s="21" t="s">
        <v>22</v>
      </c>
    </row>
    <row r="122" spans="2:80">
      <c r="B122" s="6" t="s">
        <v>57</v>
      </c>
      <c r="C122" s="11" t="s">
        <v>22</v>
      </c>
      <c r="D122" s="6"/>
      <c r="E122" s="6"/>
      <c r="F122" s="14"/>
      <c r="G122" s="14"/>
      <c r="H122" s="14"/>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row>
    <row r="124" spans="2:80">
      <c r="B124" s="6" t="s">
        <v>913</v>
      </c>
    </row>
    <row r="126" spans="2:80">
      <c r="B126" s="24" t="s">
        <v>58</v>
      </c>
      <c r="C126" s="26" t="s">
        <v>47</v>
      </c>
      <c r="D126" s="6"/>
    </row>
    <row r="127" spans="2:80">
      <c r="B127" s="16" t="s">
        <v>22</v>
      </c>
      <c r="C127" s="17" t="s">
        <v>22</v>
      </c>
    </row>
    <row r="130" spans="2:7">
      <c r="B130" s="24" t="s">
        <v>59</v>
      </c>
      <c r="C130" s="26" t="s">
        <v>60</v>
      </c>
      <c r="D130" s="6"/>
    </row>
    <row r="131" spans="2:7">
      <c r="B131" s="16" t="s">
        <v>22</v>
      </c>
      <c r="C131" s="17" t="s">
        <v>22</v>
      </c>
    </row>
    <row r="134" spans="2:7">
      <c r="B134" s="6" t="s">
        <v>61</v>
      </c>
    </row>
    <row r="137" spans="2:7">
      <c r="B137" s="6" t="s">
        <v>915</v>
      </c>
    </row>
    <row r="138" spans="2:7">
      <c r="B138" s="24" t="s">
        <v>40</v>
      </c>
      <c r="C138" s="26" t="s">
        <v>63</v>
      </c>
      <c r="D138" s="24" t="s">
        <v>64</v>
      </c>
      <c r="E138" s="24" t="s">
        <v>65</v>
      </c>
      <c r="F138" s="29" t="s">
        <v>66</v>
      </c>
      <c r="G138" s="14"/>
    </row>
    <row r="139" spans="2:7">
      <c r="B139" s="16" t="s">
        <v>22</v>
      </c>
      <c r="C139" s="17" t="s">
        <v>22</v>
      </c>
      <c r="D139" s="16" t="s">
        <v>22</v>
      </c>
      <c r="E139" s="16" t="s">
        <v>22</v>
      </c>
      <c r="F139" s="21" t="s">
        <v>22</v>
      </c>
    </row>
    <row r="140" spans="2:7">
      <c r="B140" s="2" t="s">
        <v>67</v>
      </c>
    </row>
  </sheetData>
  <mergeCells count="3">
    <mergeCell ref="B1:E1"/>
    <mergeCell ref="C3:C7"/>
    <mergeCell ref="D3:D7"/>
  </mergeCells>
  <hyperlinks>
    <hyperlink ref="A1" location="Index!A1" display="Index" xr:uid="{B7283DF5-FD28-4747-BC67-17582D006878}"/>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CFD8-393D-456B-BD2E-DBA7517FC82F}">
  <dimension ref="A1:CB16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2942</v>
      </c>
      <c r="C1" s="226"/>
      <c r="D1" s="226"/>
      <c r="E1" s="226"/>
    </row>
    <row r="3" spans="1:9" ht="15">
      <c r="B3" s="31" t="s">
        <v>2942</v>
      </c>
      <c r="C3" s="227"/>
      <c r="D3" s="233"/>
    </row>
    <row r="4" spans="1:9" ht="15">
      <c r="B4" s="35" t="s">
        <v>2943</v>
      </c>
      <c r="C4" s="227"/>
      <c r="D4" s="233"/>
    </row>
    <row r="5" spans="1:9" ht="15">
      <c r="B5" s="35" t="s">
        <v>103</v>
      </c>
      <c r="C5" s="227"/>
      <c r="D5" s="233"/>
    </row>
    <row r="6" spans="1:9" ht="15">
      <c r="B6" s="4" t="s">
        <v>2907</v>
      </c>
      <c r="C6" s="227"/>
      <c r="D6" s="233"/>
    </row>
    <row r="7" spans="1:9" ht="15">
      <c r="B7" s="20" t="s">
        <v>2944</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136843</v>
      </c>
      <c r="G15" s="12">
        <v>1214.82</v>
      </c>
      <c r="H15" s="12">
        <v>16.760000000000002</v>
      </c>
    </row>
    <row r="16" spans="1:9">
      <c r="B16" s="2" t="s">
        <v>80</v>
      </c>
      <c r="C16" s="9" t="s">
        <v>13</v>
      </c>
      <c r="D16" s="2" t="s">
        <v>74</v>
      </c>
      <c r="E16" s="2" t="s">
        <v>81</v>
      </c>
      <c r="F16" s="12">
        <v>74078</v>
      </c>
      <c r="G16" s="12">
        <v>1021.46</v>
      </c>
      <c r="H16" s="12">
        <v>14.09</v>
      </c>
    </row>
    <row r="17" spans="2:8">
      <c r="B17" s="2" t="s">
        <v>1101</v>
      </c>
      <c r="C17" s="9" t="s">
        <v>13</v>
      </c>
      <c r="D17" s="2" t="s">
        <v>74</v>
      </c>
      <c r="E17" s="2" t="s">
        <v>1102</v>
      </c>
      <c r="F17" s="12">
        <v>73946</v>
      </c>
      <c r="G17" s="12">
        <v>888.61</v>
      </c>
      <c r="H17" s="12">
        <v>12.26</v>
      </c>
    </row>
    <row r="18" spans="2:8">
      <c r="B18" s="2" t="s">
        <v>1112</v>
      </c>
      <c r="C18" s="9" t="s">
        <v>13</v>
      </c>
      <c r="D18" s="2" t="s">
        <v>74</v>
      </c>
      <c r="E18" s="2" t="s">
        <v>1113</v>
      </c>
      <c r="F18" s="12">
        <v>57596</v>
      </c>
      <c r="G18" s="12">
        <v>797.07</v>
      </c>
      <c r="H18" s="12">
        <v>10.99</v>
      </c>
    </row>
    <row r="19" spans="2:8">
      <c r="B19" s="2" t="s">
        <v>575</v>
      </c>
      <c r="C19" s="9" t="s">
        <v>13</v>
      </c>
      <c r="D19" s="2" t="s">
        <v>74</v>
      </c>
      <c r="E19" s="2" t="s">
        <v>576</v>
      </c>
      <c r="F19" s="12">
        <v>161330</v>
      </c>
      <c r="G19" s="12">
        <v>669.84</v>
      </c>
      <c r="H19" s="12">
        <v>9.24</v>
      </c>
    </row>
    <row r="20" spans="2:8">
      <c r="B20" s="2" t="s">
        <v>1378</v>
      </c>
      <c r="C20" s="9" t="s">
        <v>13</v>
      </c>
      <c r="D20" s="2" t="s">
        <v>573</v>
      </c>
      <c r="E20" s="2" t="s">
        <v>1379</v>
      </c>
      <c r="F20" s="12">
        <v>58252</v>
      </c>
      <c r="G20" s="12">
        <v>580.13</v>
      </c>
      <c r="H20" s="12">
        <v>8</v>
      </c>
    </row>
    <row r="21" spans="2:8">
      <c r="B21" s="2" t="s">
        <v>613</v>
      </c>
      <c r="C21" s="9" t="s">
        <v>13</v>
      </c>
      <c r="D21" s="2" t="s">
        <v>573</v>
      </c>
      <c r="E21" s="2" t="s">
        <v>614</v>
      </c>
      <c r="F21" s="12">
        <v>30727</v>
      </c>
      <c r="G21" s="12">
        <v>331.67</v>
      </c>
      <c r="H21" s="12">
        <v>4.57</v>
      </c>
    </row>
    <row r="22" spans="2:8">
      <c r="B22" s="2" t="s">
        <v>1130</v>
      </c>
      <c r="C22" s="9" t="s">
        <v>13</v>
      </c>
      <c r="D22" s="2" t="s">
        <v>573</v>
      </c>
      <c r="E22" s="2" t="s">
        <v>1131</v>
      </c>
      <c r="F22" s="12">
        <v>12545</v>
      </c>
      <c r="G22" s="12">
        <v>250.07</v>
      </c>
      <c r="H22" s="12">
        <v>3.45</v>
      </c>
    </row>
    <row r="23" spans="2:8">
      <c r="B23" s="2" t="s">
        <v>547</v>
      </c>
      <c r="C23" s="9" t="s">
        <v>13</v>
      </c>
      <c r="D23" s="2" t="s">
        <v>548</v>
      </c>
      <c r="E23" s="2" t="s">
        <v>549</v>
      </c>
      <c r="F23" s="12">
        <v>8965</v>
      </c>
      <c r="G23" s="12">
        <v>242.69</v>
      </c>
      <c r="H23" s="12">
        <v>3.35</v>
      </c>
    </row>
    <row r="24" spans="2:8">
      <c r="B24" s="2" t="s">
        <v>1396</v>
      </c>
      <c r="C24" s="9" t="s">
        <v>13</v>
      </c>
      <c r="D24" s="2" t="s">
        <v>92</v>
      </c>
      <c r="E24" s="2" t="s">
        <v>1397</v>
      </c>
      <c r="F24" s="12">
        <v>9848</v>
      </c>
      <c r="G24" s="12">
        <v>200.62</v>
      </c>
      <c r="H24" s="12">
        <v>2.77</v>
      </c>
    </row>
    <row r="25" spans="2:8">
      <c r="B25" s="2" t="s">
        <v>1234</v>
      </c>
      <c r="C25" s="9" t="s">
        <v>13</v>
      </c>
      <c r="D25" s="2" t="s">
        <v>573</v>
      </c>
      <c r="E25" s="2" t="s">
        <v>1235</v>
      </c>
      <c r="F25" s="12">
        <v>71920</v>
      </c>
      <c r="G25" s="12">
        <v>183.68</v>
      </c>
      <c r="H25" s="12">
        <v>2.5299999999999998</v>
      </c>
    </row>
    <row r="26" spans="2:8">
      <c r="B26" s="2" t="s">
        <v>91</v>
      </c>
      <c r="C26" s="9" t="s">
        <v>13</v>
      </c>
      <c r="D26" s="2" t="s">
        <v>92</v>
      </c>
      <c r="E26" s="2" t="s">
        <v>93</v>
      </c>
      <c r="F26" s="12">
        <v>23580</v>
      </c>
      <c r="G26" s="12">
        <v>168.67</v>
      </c>
      <c r="H26" s="12">
        <v>2.33</v>
      </c>
    </row>
    <row r="27" spans="2:8">
      <c r="B27" s="2" t="s">
        <v>1354</v>
      </c>
      <c r="C27" s="9" t="s">
        <v>13</v>
      </c>
      <c r="D27" s="2" t="s">
        <v>573</v>
      </c>
      <c r="E27" s="2" t="s">
        <v>1355</v>
      </c>
      <c r="F27" s="12">
        <v>9279</v>
      </c>
      <c r="G27" s="12">
        <v>160.6</v>
      </c>
      <c r="H27" s="12">
        <v>2.2200000000000002</v>
      </c>
    </row>
    <row r="28" spans="2:8">
      <c r="B28" s="2" t="s">
        <v>1253</v>
      </c>
      <c r="C28" s="9" t="s">
        <v>13</v>
      </c>
      <c r="D28" s="2" t="s">
        <v>573</v>
      </c>
      <c r="E28" s="2" t="s">
        <v>1254</v>
      </c>
      <c r="F28" s="12">
        <v>31946</v>
      </c>
      <c r="G28" s="12">
        <v>132.19</v>
      </c>
      <c r="H28" s="12">
        <v>1.82</v>
      </c>
    </row>
    <row r="29" spans="2:8">
      <c r="B29" s="2" t="s">
        <v>1455</v>
      </c>
      <c r="C29" s="9" t="s">
        <v>13</v>
      </c>
      <c r="D29" s="2" t="s">
        <v>92</v>
      </c>
      <c r="E29" s="2" t="s">
        <v>1456</v>
      </c>
      <c r="F29" s="12">
        <v>5310</v>
      </c>
      <c r="G29" s="12">
        <v>100.97</v>
      </c>
      <c r="H29" s="12">
        <v>1.39</v>
      </c>
    </row>
    <row r="30" spans="2:8">
      <c r="B30" s="2" t="s">
        <v>1277</v>
      </c>
      <c r="C30" s="9" t="s">
        <v>13</v>
      </c>
      <c r="D30" s="2" t="s">
        <v>573</v>
      </c>
      <c r="E30" s="2" t="s">
        <v>1278</v>
      </c>
      <c r="F30" s="12">
        <v>26999</v>
      </c>
      <c r="G30" s="12">
        <v>94.44</v>
      </c>
      <c r="H30" s="12">
        <v>1.3</v>
      </c>
    </row>
    <row r="31" spans="2:8">
      <c r="B31" s="2" t="s">
        <v>572</v>
      </c>
      <c r="C31" s="9" t="s">
        <v>13</v>
      </c>
      <c r="D31" s="2" t="s">
        <v>573</v>
      </c>
      <c r="E31" s="2" t="s">
        <v>574</v>
      </c>
      <c r="F31" s="12">
        <v>2351</v>
      </c>
      <c r="G31" s="12">
        <v>78.84</v>
      </c>
      <c r="H31" s="12">
        <v>1.0900000000000001</v>
      </c>
    </row>
    <row r="32" spans="2:8">
      <c r="B32" s="2" t="s">
        <v>2555</v>
      </c>
      <c r="C32" s="9" t="s">
        <v>13</v>
      </c>
      <c r="D32" s="2" t="s">
        <v>573</v>
      </c>
      <c r="E32" s="2" t="s">
        <v>2556</v>
      </c>
      <c r="F32" s="12">
        <v>6643</v>
      </c>
      <c r="G32" s="12">
        <v>51.44</v>
      </c>
      <c r="H32" s="12">
        <v>0.71</v>
      </c>
    </row>
    <row r="33" spans="2:8">
      <c r="B33" s="2" t="s">
        <v>1263</v>
      </c>
      <c r="C33" s="9" t="s">
        <v>13</v>
      </c>
      <c r="D33" s="2" t="s">
        <v>92</v>
      </c>
      <c r="E33" s="2" t="s">
        <v>1264</v>
      </c>
      <c r="F33" s="12">
        <v>7738</v>
      </c>
      <c r="G33" s="12">
        <v>50.65</v>
      </c>
      <c r="H33" s="12">
        <v>0.7</v>
      </c>
    </row>
    <row r="34" spans="2:8">
      <c r="B34" s="2" t="s">
        <v>1293</v>
      </c>
      <c r="C34" s="9" t="s">
        <v>13</v>
      </c>
      <c r="D34" s="2" t="s">
        <v>573</v>
      </c>
      <c r="E34" s="2" t="s">
        <v>1294</v>
      </c>
      <c r="F34" s="12">
        <v>7833</v>
      </c>
      <c r="G34" s="12">
        <v>42.12</v>
      </c>
      <c r="H34" s="12">
        <v>0.57999999999999996</v>
      </c>
    </row>
    <row r="35" spans="2:8">
      <c r="B35" s="6" t="s">
        <v>94</v>
      </c>
      <c r="C35" s="11"/>
      <c r="D35" s="6"/>
      <c r="E35" s="6"/>
      <c r="F35" s="14"/>
      <c r="G35" s="14">
        <f>SUM(G12:G34)</f>
        <v>7260.579999999999</v>
      </c>
      <c r="H35" s="14">
        <f>SUM(H12:H34)</f>
        <v>100.14999999999998</v>
      </c>
    </row>
    <row r="36" spans="2:8">
      <c r="B36" s="6" t="s">
        <v>2131</v>
      </c>
      <c r="C36" s="11"/>
      <c r="D36" s="6"/>
      <c r="E36" s="6"/>
      <c r="F36" s="14"/>
      <c r="G36" s="14">
        <v>9.68</v>
      </c>
      <c r="H36" s="14">
        <v>0.13</v>
      </c>
    </row>
    <row r="37" spans="2:8">
      <c r="B37" s="6" t="s">
        <v>15</v>
      </c>
      <c r="C37" s="11"/>
      <c r="D37" s="6"/>
      <c r="E37" s="6"/>
      <c r="F37" s="14"/>
      <c r="G37" s="14">
        <v>7270.26</v>
      </c>
      <c r="H37" s="14">
        <v>100.28</v>
      </c>
    </row>
    <row r="38" spans="2:8">
      <c r="B38" s="6" t="s">
        <v>335</v>
      </c>
      <c r="C38" s="11"/>
      <c r="D38" s="6"/>
      <c r="E38" s="6"/>
      <c r="F38" s="14"/>
      <c r="G38" s="14">
        <v>-19.813406199999626</v>
      </c>
      <c r="H38" s="14">
        <v>-0.28000000000000114</v>
      </c>
    </row>
    <row r="39" spans="2:8">
      <c r="B39" s="6" t="s">
        <v>17</v>
      </c>
      <c r="C39" s="11"/>
      <c r="D39" s="6"/>
      <c r="E39" s="6"/>
      <c r="F39" s="14"/>
      <c r="G39" s="14">
        <v>7250.4465938000003</v>
      </c>
      <c r="H39" s="14">
        <v>100</v>
      </c>
    </row>
    <row r="40" spans="2:8">
      <c r="B40" s="2" t="s">
        <v>18</v>
      </c>
    </row>
    <row r="41" spans="2:8">
      <c r="B41" s="6" t="s">
        <v>19</v>
      </c>
    </row>
    <row r="42" spans="2:8">
      <c r="B42" s="6" t="s">
        <v>20</v>
      </c>
      <c r="C42" s="9" t="s">
        <v>894</v>
      </c>
    </row>
    <row r="43" spans="2:8">
      <c r="B43" s="6" t="s">
        <v>23</v>
      </c>
      <c r="C43" s="9" t="s">
        <v>22</v>
      </c>
    </row>
    <row r="44" spans="2:8">
      <c r="B44" s="6" t="s">
        <v>1198</v>
      </c>
      <c r="C44" s="9" t="s">
        <v>22</v>
      </c>
    </row>
    <row r="45" spans="2:8">
      <c r="B45" s="6" t="s">
        <v>24</v>
      </c>
      <c r="C45" s="9" t="s">
        <v>25</v>
      </c>
    </row>
    <row r="46" spans="2:8">
      <c r="B46" s="6" t="s">
        <v>2945</v>
      </c>
      <c r="C46" s="11"/>
    </row>
    <row r="47" spans="2:8">
      <c r="B47" s="6" t="s">
        <v>2946</v>
      </c>
      <c r="C47" s="11"/>
    </row>
    <row r="48" spans="2:8">
      <c r="B48" s="6" t="s">
        <v>2947</v>
      </c>
      <c r="C48" s="11"/>
    </row>
    <row r="49" spans="2:3">
      <c r="B49" s="6" t="s">
        <v>2948</v>
      </c>
      <c r="C49" s="11"/>
    </row>
    <row r="50" spans="2:3">
      <c r="B50" s="6" t="s">
        <v>2949</v>
      </c>
      <c r="C50" s="11"/>
    </row>
    <row r="51" spans="2:3">
      <c r="B51" s="6" t="s">
        <v>2950</v>
      </c>
      <c r="C51" s="11"/>
    </row>
    <row r="52" spans="2:3">
      <c r="B52" s="6" t="s">
        <v>2951</v>
      </c>
      <c r="C52" s="11"/>
    </row>
    <row r="53" spans="2:3">
      <c r="B53" s="6" t="s">
        <v>2952</v>
      </c>
      <c r="C53" s="11"/>
    </row>
    <row r="54" spans="2:3">
      <c r="B54" s="6" t="s">
        <v>3956</v>
      </c>
      <c r="C54" s="11"/>
    </row>
    <row r="55" spans="2:3">
      <c r="B55" s="2" t="s">
        <v>26</v>
      </c>
    </row>
    <row r="56" spans="2:3">
      <c r="B56" s="2" t="s">
        <v>1212</v>
      </c>
    </row>
    <row r="59" spans="2:3" ht="15">
      <c r="B59" s="44" t="s">
        <v>1213</v>
      </c>
      <c r="C59" s="64"/>
    </row>
    <row r="60" spans="2:3" ht="30">
      <c r="B60" s="44" t="s">
        <v>1214</v>
      </c>
      <c r="C60" s="65" t="s">
        <v>1215</v>
      </c>
    </row>
    <row r="61" spans="2:3" ht="15">
      <c r="B61" s="4" t="s">
        <v>1216</v>
      </c>
      <c r="C61" s="5" t="s">
        <v>1217</v>
      </c>
    </row>
    <row r="62" spans="2:3" ht="15">
      <c r="B62" s="4" t="s">
        <v>1218</v>
      </c>
      <c r="C62" s="5" t="s">
        <v>1217</v>
      </c>
    </row>
    <row r="63" spans="2:3" ht="15">
      <c r="B63" s="4" t="s">
        <v>1219</v>
      </c>
      <c r="C63" s="5" t="s">
        <v>1217</v>
      </c>
    </row>
    <row r="64" spans="2:3" ht="15">
      <c r="B64" s="4" t="s">
        <v>1220</v>
      </c>
      <c r="C64" s="5" t="s">
        <v>1217</v>
      </c>
    </row>
    <row r="65" spans="2:7" ht="15">
      <c r="B65" s="4" t="s">
        <v>1221</v>
      </c>
      <c r="C65" s="5" t="s">
        <v>1217</v>
      </c>
    </row>
    <row r="66" spans="2:7" ht="15">
      <c r="B66" s="4" t="s">
        <v>1222</v>
      </c>
      <c r="C66" s="5" t="s">
        <v>1217</v>
      </c>
    </row>
    <row r="67" spans="2:7" ht="15">
      <c r="B67" s="44" t="s">
        <v>1223</v>
      </c>
      <c r="C67" s="64" t="s">
        <v>1217</v>
      </c>
    </row>
    <row r="69" spans="2:7" ht="15">
      <c r="B69" s="4" t="s">
        <v>35</v>
      </c>
      <c r="C69" s="5"/>
      <c r="D69" s="4"/>
    </row>
    <row r="70" spans="2:7" ht="30">
      <c r="B70" s="20" t="s">
        <v>36</v>
      </c>
      <c r="C70" s="18" t="s">
        <v>37</v>
      </c>
      <c r="D70" s="20" t="s">
        <v>38</v>
      </c>
    </row>
    <row r="71" spans="2:7" ht="15">
      <c r="B71" s="4" t="s">
        <v>22</v>
      </c>
      <c r="C71" s="5" t="s">
        <v>22</v>
      </c>
      <c r="D71" s="4" t="s">
        <v>22</v>
      </c>
    </row>
    <row r="73" spans="2:7">
      <c r="B73" s="24" t="s">
        <v>39</v>
      </c>
      <c r="C73" s="25">
        <v>46081</v>
      </c>
      <c r="D73" s="16"/>
      <c r="E73" s="15"/>
      <c r="F73" s="30"/>
    </row>
    <row r="74" spans="2:7">
      <c r="B74" s="24" t="s">
        <v>40</v>
      </c>
      <c r="C74" s="26" t="s">
        <v>41</v>
      </c>
      <c r="D74" s="24" t="s">
        <v>42</v>
      </c>
      <c r="E74" s="27" t="s">
        <v>43</v>
      </c>
      <c r="F74" s="29" t="s">
        <v>44</v>
      </c>
      <c r="G74" s="14"/>
    </row>
    <row r="75" spans="2:7">
      <c r="B75" s="22" t="s">
        <v>22</v>
      </c>
      <c r="C75" s="23" t="s">
        <v>22</v>
      </c>
      <c r="D75" s="22" t="s">
        <v>22</v>
      </c>
      <c r="E75" s="19" t="s">
        <v>22</v>
      </c>
      <c r="F75" s="28" t="s">
        <v>22</v>
      </c>
    </row>
    <row r="78" spans="2:7">
      <c r="B78" s="6" t="s">
        <v>45</v>
      </c>
    </row>
    <row r="79" spans="2:7">
      <c r="B79" s="6"/>
    </row>
    <row r="80" spans="2:7">
      <c r="B80" s="6" t="s">
        <v>911</v>
      </c>
    </row>
    <row r="81" spans="2:7">
      <c r="B81" s="24" t="s">
        <v>46</v>
      </c>
      <c r="C81" s="26" t="s">
        <v>47</v>
      </c>
      <c r="D81" s="6"/>
    </row>
    <row r="82" spans="2:7">
      <c r="B82" s="16" t="s">
        <v>22</v>
      </c>
      <c r="C82" s="17" t="s">
        <v>22</v>
      </c>
    </row>
    <row r="84" spans="2:7">
      <c r="B84" s="24" t="s">
        <v>48</v>
      </c>
      <c r="C84" s="26" t="s">
        <v>47</v>
      </c>
    </row>
    <row r="85" spans="2:7">
      <c r="B85" s="16" t="s">
        <v>22</v>
      </c>
      <c r="C85" s="17" t="s">
        <v>22</v>
      </c>
    </row>
    <row r="87" spans="2:7">
      <c r="B87" s="24" t="s">
        <v>49</v>
      </c>
      <c r="C87" s="26" t="s">
        <v>50</v>
      </c>
    </row>
    <row r="88" spans="2:7">
      <c r="B88" s="16" t="s">
        <v>22</v>
      </c>
      <c r="C88" s="17" t="s">
        <v>22</v>
      </c>
    </row>
    <row r="90" spans="2:7">
      <c r="B90" s="27" t="s">
        <v>51</v>
      </c>
      <c r="C90" s="26" t="s">
        <v>50</v>
      </c>
    </row>
    <row r="91" spans="2:7">
      <c r="B91" s="15" t="s">
        <v>22</v>
      </c>
      <c r="C91" s="17" t="s">
        <v>22</v>
      </c>
    </row>
    <row r="93" spans="2:7">
      <c r="B93" s="24" t="s">
        <v>52</v>
      </c>
      <c r="C93" s="26" t="s">
        <v>22</v>
      </c>
    </row>
    <row r="95" spans="2:7">
      <c r="B95" s="24" t="s">
        <v>53</v>
      </c>
      <c r="C95" s="25">
        <v>46081</v>
      </c>
      <c r="D95" s="16"/>
      <c r="E95" s="15"/>
      <c r="F95" s="30"/>
    </row>
    <row r="96" spans="2:7">
      <c r="B96" s="24" t="s">
        <v>40</v>
      </c>
      <c r="C96" s="26" t="s">
        <v>41</v>
      </c>
      <c r="D96" s="24" t="s">
        <v>42</v>
      </c>
      <c r="E96" s="27" t="s">
        <v>43</v>
      </c>
      <c r="F96" s="29" t="s">
        <v>44</v>
      </c>
      <c r="G96" s="14"/>
    </row>
    <row r="97" spans="2:6">
      <c r="B97" s="22" t="s">
        <v>22</v>
      </c>
      <c r="C97" s="23" t="s">
        <v>22</v>
      </c>
      <c r="D97" s="22" t="s">
        <v>22</v>
      </c>
      <c r="E97" s="19" t="s">
        <v>22</v>
      </c>
      <c r="F97" s="28" t="s">
        <v>22</v>
      </c>
    </row>
    <row r="98" spans="2:6">
      <c r="B98" s="6" t="s">
        <v>45</v>
      </c>
    </row>
    <row r="99" spans="2:6">
      <c r="B99" s="6"/>
    </row>
    <row r="100" spans="2:6">
      <c r="B100" s="6" t="s">
        <v>911</v>
      </c>
    </row>
    <row r="101" spans="2:6">
      <c r="B101" s="24" t="s">
        <v>46</v>
      </c>
      <c r="C101" s="26" t="s">
        <v>47</v>
      </c>
      <c r="D101" s="6"/>
    </row>
    <row r="102" spans="2:6">
      <c r="B102" s="16" t="s">
        <v>22</v>
      </c>
      <c r="C102" s="17" t="s">
        <v>22</v>
      </c>
    </row>
    <row r="104" spans="2:6">
      <c r="B104" s="24" t="s">
        <v>48</v>
      </c>
      <c r="C104" s="26" t="s">
        <v>47</v>
      </c>
    </row>
    <row r="105" spans="2:6">
      <c r="B105" s="16" t="s">
        <v>22</v>
      </c>
      <c r="C105" s="17" t="s">
        <v>22</v>
      </c>
    </row>
    <row r="107" spans="2:6">
      <c r="B107" s="24" t="s">
        <v>49</v>
      </c>
      <c r="C107" s="26" t="s">
        <v>50</v>
      </c>
    </row>
    <row r="108" spans="2:6">
      <c r="B108" s="16" t="s">
        <v>22</v>
      </c>
      <c r="C108" s="17" t="s">
        <v>22</v>
      </c>
    </row>
    <row r="110" spans="2:6">
      <c r="B110" s="27" t="s">
        <v>51</v>
      </c>
      <c r="C110" s="26" t="s">
        <v>50</v>
      </c>
    </row>
    <row r="111" spans="2:6">
      <c r="B111" s="15" t="s">
        <v>22</v>
      </c>
      <c r="C111" s="17" t="s">
        <v>22</v>
      </c>
    </row>
    <row r="113" spans="2:80">
      <c r="B113" s="24" t="s">
        <v>52</v>
      </c>
      <c r="C113" s="26" t="s">
        <v>22</v>
      </c>
    </row>
    <row r="116" spans="2:80">
      <c r="B116" s="6" t="s">
        <v>912</v>
      </c>
    </row>
    <row r="118" spans="2:80">
      <c r="B118" s="24" t="s">
        <v>40</v>
      </c>
      <c r="C118" s="26" t="s">
        <v>54</v>
      </c>
      <c r="D118" s="24" t="s">
        <v>55</v>
      </c>
      <c r="E118" s="24" t="s">
        <v>56</v>
      </c>
      <c r="F118" s="14"/>
    </row>
    <row r="119" spans="2:80">
      <c r="B119" s="16" t="s">
        <v>22</v>
      </c>
      <c r="C119" s="17" t="s">
        <v>22</v>
      </c>
      <c r="D119" s="16" t="s">
        <v>22</v>
      </c>
      <c r="E119" s="16" t="s">
        <v>22</v>
      </c>
    </row>
    <row r="122" spans="2:80">
      <c r="B122" s="6" t="s">
        <v>57</v>
      </c>
      <c r="C122" s="11" t="s">
        <v>22</v>
      </c>
      <c r="D122" s="6"/>
      <c r="E122" s="6"/>
      <c r="F122" s="14"/>
      <c r="G122" s="14"/>
      <c r="H122" s="14"/>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row>
    <row r="124" spans="2:80">
      <c r="B124" s="6" t="s">
        <v>913</v>
      </c>
    </row>
    <row r="126" spans="2:80">
      <c r="B126" s="24" t="s">
        <v>58</v>
      </c>
      <c r="C126" s="26" t="s">
        <v>47</v>
      </c>
      <c r="D126" s="6"/>
    </row>
    <row r="127" spans="2:80">
      <c r="B127" s="16" t="s">
        <v>22</v>
      </c>
      <c r="C127" s="17" t="s">
        <v>22</v>
      </c>
    </row>
    <row r="130" spans="2:80">
      <c r="B130" s="24" t="s">
        <v>59</v>
      </c>
      <c r="C130" s="26" t="s">
        <v>60</v>
      </c>
      <c r="D130" s="6"/>
    </row>
    <row r="131" spans="2:80">
      <c r="B131" s="16" t="s">
        <v>22</v>
      </c>
      <c r="C131" s="17" t="s">
        <v>22</v>
      </c>
    </row>
    <row r="134" spans="2:80">
      <c r="B134" s="6" t="s">
        <v>61</v>
      </c>
    </row>
    <row r="137" spans="2:80">
      <c r="B137" s="6" t="s">
        <v>914</v>
      </c>
    </row>
    <row r="139" spans="2:80">
      <c r="B139" s="24" t="s">
        <v>40</v>
      </c>
      <c r="C139" s="26" t="s">
        <v>62</v>
      </c>
      <c r="D139" s="24" t="s">
        <v>54</v>
      </c>
      <c r="E139" s="24" t="s">
        <v>55</v>
      </c>
      <c r="F139" s="29" t="s">
        <v>56</v>
      </c>
      <c r="G139" s="14"/>
    </row>
    <row r="140" spans="2:80">
      <c r="B140" s="16" t="s">
        <v>22</v>
      </c>
      <c r="C140" s="17" t="s">
        <v>22</v>
      </c>
      <c r="D140" s="16" t="s">
        <v>22</v>
      </c>
      <c r="E140" s="16" t="s">
        <v>22</v>
      </c>
      <c r="F140" s="21" t="s">
        <v>22</v>
      </c>
    </row>
    <row r="143" spans="2:80">
      <c r="B143" s="6" t="s">
        <v>57</v>
      </c>
      <c r="C143" s="11" t="s">
        <v>22</v>
      </c>
      <c r="D143" s="6"/>
      <c r="E143" s="6"/>
      <c r="F143" s="14"/>
      <c r="G143" s="14"/>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row>
    <row r="145" spans="2:7">
      <c r="B145" s="6" t="s">
        <v>913</v>
      </c>
    </row>
    <row r="147" spans="2:7">
      <c r="B147" s="24" t="s">
        <v>58</v>
      </c>
      <c r="C147" s="26" t="s">
        <v>47</v>
      </c>
      <c r="D147" s="6"/>
    </row>
    <row r="148" spans="2:7">
      <c r="B148" s="16" t="s">
        <v>22</v>
      </c>
      <c r="C148" s="17" t="s">
        <v>22</v>
      </c>
    </row>
    <row r="151" spans="2:7">
      <c r="B151" s="24" t="s">
        <v>59</v>
      </c>
      <c r="C151" s="26" t="s">
        <v>60</v>
      </c>
      <c r="D151" s="6"/>
    </row>
    <row r="152" spans="2:7">
      <c r="B152" s="16" t="s">
        <v>22</v>
      </c>
      <c r="C152" s="17" t="s">
        <v>22</v>
      </c>
    </row>
    <row r="155" spans="2:7">
      <c r="B155" s="6" t="s">
        <v>61</v>
      </c>
    </row>
    <row r="158" spans="2:7">
      <c r="B158" s="6" t="s">
        <v>915</v>
      </c>
    </row>
    <row r="159" spans="2:7">
      <c r="B159" s="24" t="s">
        <v>40</v>
      </c>
      <c r="C159" s="26" t="s">
        <v>63</v>
      </c>
      <c r="D159" s="24" t="s">
        <v>64</v>
      </c>
      <c r="E159" s="24" t="s">
        <v>65</v>
      </c>
      <c r="F159" s="29" t="s">
        <v>66</v>
      </c>
      <c r="G159" s="14"/>
    </row>
    <row r="160" spans="2:7">
      <c r="B160" s="16" t="s">
        <v>22</v>
      </c>
      <c r="C160" s="17" t="s">
        <v>22</v>
      </c>
      <c r="D160" s="16" t="s">
        <v>22</v>
      </c>
      <c r="E160" s="16" t="s">
        <v>22</v>
      </c>
      <c r="F160" s="21" t="s">
        <v>22</v>
      </c>
    </row>
    <row r="161" spans="2:2">
      <c r="B161" s="2" t="s">
        <v>67</v>
      </c>
    </row>
  </sheetData>
  <mergeCells count="3">
    <mergeCell ref="B1:E1"/>
    <mergeCell ref="C3:C7"/>
    <mergeCell ref="D3:D7"/>
  </mergeCells>
  <hyperlinks>
    <hyperlink ref="A1" location="Index!A1" display="Index" xr:uid="{0C265794-5052-45D0-A7AB-3C8E7CCD58F7}"/>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B4A1-C75E-4A8C-A43E-190923E7E334}">
  <dimension ref="A1:CB156"/>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2918</v>
      </c>
      <c r="C1" s="226"/>
      <c r="D1" s="226"/>
      <c r="E1" s="226"/>
    </row>
    <row r="3" spans="1:9" ht="15">
      <c r="B3" s="31" t="s">
        <v>2918</v>
      </c>
      <c r="C3" s="227"/>
      <c r="D3" s="233"/>
    </row>
    <row r="4" spans="1:9" ht="15">
      <c r="B4" s="35" t="s">
        <v>2919</v>
      </c>
      <c r="C4" s="227"/>
      <c r="D4" s="233"/>
    </row>
    <row r="5" spans="1:9" ht="15">
      <c r="B5" s="35" t="s">
        <v>103</v>
      </c>
      <c r="C5" s="227"/>
      <c r="D5" s="233"/>
    </row>
    <row r="6" spans="1:9" ht="15">
      <c r="B6" s="4" t="s">
        <v>2907</v>
      </c>
      <c r="C6" s="227"/>
      <c r="D6" s="233"/>
    </row>
    <row r="7" spans="1:9" ht="15">
      <c r="B7" s="20" t="s">
        <v>2920</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547</v>
      </c>
      <c r="C15" s="9" t="s">
        <v>13</v>
      </c>
      <c r="D15" s="2" t="s">
        <v>548</v>
      </c>
      <c r="E15" s="2" t="s">
        <v>549</v>
      </c>
      <c r="F15" s="12">
        <v>381326</v>
      </c>
      <c r="G15" s="12">
        <v>10322.879999999999</v>
      </c>
      <c r="H15" s="12">
        <v>20.8</v>
      </c>
    </row>
    <row r="16" spans="1:9">
      <c r="B16" s="2" t="s">
        <v>550</v>
      </c>
      <c r="C16" s="9" t="s">
        <v>13</v>
      </c>
      <c r="D16" s="2" t="s">
        <v>548</v>
      </c>
      <c r="E16" s="2" t="s">
        <v>551</v>
      </c>
      <c r="F16" s="12">
        <v>356052</v>
      </c>
      <c r="G16" s="12">
        <v>8699.42</v>
      </c>
      <c r="H16" s="12">
        <v>17.53</v>
      </c>
    </row>
    <row r="17" spans="2:8">
      <c r="B17" s="2" t="s">
        <v>1384</v>
      </c>
      <c r="C17" s="9" t="s">
        <v>13</v>
      </c>
      <c r="D17" s="2" t="s">
        <v>548</v>
      </c>
      <c r="E17" s="2" t="s">
        <v>1385</v>
      </c>
      <c r="F17" s="12">
        <v>284022</v>
      </c>
      <c r="G17" s="12">
        <v>7664.62</v>
      </c>
      <c r="H17" s="12">
        <v>15.44</v>
      </c>
    </row>
    <row r="18" spans="2:8">
      <c r="B18" s="2" t="s">
        <v>577</v>
      </c>
      <c r="C18" s="9" t="s">
        <v>13</v>
      </c>
      <c r="D18" s="2" t="s">
        <v>548</v>
      </c>
      <c r="E18" s="2" t="s">
        <v>578</v>
      </c>
      <c r="F18" s="12">
        <v>354740</v>
      </c>
      <c r="G18" s="12">
        <v>3914.91</v>
      </c>
      <c r="H18" s="12">
        <v>7.89</v>
      </c>
    </row>
    <row r="19" spans="2:8">
      <c r="B19" s="2" t="s">
        <v>2025</v>
      </c>
      <c r="C19" s="9" t="s">
        <v>13</v>
      </c>
      <c r="D19" s="2" t="s">
        <v>548</v>
      </c>
      <c r="E19" s="2" t="s">
        <v>2026</v>
      </c>
      <c r="F19" s="12">
        <v>248613</v>
      </c>
      <c r="G19" s="12">
        <v>3162.85</v>
      </c>
      <c r="H19" s="12">
        <v>6.37</v>
      </c>
    </row>
    <row r="20" spans="2:8">
      <c r="B20" s="2" t="s">
        <v>552</v>
      </c>
      <c r="C20" s="9" t="s">
        <v>13</v>
      </c>
      <c r="D20" s="2" t="s">
        <v>548</v>
      </c>
      <c r="E20" s="2" t="s">
        <v>553</v>
      </c>
      <c r="F20" s="12">
        <v>248053</v>
      </c>
      <c r="G20" s="12">
        <v>2309.87</v>
      </c>
      <c r="H20" s="12">
        <v>4.6500000000000004</v>
      </c>
    </row>
    <row r="21" spans="2:8">
      <c r="B21" s="2" t="s">
        <v>1436</v>
      </c>
      <c r="C21" s="9" t="s">
        <v>13</v>
      </c>
      <c r="D21" s="2" t="s">
        <v>548</v>
      </c>
      <c r="E21" s="2" t="s">
        <v>1437</v>
      </c>
      <c r="F21" s="12">
        <v>335140</v>
      </c>
      <c r="G21" s="12">
        <v>2270.91</v>
      </c>
      <c r="H21" s="12">
        <v>4.58</v>
      </c>
    </row>
    <row r="22" spans="2:8">
      <c r="B22" s="2" t="s">
        <v>2921</v>
      </c>
      <c r="C22" s="9" t="s">
        <v>13</v>
      </c>
      <c r="D22" s="2" t="s">
        <v>548</v>
      </c>
      <c r="E22" s="2" t="s">
        <v>2922</v>
      </c>
      <c r="F22" s="12">
        <v>899510</v>
      </c>
      <c r="G22" s="12">
        <v>2097.66</v>
      </c>
      <c r="H22" s="12">
        <v>4.2300000000000004</v>
      </c>
    </row>
    <row r="23" spans="2:8">
      <c r="B23" s="2" t="s">
        <v>2923</v>
      </c>
      <c r="C23" s="9" t="s">
        <v>13</v>
      </c>
      <c r="D23" s="2" t="s">
        <v>548</v>
      </c>
      <c r="E23" s="2" t="s">
        <v>2924</v>
      </c>
      <c r="F23" s="12">
        <v>59435</v>
      </c>
      <c r="G23" s="12">
        <v>1828.16</v>
      </c>
      <c r="H23" s="12">
        <v>3.68</v>
      </c>
    </row>
    <row r="24" spans="2:8">
      <c r="B24" s="2" t="s">
        <v>2925</v>
      </c>
      <c r="C24" s="9" t="s">
        <v>13</v>
      </c>
      <c r="D24" s="2" t="s">
        <v>548</v>
      </c>
      <c r="E24" s="2" t="s">
        <v>2926</v>
      </c>
      <c r="F24" s="12">
        <v>186042</v>
      </c>
      <c r="G24" s="12">
        <v>1779.86</v>
      </c>
      <c r="H24" s="12">
        <v>3.59</v>
      </c>
    </row>
    <row r="25" spans="2:8">
      <c r="B25" s="2" t="s">
        <v>2119</v>
      </c>
      <c r="C25" s="9" t="s">
        <v>13</v>
      </c>
      <c r="D25" s="2" t="s">
        <v>548</v>
      </c>
      <c r="E25" s="2" t="s">
        <v>2120</v>
      </c>
      <c r="F25" s="12">
        <v>216292</v>
      </c>
      <c r="G25" s="12">
        <v>1568.44</v>
      </c>
      <c r="H25" s="12">
        <v>3.16</v>
      </c>
    </row>
    <row r="26" spans="2:8">
      <c r="B26" s="2" t="s">
        <v>1426</v>
      </c>
      <c r="C26" s="9" t="s">
        <v>13</v>
      </c>
      <c r="D26" s="2" t="s">
        <v>548</v>
      </c>
      <c r="E26" s="2" t="s">
        <v>1427</v>
      </c>
      <c r="F26" s="12">
        <v>1109193</v>
      </c>
      <c r="G26" s="12">
        <v>1393.59</v>
      </c>
      <c r="H26" s="12">
        <v>2.81</v>
      </c>
    </row>
    <row r="27" spans="2:8">
      <c r="B27" s="2" t="s">
        <v>2927</v>
      </c>
      <c r="C27" s="9" t="s">
        <v>13</v>
      </c>
      <c r="D27" s="2" t="s">
        <v>548</v>
      </c>
      <c r="E27" s="2" t="s">
        <v>2928</v>
      </c>
      <c r="F27" s="12">
        <v>106061</v>
      </c>
      <c r="G27" s="12">
        <v>1320.35</v>
      </c>
      <c r="H27" s="12">
        <v>2.66</v>
      </c>
    </row>
    <row r="28" spans="2:8">
      <c r="B28" s="2" t="s">
        <v>2929</v>
      </c>
      <c r="C28" s="9" t="s">
        <v>13</v>
      </c>
      <c r="D28" s="2" t="s">
        <v>548</v>
      </c>
      <c r="E28" s="2" t="s">
        <v>2930</v>
      </c>
      <c r="F28" s="12">
        <v>101450</v>
      </c>
      <c r="G28" s="12">
        <v>906.56</v>
      </c>
      <c r="H28" s="12">
        <v>1.83</v>
      </c>
    </row>
    <row r="29" spans="2:8">
      <c r="B29" s="2" t="s">
        <v>2931</v>
      </c>
      <c r="C29" s="9" t="s">
        <v>13</v>
      </c>
      <c r="D29" s="2" t="s">
        <v>548</v>
      </c>
      <c r="E29" s="2" t="s">
        <v>2932</v>
      </c>
      <c r="F29" s="12">
        <v>58365</v>
      </c>
      <c r="G29" s="12">
        <v>576.24</v>
      </c>
      <c r="H29" s="12">
        <v>1.1599999999999999</v>
      </c>
    </row>
    <row r="30" spans="2:8">
      <c r="B30" s="6" t="s">
        <v>94</v>
      </c>
      <c r="C30" s="11"/>
      <c r="D30" s="6"/>
      <c r="E30" s="6"/>
      <c r="F30" s="14"/>
      <c r="G30" s="14">
        <f>SUM(G12:G29)</f>
        <v>49816.320000000007</v>
      </c>
      <c r="H30" s="14">
        <f>SUM(H12:H29)</f>
        <v>100.38000000000001</v>
      </c>
    </row>
    <row r="31" spans="2:8">
      <c r="B31" s="6" t="s">
        <v>2131</v>
      </c>
      <c r="C31" s="11"/>
      <c r="D31" s="6"/>
      <c r="E31" s="6"/>
      <c r="F31" s="14"/>
      <c r="G31" s="14">
        <v>164.5</v>
      </c>
      <c r="H31" s="14">
        <v>0.33</v>
      </c>
    </row>
    <row r="32" spans="2:8">
      <c r="B32" s="6" t="s">
        <v>15</v>
      </c>
      <c r="C32" s="11"/>
      <c r="D32" s="6"/>
      <c r="E32" s="6"/>
      <c r="F32" s="14"/>
      <c r="G32" s="14">
        <v>49980.82</v>
      </c>
      <c r="H32" s="14">
        <v>100.71</v>
      </c>
    </row>
    <row r="33" spans="2:8">
      <c r="B33" s="6" t="s">
        <v>335</v>
      </c>
      <c r="C33" s="11"/>
      <c r="D33" s="6"/>
      <c r="E33" s="6"/>
      <c r="F33" s="14"/>
      <c r="G33" s="14">
        <v>-348.80038480000076</v>
      </c>
      <c r="H33" s="14">
        <v>-0.70999999999999375</v>
      </c>
    </row>
    <row r="34" spans="2:8">
      <c r="B34" s="6" t="s">
        <v>17</v>
      </c>
      <c r="C34" s="11"/>
      <c r="D34" s="6"/>
      <c r="E34" s="6"/>
      <c r="F34" s="14"/>
      <c r="G34" s="14">
        <v>49632.019615199999</v>
      </c>
      <c r="H34" s="14">
        <v>100</v>
      </c>
    </row>
    <row r="35" spans="2:8">
      <c r="B35" s="2" t="s">
        <v>18</v>
      </c>
    </row>
    <row r="36" spans="2:8">
      <c r="B36" s="6" t="s">
        <v>19</v>
      </c>
    </row>
    <row r="37" spans="2:8">
      <c r="B37" s="6" t="s">
        <v>20</v>
      </c>
      <c r="C37" s="9" t="s">
        <v>894</v>
      </c>
    </row>
    <row r="38" spans="2:8">
      <c r="B38" s="6" t="s">
        <v>23</v>
      </c>
      <c r="C38" s="9" t="s">
        <v>22</v>
      </c>
    </row>
    <row r="39" spans="2:8">
      <c r="B39" s="6" t="s">
        <v>1198</v>
      </c>
      <c r="C39" s="9" t="s">
        <v>22</v>
      </c>
    </row>
    <row r="40" spans="2:8">
      <c r="B40" s="6" t="s">
        <v>24</v>
      </c>
      <c r="C40" s="9" t="s">
        <v>25</v>
      </c>
    </row>
    <row r="41" spans="2:8">
      <c r="B41" s="6" t="s">
        <v>2933</v>
      </c>
      <c r="C41" s="11"/>
    </row>
    <row r="42" spans="2:8">
      <c r="B42" s="6" t="s">
        <v>2934</v>
      </c>
      <c r="C42" s="11"/>
    </row>
    <row r="43" spans="2:8">
      <c r="B43" s="6" t="s">
        <v>2935</v>
      </c>
      <c r="C43" s="11"/>
    </row>
    <row r="44" spans="2:8">
      <c r="B44" s="6" t="s">
        <v>2936</v>
      </c>
      <c r="C44" s="11"/>
    </row>
    <row r="45" spans="2:8">
      <c r="B45" s="6" t="s">
        <v>2937</v>
      </c>
      <c r="C45" s="11"/>
    </row>
    <row r="46" spans="2:8">
      <c r="B46" s="6" t="s">
        <v>2938</v>
      </c>
      <c r="C46" s="11"/>
    </row>
    <row r="47" spans="2:8">
      <c r="B47" s="6" t="s">
        <v>2939</v>
      </c>
      <c r="C47" s="11"/>
    </row>
    <row r="48" spans="2:8">
      <c r="B48" s="6" t="s">
        <v>2940</v>
      </c>
      <c r="C48" s="11"/>
    </row>
    <row r="49" spans="2:4">
      <c r="B49" s="6" t="s">
        <v>2904</v>
      </c>
      <c r="C49" s="11"/>
    </row>
    <row r="50" spans="2:4">
      <c r="B50" s="2" t="s">
        <v>26</v>
      </c>
    </row>
    <row r="51" spans="2:4">
      <c r="B51" s="2" t="s">
        <v>1212</v>
      </c>
    </row>
    <row r="54" spans="2:4" ht="15">
      <c r="B54" s="44" t="s">
        <v>1213</v>
      </c>
      <c r="C54" s="64"/>
    </row>
    <row r="55" spans="2:4" ht="30">
      <c r="B55" s="44" t="s">
        <v>1214</v>
      </c>
      <c r="C55" s="65" t="s">
        <v>1215</v>
      </c>
    </row>
    <row r="56" spans="2:4" ht="15">
      <c r="B56" s="4" t="s">
        <v>1216</v>
      </c>
      <c r="C56" s="5" t="s">
        <v>1217</v>
      </c>
    </row>
    <row r="57" spans="2:4" ht="15">
      <c r="B57" s="4" t="s">
        <v>1218</v>
      </c>
      <c r="C57" s="5" t="s">
        <v>1217</v>
      </c>
    </row>
    <row r="58" spans="2:4" ht="15">
      <c r="B58" s="4" t="s">
        <v>1219</v>
      </c>
      <c r="C58" s="5" t="s">
        <v>1217</v>
      </c>
    </row>
    <row r="59" spans="2:4" ht="15">
      <c r="B59" s="4" t="s">
        <v>1220</v>
      </c>
      <c r="C59" s="5" t="s">
        <v>1217</v>
      </c>
    </row>
    <row r="60" spans="2:4" ht="15">
      <c r="B60" s="4" t="s">
        <v>1221</v>
      </c>
      <c r="C60" s="5" t="s">
        <v>1217</v>
      </c>
    </row>
    <row r="61" spans="2:4" ht="15">
      <c r="B61" s="4" t="s">
        <v>1222</v>
      </c>
      <c r="C61" s="5" t="s">
        <v>1217</v>
      </c>
    </row>
    <row r="62" spans="2:4" ht="15">
      <c r="B62" s="44" t="s">
        <v>1223</v>
      </c>
      <c r="C62" s="64" t="s">
        <v>1217</v>
      </c>
    </row>
    <row r="64" spans="2:4" ht="15">
      <c r="B64" s="4" t="s">
        <v>35</v>
      </c>
      <c r="C64" s="5"/>
      <c r="D64" s="4"/>
    </row>
    <row r="65" spans="2:7" ht="30">
      <c r="B65" s="20" t="s">
        <v>36</v>
      </c>
      <c r="C65" s="18" t="s">
        <v>37</v>
      </c>
      <c r="D65" s="20" t="s">
        <v>38</v>
      </c>
    </row>
    <row r="66" spans="2:7" ht="15">
      <c r="B66" s="4" t="s">
        <v>22</v>
      </c>
      <c r="C66" s="5" t="s">
        <v>22</v>
      </c>
      <c r="D66" s="4" t="s">
        <v>22</v>
      </c>
    </row>
    <row r="68" spans="2:7">
      <c r="B68" s="24" t="s">
        <v>39</v>
      </c>
      <c r="C68" s="25">
        <v>46081</v>
      </c>
      <c r="D68" s="16"/>
      <c r="E68" s="15"/>
      <c r="F68" s="30"/>
    </row>
    <row r="69" spans="2:7">
      <c r="B69" s="24" t="s">
        <v>40</v>
      </c>
      <c r="C69" s="26" t="s">
        <v>41</v>
      </c>
      <c r="D69" s="24" t="s">
        <v>42</v>
      </c>
      <c r="E69" s="27" t="s">
        <v>43</v>
      </c>
      <c r="F69" s="29" t="s">
        <v>44</v>
      </c>
      <c r="G69" s="14"/>
    </row>
    <row r="70" spans="2:7">
      <c r="B70" s="22" t="s">
        <v>22</v>
      </c>
      <c r="C70" s="23" t="s">
        <v>22</v>
      </c>
      <c r="D70" s="22" t="s">
        <v>22</v>
      </c>
      <c r="E70" s="19" t="s">
        <v>22</v>
      </c>
      <c r="F70" s="28" t="s">
        <v>22</v>
      </c>
    </row>
    <row r="73" spans="2:7">
      <c r="B73" s="6" t="s">
        <v>45</v>
      </c>
    </row>
    <row r="74" spans="2:7">
      <c r="B74" s="6"/>
    </row>
    <row r="75" spans="2:7">
      <c r="B75" s="6" t="s">
        <v>911</v>
      </c>
    </row>
    <row r="76" spans="2:7">
      <c r="B76" s="24" t="s">
        <v>46</v>
      </c>
      <c r="C76" s="26" t="s">
        <v>47</v>
      </c>
      <c r="D76" s="6"/>
    </row>
    <row r="77" spans="2:7">
      <c r="B77" s="16" t="s">
        <v>22</v>
      </c>
      <c r="C77" s="17" t="s">
        <v>22</v>
      </c>
    </row>
    <row r="79" spans="2:7">
      <c r="B79" s="24" t="s">
        <v>48</v>
      </c>
      <c r="C79" s="26" t="s">
        <v>47</v>
      </c>
    </row>
    <row r="80" spans="2:7">
      <c r="B80" s="16" t="s">
        <v>22</v>
      </c>
      <c r="C80" s="17" t="s">
        <v>22</v>
      </c>
    </row>
    <row r="82" spans="2:7">
      <c r="B82" s="24" t="s">
        <v>49</v>
      </c>
      <c r="C82" s="26" t="s">
        <v>50</v>
      </c>
    </row>
    <row r="83" spans="2:7">
      <c r="B83" s="16" t="s">
        <v>22</v>
      </c>
      <c r="C83" s="17" t="s">
        <v>22</v>
      </c>
    </row>
    <row r="85" spans="2:7">
      <c r="B85" s="27" t="s">
        <v>51</v>
      </c>
      <c r="C85" s="26" t="s">
        <v>50</v>
      </c>
    </row>
    <row r="86" spans="2:7">
      <c r="B86" s="15" t="s">
        <v>22</v>
      </c>
      <c r="C86" s="17" t="s">
        <v>22</v>
      </c>
    </row>
    <row r="88" spans="2:7">
      <c r="B88" s="24" t="s">
        <v>52</v>
      </c>
      <c r="C88" s="26" t="s">
        <v>22</v>
      </c>
    </row>
    <row r="90" spans="2:7">
      <c r="B90" s="24" t="s">
        <v>53</v>
      </c>
      <c r="C90" s="25">
        <v>46081</v>
      </c>
      <c r="D90" s="16"/>
      <c r="E90" s="15"/>
      <c r="F90" s="30"/>
    </row>
    <row r="91" spans="2:7">
      <c r="B91" s="24" t="s">
        <v>40</v>
      </c>
      <c r="C91" s="26" t="s">
        <v>41</v>
      </c>
      <c r="D91" s="24" t="s">
        <v>42</v>
      </c>
      <c r="E91" s="27" t="s">
        <v>43</v>
      </c>
      <c r="F91" s="29" t="s">
        <v>44</v>
      </c>
      <c r="G91" s="14"/>
    </row>
    <row r="92" spans="2:7">
      <c r="B92" s="22" t="s">
        <v>22</v>
      </c>
      <c r="C92" s="23" t="s">
        <v>22</v>
      </c>
      <c r="D92" s="22" t="s">
        <v>22</v>
      </c>
      <c r="E92" s="19" t="s">
        <v>22</v>
      </c>
      <c r="F92" s="28" t="s">
        <v>22</v>
      </c>
    </row>
    <row r="93" spans="2:7">
      <c r="B93" s="6" t="s">
        <v>45</v>
      </c>
    </row>
    <row r="94" spans="2:7">
      <c r="B94" s="6"/>
    </row>
    <row r="95" spans="2:7">
      <c r="B95" s="6" t="s">
        <v>911</v>
      </c>
    </row>
    <row r="96" spans="2:7">
      <c r="B96" s="24" t="s">
        <v>46</v>
      </c>
      <c r="C96" s="26" t="s">
        <v>47</v>
      </c>
      <c r="D96" s="6"/>
    </row>
    <row r="97" spans="2:3">
      <c r="B97" s="16" t="s">
        <v>22</v>
      </c>
      <c r="C97" s="17" t="s">
        <v>22</v>
      </c>
    </row>
    <row r="99" spans="2:3">
      <c r="B99" s="24" t="s">
        <v>48</v>
      </c>
      <c r="C99" s="26" t="s">
        <v>47</v>
      </c>
    </row>
    <row r="100" spans="2:3">
      <c r="B100" s="16" t="s">
        <v>22</v>
      </c>
      <c r="C100" s="17" t="s">
        <v>22</v>
      </c>
    </row>
    <row r="102" spans="2:3">
      <c r="B102" s="24" t="s">
        <v>49</v>
      </c>
      <c r="C102" s="26" t="s">
        <v>50</v>
      </c>
    </row>
    <row r="103" spans="2:3">
      <c r="B103" s="16" t="s">
        <v>22</v>
      </c>
      <c r="C103" s="17" t="s">
        <v>22</v>
      </c>
    </row>
    <row r="105" spans="2:3">
      <c r="B105" s="27" t="s">
        <v>51</v>
      </c>
      <c r="C105" s="26" t="s">
        <v>50</v>
      </c>
    </row>
    <row r="106" spans="2:3">
      <c r="B106" s="15" t="s">
        <v>22</v>
      </c>
      <c r="C106" s="17" t="s">
        <v>22</v>
      </c>
    </row>
    <row r="108" spans="2:3">
      <c r="B108" s="24" t="s">
        <v>52</v>
      </c>
      <c r="C108" s="26" t="s">
        <v>22</v>
      </c>
    </row>
    <row r="111" spans="2:3">
      <c r="B111" s="6" t="s">
        <v>912</v>
      </c>
    </row>
    <row r="113" spans="2:80">
      <c r="B113" s="24" t="s">
        <v>40</v>
      </c>
      <c r="C113" s="26" t="s">
        <v>54</v>
      </c>
      <c r="D113" s="24" t="s">
        <v>55</v>
      </c>
      <c r="E113" s="24" t="s">
        <v>56</v>
      </c>
      <c r="F113" s="14"/>
    </row>
    <row r="114" spans="2:80">
      <c r="B114" s="16" t="s">
        <v>22</v>
      </c>
      <c r="C114" s="17" t="s">
        <v>22</v>
      </c>
      <c r="D114" s="16" t="s">
        <v>22</v>
      </c>
      <c r="E114" s="16" t="s">
        <v>22</v>
      </c>
    </row>
    <row r="117" spans="2:80">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c r="B119" s="6" t="s">
        <v>913</v>
      </c>
    </row>
    <row r="121" spans="2:80">
      <c r="B121" s="24" t="s">
        <v>58</v>
      </c>
      <c r="C121" s="26" t="s">
        <v>47</v>
      </c>
      <c r="D121" s="6"/>
    </row>
    <row r="122" spans="2:80">
      <c r="B122" s="16" t="s">
        <v>22</v>
      </c>
      <c r="C122" s="17" t="s">
        <v>22</v>
      </c>
    </row>
    <row r="125" spans="2:80">
      <c r="B125" s="24" t="s">
        <v>59</v>
      </c>
      <c r="C125" s="26" t="s">
        <v>60</v>
      </c>
      <c r="D125" s="6"/>
    </row>
    <row r="126" spans="2:80">
      <c r="B126" s="16" t="s">
        <v>22</v>
      </c>
      <c r="C126" s="17" t="s">
        <v>22</v>
      </c>
    </row>
    <row r="129" spans="2:80">
      <c r="B129" s="6" t="s">
        <v>61</v>
      </c>
    </row>
    <row r="132" spans="2:80">
      <c r="B132" s="6" t="s">
        <v>914</v>
      </c>
    </row>
    <row r="134" spans="2:80">
      <c r="B134" s="24" t="s">
        <v>40</v>
      </c>
      <c r="C134" s="26" t="s">
        <v>62</v>
      </c>
      <c r="D134" s="24" t="s">
        <v>54</v>
      </c>
      <c r="E134" s="24" t="s">
        <v>55</v>
      </c>
      <c r="F134" s="29" t="s">
        <v>56</v>
      </c>
      <c r="G134" s="14"/>
    </row>
    <row r="135" spans="2:80">
      <c r="B135" s="16" t="s">
        <v>22</v>
      </c>
      <c r="C135" s="17" t="s">
        <v>22</v>
      </c>
      <c r="D135" s="16" t="s">
        <v>22</v>
      </c>
      <c r="E135" s="16" t="s">
        <v>22</v>
      </c>
      <c r="F135" s="21" t="s">
        <v>22</v>
      </c>
    </row>
    <row r="138" spans="2:80">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c r="B140" s="6" t="s">
        <v>913</v>
      </c>
    </row>
    <row r="142" spans="2:80">
      <c r="B142" s="24" t="s">
        <v>58</v>
      </c>
      <c r="C142" s="26" t="s">
        <v>47</v>
      </c>
      <c r="D142" s="6"/>
    </row>
    <row r="143" spans="2:80">
      <c r="B143" s="16" t="s">
        <v>22</v>
      </c>
      <c r="C143" s="17" t="s">
        <v>22</v>
      </c>
    </row>
    <row r="146" spans="2:7">
      <c r="B146" s="24" t="s">
        <v>59</v>
      </c>
      <c r="C146" s="26" t="s">
        <v>60</v>
      </c>
      <c r="D146" s="6"/>
    </row>
    <row r="147" spans="2:7">
      <c r="B147" s="16" t="s">
        <v>22</v>
      </c>
      <c r="C147" s="17" t="s">
        <v>22</v>
      </c>
    </row>
    <row r="150" spans="2:7">
      <c r="B150" s="6" t="s">
        <v>61</v>
      </c>
    </row>
    <row r="153" spans="2:7">
      <c r="B153" s="6" t="s">
        <v>915</v>
      </c>
    </row>
    <row r="154" spans="2:7">
      <c r="B154" s="24" t="s">
        <v>40</v>
      </c>
      <c r="C154" s="26" t="s">
        <v>63</v>
      </c>
      <c r="D154" s="24" t="s">
        <v>64</v>
      </c>
      <c r="E154" s="24" t="s">
        <v>65</v>
      </c>
      <c r="F154" s="29" t="s">
        <v>66</v>
      </c>
      <c r="G154" s="14"/>
    </row>
    <row r="155" spans="2:7">
      <c r="B155" s="16" t="s">
        <v>22</v>
      </c>
      <c r="C155" s="17" t="s">
        <v>22</v>
      </c>
      <c r="D155" s="16" t="s">
        <v>22</v>
      </c>
      <c r="E155" s="16" t="s">
        <v>22</v>
      </c>
      <c r="F155" s="21" t="s">
        <v>22</v>
      </c>
    </row>
    <row r="156" spans="2:7">
      <c r="B156" s="2" t="s">
        <v>67</v>
      </c>
    </row>
  </sheetData>
  <mergeCells count="3">
    <mergeCell ref="B1:E1"/>
    <mergeCell ref="C3:C7"/>
    <mergeCell ref="D3:D7"/>
  </mergeCells>
  <hyperlinks>
    <hyperlink ref="A1" location="Index!A1" display="Index" xr:uid="{732B6D59-E7E8-4D2E-805C-CCAA3302CFEA}"/>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6FC30-4C92-4EE8-8FF8-990D17E7E54C}">
  <dimension ref="A1:CB158"/>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2905</v>
      </c>
      <c r="C1" s="226"/>
      <c r="D1" s="226"/>
      <c r="E1" s="226"/>
    </row>
    <row r="3" spans="1:9" ht="15">
      <c r="B3" s="31" t="s">
        <v>2905</v>
      </c>
      <c r="C3" s="227"/>
      <c r="D3" s="233"/>
    </row>
    <row r="4" spans="1:9" ht="15">
      <c r="B4" s="69" t="s">
        <v>2906</v>
      </c>
      <c r="C4" s="227"/>
      <c r="D4" s="233"/>
    </row>
    <row r="5" spans="1:9" ht="15">
      <c r="B5" s="35" t="s">
        <v>103</v>
      </c>
      <c r="C5" s="227"/>
      <c r="D5" s="233"/>
    </row>
    <row r="6" spans="1:9" ht="15">
      <c r="B6" s="4" t="s">
        <v>2907</v>
      </c>
      <c r="C6" s="227"/>
      <c r="D6" s="233"/>
    </row>
    <row r="7" spans="1:9" ht="15">
      <c r="B7" s="4" t="s">
        <v>2908</v>
      </c>
      <c r="C7" s="227"/>
      <c r="D7" s="233"/>
    </row>
    <row r="8" spans="1:9" ht="30">
      <c r="B8" s="35" t="s">
        <v>106</v>
      </c>
      <c r="C8" s="36" t="s">
        <v>107</v>
      </c>
      <c r="D8" s="36"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1110</v>
      </c>
      <c r="C15" s="9" t="s">
        <v>13</v>
      </c>
      <c r="D15" s="2" t="s">
        <v>1018</v>
      </c>
      <c r="E15" s="2" t="s">
        <v>1111</v>
      </c>
      <c r="F15" s="12">
        <v>71698</v>
      </c>
      <c r="G15" s="12">
        <v>2435.87</v>
      </c>
      <c r="H15" s="12">
        <v>24.14</v>
      </c>
    </row>
    <row r="16" spans="1:9">
      <c r="B16" s="2" t="s">
        <v>1017</v>
      </c>
      <c r="C16" s="9" t="s">
        <v>13</v>
      </c>
      <c r="D16" s="2" t="s">
        <v>1018</v>
      </c>
      <c r="E16" s="2" t="s">
        <v>1019</v>
      </c>
      <c r="F16" s="12">
        <v>10539</v>
      </c>
      <c r="G16" s="12">
        <v>1565.78</v>
      </c>
      <c r="H16" s="12">
        <v>15.52</v>
      </c>
    </row>
    <row r="17" spans="2:8">
      <c r="B17" s="2" t="s">
        <v>2144</v>
      </c>
      <c r="C17" s="9" t="s">
        <v>13</v>
      </c>
      <c r="D17" s="2" t="s">
        <v>1018</v>
      </c>
      <c r="E17" s="2" t="s">
        <v>2145</v>
      </c>
      <c r="F17" s="12">
        <v>8904</v>
      </c>
      <c r="G17" s="12">
        <v>887.95</v>
      </c>
      <c r="H17" s="12">
        <v>8.8000000000000007</v>
      </c>
    </row>
    <row r="18" spans="2:8">
      <c r="B18" s="2" t="s">
        <v>1432</v>
      </c>
      <c r="C18" s="9" t="s">
        <v>13</v>
      </c>
      <c r="D18" s="2" t="s">
        <v>1018</v>
      </c>
      <c r="E18" s="2" t="s">
        <v>1433</v>
      </c>
      <c r="F18" s="12">
        <v>11055</v>
      </c>
      <c r="G18" s="12">
        <v>885.56</v>
      </c>
      <c r="H18" s="12">
        <v>8.7799999999999994</v>
      </c>
    </row>
    <row r="19" spans="2:8">
      <c r="B19" s="2" t="s">
        <v>1265</v>
      </c>
      <c r="C19" s="9" t="s">
        <v>13</v>
      </c>
      <c r="D19" s="2" t="s">
        <v>1018</v>
      </c>
      <c r="E19" s="2" t="s">
        <v>1266</v>
      </c>
      <c r="F19" s="12">
        <v>18858</v>
      </c>
      <c r="G19" s="12">
        <v>729.75</v>
      </c>
      <c r="H19" s="12">
        <v>7.23</v>
      </c>
    </row>
    <row r="20" spans="2:8">
      <c r="B20" s="2" t="s">
        <v>1291</v>
      </c>
      <c r="C20" s="9" t="s">
        <v>13</v>
      </c>
      <c r="D20" s="2" t="s">
        <v>1018</v>
      </c>
      <c r="E20" s="2" t="s">
        <v>1292</v>
      </c>
      <c r="F20" s="12">
        <v>167947</v>
      </c>
      <c r="G20" s="12">
        <v>642.65</v>
      </c>
      <c r="H20" s="12">
        <v>6.37</v>
      </c>
    </row>
    <row r="21" spans="2:8">
      <c r="B21" s="2" t="s">
        <v>1144</v>
      </c>
      <c r="C21" s="9" t="s">
        <v>13</v>
      </c>
      <c r="D21" s="2" t="s">
        <v>1018</v>
      </c>
      <c r="E21" s="2" t="s">
        <v>1145</v>
      </c>
      <c r="F21" s="12">
        <v>10424</v>
      </c>
      <c r="G21" s="12">
        <v>595.21</v>
      </c>
      <c r="H21" s="12">
        <v>5.9</v>
      </c>
    </row>
    <row r="22" spans="2:8">
      <c r="B22" s="2" t="s">
        <v>2807</v>
      </c>
      <c r="C22" s="9" t="s">
        <v>13</v>
      </c>
      <c r="D22" s="2" t="s">
        <v>2489</v>
      </c>
      <c r="E22" s="2" t="s">
        <v>2808</v>
      </c>
      <c r="F22" s="12">
        <v>229809</v>
      </c>
      <c r="G22" s="12">
        <v>485.13</v>
      </c>
      <c r="H22" s="12">
        <v>4.8099999999999996</v>
      </c>
    </row>
    <row r="23" spans="2:8">
      <c r="B23" s="2" t="s">
        <v>1142</v>
      </c>
      <c r="C23" s="9" t="s">
        <v>13</v>
      </c>
      <c r="D23" s="2" t="s">
        <v>85</v>
      </c>
      <c r="E23" s="2" t="s">
        <v>1143</v>
      </c>
      <c r="F23" s="12">
        <v>356721</v>
      </c>
      <c r="G23" s="12">
        <v>475.65</v>
      </c>
      <c r="H23" s="12">
        <v>4.71</v>
      </c>
    </row>
    <row r="24" spans="2:8">
      <c r="B24" s="2" t="s">
        <v>1438</v>
      </c>
      <c r="C24" s="9" t="s">
        <v>13</v>
      </c>
      <c r="D24" s="2" t="s">
        <v>85</v>
      </c>
      <c r="E24" s="2" t="s">
        <v>1439</v>
      </c>
      <c r="F24" s="12">
        <v>21414</v>
      </c>
      <c r="G24" s="12">
        <v>409.26</v>
      </c>
      <c r="H24" s="12">
        <v>4.0599999999999996</v>
      </c>
    </row>
    <row r="25" spans="2:8">
      <c r="B25" s="2" t="s">
        <v>1376</v>
      </c>
      <c r="C25" s="9" t="s">
        <v>13</v>
      </c>
      <c r="D25" s="2" t="s">
        <v>85</v>
      </c>
      <c r="E25" s="2" t="s">
        <v>1377</v>
      </c>
      <c r="F25" s="12">
        <v>696</v>
      </c>
      <c r="G25" s="12">
        <v>253.52</v>
      </c>
      <c r="H25" s="12">
        <v>2.5099999999999998</v>
      </c>
    </row>
    <row r="26" spans="2:8">
      <c r="B26" s="2" t="s">
        <v>2156</v>
      </c>
      <c r="C26" s="9" t="s">
        <v>13</v>
      </c>
      <c r="D26" s="2" t="s">
        <v>85</v>
      </c>
      <c r="E26" s="2" t="s">
        <v>2157</v>
      </c>
      <c r="F26" s="12">
        <v>8576</v>
      </c>
      <c r="G26" s="12">
        <v>236.13</v>
      </c>
      <c r="H26" s="12">
        <v>2.34</v>
      </c>
    </row>
    <row r="27" spans="2:8">
      <c r="B27" s="2" t="s">
        <v>1329</v>
      </c>
      <c r="C27" s="9" t="s">
        <v>13</v>
      </c>
      <c r="D27" s="2" t="s">
        <v>85</v>
      </c>
      <c r="E27" s="2" t="s">
        <v>1330</v>
      </c>
      <c r="F27" s="12">
        <v>35999</v>
      </c>
      <c r="G27" s="12">
        <v>192.41</v>
      </c>
      <c r="H27" s="12">
        <v>1.91</v>
      </c>
    </row>
    <row r="28" spans="2:8">
      <c r="B28" s="2" t="s">
        <v>2021</v>
      </c>
      <c r="C28" s="9" t="s">
        <v>13</v>
      </c>
      <c r="D28" s="2" t="s">
        <v>85</v>
      </c>
      <c r="E28" s="2" t="s">
        <v>2022</v>
      </c>
      <c r="F28" s="12">
        <v>14558</v>
      </c>
      <c r="G28" s="12">
        <v>173.02</v>
      </c>
      <c r="H28" s="12">
        <v>1.71</v>
      </c>
    </row>
    <row r="29" spans="2:8">
      <c r="B29" s="2" t="s">
        <v>589</v>
      </c>
      <c r="C29" s="9" t="s">
        <v>13</v>
      </c>
      <c r="D29" s="2" t="s">
        <v>85</v>
      </c>
      <c r="E29" s="2" t="s">
        <v>590</v>
      </c>
      <c r="F29" s="12">
        <v>36540</v>
      </c>
      <c r="G29" s="12">
        <v>122.15</v>
      </c>
      <c r="H29" s="12">
        <v>1.21</v>
      </c>
    </row>
    <row r="30" spans="2:8">
      <c r="B30" s="6" t="s">
        <v>94</v>
      </c>
      <c r="G30" s="14">
        <f>SUM(G15:G29)</f>
        <v>10090.039999999999</v>
      </c>
      <c r="H30" s="14">
        <f>SUM(H15:H29)</f>
        <v>100</v>
      </c>
    </row>
    <row r="31" spans="2:8">
      <c r="B31" s="6" t="s">
        <v>3936</v>
      </c>
    </row>
    <row r="32" spans="2:8">
      <c r="B32" s="2" t="s">
        <v>2048</v>
      </c>
      <c r="C32" s="9" t="s">
        <v>13</v>
      </c>
      <c r="D32" s="2" t="s">
        <v>1018</v>
      </c>
      <c r="E32" s="2" t="s">
        <v>2049</v>
      </c>
      <c r="F32" s="12">
        <v>69392</v>
      </c>
      <c r="G32" s="12">
        <v>7.13</v>
      </c>
      <c r="H32" s="12">
        <v>7.0000000000000007E-2</v>
      </c>
    </row>
    <row r="33" spans="2:8">
      <c r="B33" s="6" t="s">
        <v>3937</v>
      </c>
      <c r="C33" s="11"/>
      <c r="D33" s="6"/>
      <c r="E33" s="6"/>
      <c r="F33" s="14"/>
      <c r="G33" s="14">
        <f>G32</f>
        <v>7.13</v>
      </c>
      <c r="H33" s="14">
        <f>H32</f>
        <v>7.0000000000000007E-2</v>
      </c>
    </row>
    <row r="34" spans="2:8">
      <c r="B34" s="6" t="s">
        <v>15</v>
      </c>
      <c r="C34" s="11"/>
      <c r="D34" s="6"/>
      <c r="E34" s="6"/>
      <c r="F34" s="14"/>
      <c r="G34" s="14">
        <v>10097.17</v>
      </c>
      <c r="H34" s="14">
        <v>100.07</v>
      </c>
    </row>
    <row r="35" spans="2:8">
      <c r="B35" s="6" t="s">
        <v>335</v>
      </c>
      <c r="C35" s="11"/>
      <c r="D35" s="6"/>
      <c r="E35" s="6"/>
      <c r="F35" s="14"/>
      <c r="G35" s="14">
        <v>-8.4214026000008744</v>
      </c>
      <c r="H35" s="14">
        <v>-6.9999999999993179E-2</v>
      </c>
    </row>
    <row r="36" spans="2:8">
      <c r="B36" s="6" t="s">
        <v>17</v>
      </c>
      <c r="C36" s="11"/>
      <c r="D36" s="6"/>
      <c r="E36" s="6"/>
      <c r="F36" s="14"/>
      <c r="G36" s="14">
        <v>10088.748597399999</v>
      </c>
      <c r="H36" s="14">
        <v>100</v>
      </c>
    </row>
    <row r="37" spans="2:8">
      <c r="B37" s="2" t="s">
        <v>18</v>
      </c>
    </row>
    <row r="38" spans="2:8">
      <c r="B38" s="6" t="s">
        <v>19</v>
      </c>
    </row>
    <row r="39" spans="2:8">
      <c r="B39" s="6" t="s">
        <v>20</v>
      </c>
      <c r="C39" s="9" t="s">
        <v>894</v>
      </c>
    </row>
    <row r="40" spans="2:8">
      <c r="B40" s="6" t="s">
        <v>23</v>
      </c>
      <c r="C40" s="9" t="s">
        <v>22</v>
      </c>
    </row>
    <row r="41" spans="2:8">
      <c r="B41" s="6" t="s">
        <v>1198</v>
      </c>
      <c r="C41" s="9" t="s">
        <v>22</v>
      </c>
    </row>
    <row r="42" spans="2:8">
      <c r="B42" s="6" t="s">
        <v>24</v>
      </c>
      <c r="C42" s="9" t="s">
        <v>25</v>
      </c>
    </row>
    <row r="43" spans="2:8">
      <c r="B43" s="6" t="s">
        <v>2909</v>
      </c>
      <c r="C43" s="11"/>
    </row>
    <row r="44" spans="2:8">
      <c r="B44" s="6" t="s">
        <v>2910</v>
      </c>
      <c r="C44" s="11"/>
    </row>
    <row r="45" spans="2:8">
      <c r="B45" s="6" t="s">
        <v>2911</v>
      </c>
      <c r="C45" s="11"/>
    </row>
    <row r="46" spans="2:8">
      <c r="B46" s="6" t="s">
        <v>2912</v>
      </c>
      <c r="C46" s="11"/>
    </row>
    <row r="47" spans="2:8">
      <c r="B47" s="6" t="s">
        <v>2913</v>
      </c>
      <c r="C47" s="11"/>
    </row>
    <row r="48" spans="2:8">
      <c r="B48" s="6" t="s">
        <v>2914</v>
      </c>
      <c r="C48" s="11"/>
    </row>
    <row r="49" spans="2:3">
      <c r="B49" s="6" t="s">
        <v>2915</v>
      </c>
      <c r="C49" s="11"/>
    </row>
    <row r="50" spans="2:3">
      <c r="B50" s="6" t="s">
        <v>2916</v>
      </c>
      <c r="C50" s="11"/>
    </row>
    <row r="51" spans="2:3">
      <c r="B51" s="6" t="s">
        <v>2784</v>
      </c>
      <c r="C51" s="11"/>
    </row>
    <row r="52" spans="2:3">
      <c r="B52" s="2" t="s">
        <v>26</v>
      </c>
    </row>
    <row r="53" spans="2:3">
      <c r="B53" s="2" t="s">
        <v>1212</v>
      </c>
    </row>
    <row r="56" spans="2:3" ht="15">
      <c r="B56" s="44" t="s">
        <v>1213</v>
      </c>
      <c r="C56" s="64"/>
    </row>
    <row r="57" spans="2:3" ht="30">
      <c r="B57" s="44" t="s">
        <v>1214</v>
      </c>
      <c r="C57" s="65" t="s">
        <v>1215</v>
      </c>
    </row>
    <row r="58" spans="2:3" ht="15">
      <c r="B58" s="4" t="s">
        <v>1216</v>
      </c>
      <c r="C58" s="5" t="s">
        <v>1217</v>
      </c>
    </row>
    <row r="59" spans="2:3" ht="15">
      <c r="B59" s="4" t="s">
        <v>1218</v>
      </c>
      <c r="C59" s="5" t="s">
        <v>1217</v>
      </c>
    </row>
    <row r="60" spans="2:3" ht="15">
      <c r="B60" s="4" t="s">
        <v>1219</v>
      </c>
      <c r="C60" s="5" t="s">
        <v>1217</v>
      </c>
    </row>
    <row r="61" spans="2:3" ht="15">
      <c r="B61" s="4" t="s">
        <v>1220</v>
      </c>
      <c r="C61" s="5" t="s">
        <v>1217</v>
      </c>
    </row>
    <row r="62" spans="2:3" ht="15">
      <c r="B62" s="4" t="s">
        <v>1221</v>
      </c>
      <c r="C62" s="5" t="s">
        <v>1217</v>
      </c>
    </row>
    <row r="63" spans="2:3" ht="15">
      <c r="B63" s="4" t="s">
        <v>1222</v>
      </c>
      <c r="C63" s="5" t="s">
        <v>1217</v>
      </c>
    </row>
    <row r="64" spans="2:3" ht="15">
      <c r="B64" s="44" t="s">
        <v>1223</v>
      </c>
      <c r="C64" s="64" t="s">
        <v>1217</v>
      </c>
    </row>
    <row r="66" spans="2:7" ht="15">
      <c r="B66" s="4" t="s">
        <v>35</v>
      </c>
      <c r="C66" s="5"/>
      <c r="D66" s="4"/>
    </row>
    <row r="67" spans="2:7" ht="30">
      <c r="B67" s="20" t="s">
        <v>36</v>
      </c>
      <c r="C67" s="18" t="s">
        <v>37</v>
      </c>
      <c r="D67" s="20" t="s">
        <v>38</v>
      </c>
    </row>
    <row r="68" spans="2:7" ht="15">
      <c r="B68" s="4" t="s">
        <v>22</v>
      </c>
      <c r="C68" s="5" t="s">
        <v>22</v>
      </c>
      <c r="D68" s="4" t="s">
        <v>22</v>
      </c>
    </row>
    <row r="70" spans="2:7">
      <c r="B70" s="24" t="s">
        <v>39</v>
      </c>
      <c r="C70" s="25">
        <v>46081</v>
      </c>
      <c r="D70" s="16"/>
      <c r="E70" s="15"/>
      <c r="F70" s="30"/>
    </row>
    <row r="71" spans="2:7">
      <c r="B71" s="24" t="s">
        <v>40</v>
      </c>
      <c r="C71" s="26" t="s">
        <v>41</v>
      </c>
      <c r="D71" s="24" t="s">
        <v>42</v>
      </c>
      <c r="E71" s="27" t="s">
        <v>43</v>
      </c>
      <c r="F71" s="29" t="s">
        <v>44</v>
      </c>
      <c r="G71" s="14"/>
    </row>
    <row r="72" spans="2:7">
      <c r="B72" s="22" t="s">
        <v>22</v>
      </c>
      <c r="C72" s="23" t="s">
        <v>22</v>
      </c>
      <c r="D72" s="22" t="s">
        <v>22</v>
      </c>
      <c r="E72" s="19" t="s">
        <v>22</v>
      </c>
      <c r="F72" s="28" t="s">
        <v>22</v>
      </c>
    </row>
    <row r="75" spans="2:7">
      <c r="B75" s="6" t="s">
        <v>45</v>
      </c>
    </row>
    <row r="76" spans="2:7">
      <c r="B76" s="6"/>
    </row>
    <row r="77" spans="2:7">
      <c r="B77" s="6" t="s">
        <v>911</v>
      </c>
    </row>
    <row r="78" spans="2:7">
      <c r="B78" s="24" t="s">
        <v>46</v>
      </c>
      <c r="C78" s="26" t="s">
        <v>47</v>
      </c>
      <c r="D78" s="6"/>
    </row>
    <row r="79" spans="2:7">
      <c r="B79" s="16" t="s">
        <v>22</v>
      </c>
      <c r="C79" s="17" t="s">
        <v>22</v>
      </c>
    </row>
    <row r="81" spans="2:7">
      <c r="B81" s="24" t="s">
        <v>48</v>
      </c>
      <c r="C81" s="26" t="s">
        <v>47</v>
      </c>
    </row>
    <row r="82" spans="2:7">
      <c r="B82" s="16" t="s">
        <v>22</v>
      </c>
      <c r="C82" s="17" t="s">
        <v>22</v>
      </c>
    </row>
    <row r="84" spans="2:7">
      <c r="B84" s="24" t="s">
        <v>49</v>
      </c>
      <c r="C84" s="26" t="s">
        <v>50</v>
      </c>
    </row>
    <row r="85" spans="2:7">
      <c r="B85" s="16" t="s">
        <v>22</v>
      </c>
      <c r="C85" s="17" t="s">
        <v>22</v>
      </c>
    </row>
    <row r="87" spans="2:7">
      <c r="B87" s="27" t="s">
        <v>51</v>
      </c>
      <c r="C87" s="26" t="s">
        <v>50</v>
      </c>
    </row>
    <row r="88" spans="2:7">
      <c r="B88" s="15" t="s">
        <v>22</v>
      </c>
      <c r="C88" s="17" t="s">
        <v>22</v>
      </c>
    </row>
    <row r="90" spans="2:7">
      <c r="B90" s="24" t="s">
        <v>52</v>
      </c>
      <c r="C90" s="26" t="s">
        <v>22</v>
      </c>
    </row>
    <row r="92" spans="2:7">
      <c r="B92" s="24" t="s">
        <v>53</v>
      </c>
      <c r="C92" s="25">
        <v>46081</v>
      </c>
      <c r="D92" s="16"/>
      <c r="E92" s="15"/>
      <c r="F92" s="30"/>
    </row>
    <row r="93" spans="2:7">
      <c r="B93" s="24" t="s">
        <v>40</v>
      </c>
      <c r="C93" s="26" t="s">
        <v>41</v>
      </c>
      <c r="D93" s="24" t="s">
        <v>42</v>
      </c>
      <c r="E93" s="27" t="s">
        <v>43</v>
      </c>
      <c r="F93" s="29" t="s">
        <v>44</v>
      </c>
      <c r="G93" s="14"/>
    </row>
    <row r="94" spans="2:7">
      <c r="B94" s="22" t="s">
        <v>22</v>
      </c>
      <c r="C94" s="23" t="s">
        <v>22</v>
      </c>
      <c r="D94" s="22" t="s">
        <v>22</v>
      </c>
      <c r="E94" s="19" t="s">
        <v>22</v>
      </c>
      <c r="F94" s="28" t="s">
        <v>22</v>
      </c>
    </row>
    <row r="95" spans="2:7">
      <c r="B95" s="6" t="s">
        <v>45</v>
      </c>
    </row>
    <row r="96" spans="2:7">
      <c r="B96" s="6"/>
    </row>
    <row r="97" spans="2:4">
      <c r="B97" s="6" t="s">
        <v>911</v>
      </c>
    </row>
    <row r="98" spans="2:4">
      <c r="B98" s="24" t="s">
        <v>46</v>
      </c>
      <c r="C98" s="26" t="s">
        <v>47</v>
      </c>
      <c r="D98" s="6"/>
    </row>
    <row r="99" spans="2:4">
      <c r="B99" s="16" t="s">
        <v>22</v>
      </c>
      <c r="C99" s="17" t="s">
        <v>22</v>
      </c>
    </row>
    <row r="101" spans="2:4">
      <c r="B101" s="24" t="s">
        <v>48</v>
      </c>
      <c r="C101" s="26" t="s">
        <v>47</v>
      </c>
    </row>
    <row r="102" spans="2:4">
      <c r="B102" s="16" t="s">
        <v>22</v>
      </c>
      <c r="C102" s="17" t="s">
        <v>22</v>
      </c>
    </row>
    <row r="104" spans="2:4">
      <c r="B104" s="24" t="s">
        <v>49</v>
      </c>
      <c r="C104" s="26" t="s">
        <v>50</v>
      </c>
    </row>
    <row r="105" spans="2:4">
      <c r="B105" s="16" t="s">
        <v>22</v>
      </c>
      <c r="C105" s="17" t="s">
        <v>22</v>
      </c>
    </row>
    <row r="107" spans="2:4">
      <c r="B107" s="27" t="s">
        <v>51</v>
      </c>
      <c r="C107" s="26" t="s">
        <v>50</v>
      </c>
    </row>
    <row r="108" spans="2:4">
      <c r="B108" s="15" t="s">
        <v>22</v>
      </c>
      <c r="C108" s="17" t="s">
        <v>22</v>
      </c>
    </row>
    <row r="110" spans="2:4">
      <c r="B110" s="24" t="s">
        <v>52</v>
      </c>
      <c r="C110" s="26" t="s">
        <v>22</v>
      </c>
    </row>
    <row r="113" spans="2:80">
      <c r="B113" s="6" t="s">
        <v>912</v>
      </c>
    </row>
    <row r="115" spans="2:80">
      <c r="B115" s="24" t="s">
        <v>40</v>
      </c>
      <c r="C115" s="26" t="s">
        <v>54</v>
      </c>
      <c r="D115" s="24" t="s">
        <v>55</v>
      </c>
      <c r="E115" s="24" t="s">
        <v>56</v>
      </c>
      <c r="F115" s="14"/>
    </row>
    <row r="116" spans="2:80">
      <c r="B116" s="16" t="s">
        <v>22</v>
      </c>
      <c r="C116" s="17" t="s">
        <v>22</v>
      </c>
      <c r="D116" s="16" t="s">
        <v>22</v>
      </c>
      <c r="E116" s="16" t="s">
        <v>22</v>
      </c>
    </row>
    <row r="119" spans="2:80">
      <c r="B119" s="6" t="s">
        <v>57</v>
      </c>
      <c r="C119" s="11" t="s">
        <v>22</v>
      </c>
      <c r="D119" s="6"/>
      <c r="E119" s="6"/>
      <c r="F119" s="14"/>
      <c r="G119" s="14"/>
      <c r="H119" s="14"/>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row>
    <row r="121" spans="2:80">
      <c r="B121" s="6" t="s">
        <v>913</v>
      </c>
    </row>
    <row r="123" spans="2:80">
      <c r="B123" s="24" t="s">
        <v>58</v>
      </c>
      <c r="C123" s="26" t="s">
        <v>47</v>
      </c>
      <c r="D123" s="6"/>
    </row>
    <row r="124" spans="2:80">
      <c r="B124" s="16" t="s">
        <v>22</v>
      </c>
      <c r="C124" s="17" t="s">
        <v>22</v>
      </c>
    </row>
    <row r="127" spans="2:80">
      <c r="B127" s="24" t="s">
        <v>59</v>
      </c>
      <c r="C127" s="26" t="s">
        <v>60</v>
      </c>
      <c r="D127" s="6"/>
    </row>
    <row r="128" spans="2:80">
      <c r="B128" s="16" t="s">
        <v>22</v>
      </c>
      <c r="C128" s="17" t="s">
        <v>22</v>
      </c>
    </row>
    <row r="131" spans="2:80">
      <c r="B131" s="6" t="s">
        <v>61</v>
      </c>
    </row>
    <row r="134" spans="2:80">
      <c r="B134" s="6" t="s">
        <v>914</v>
      </c>
    </row>
    <row r="136" spans="2:80">
      <c r="B136" s="24" t="s">
        <v>40</v>
      </c>
      <c r="C136" s="26" t="s">
        <v>62</v>
      </c>
      <c r="D136" s="24" t="s">
        <v>54</v>
      </c>
      <c r="E136" s="24" t="s">
        <v>55</v>
      </c>
      <c r="F136" s="29" t="s">
        <v>56</v>
      </c>
      <c r="G136" s="14"/>
    </row>
    <row r="137" spans="2:80">
      <c r="B137" s="16" t="s">
        <v>22</v>
      </c>
      <c r="C137" s="17" t="s">
        <v>22</v>
      </c>
      <c r="D137" s="16" t="s">
        <v>22</v>
      </c>
      <c r="E137" s="16" t="s">
        <v>22</v>
      </c>
      <c r="F137" s="21" t="s">
        <v>22</v>
      </c>
    </row>
    <row r="140" spans="2:80">
      <c r="B140" s="6" t="s">
        <v>57</v>
      </c>
      <c r="C140" s="11" t="s">
        <v>22</v>
      </c>
      <c r="D140" s="6"/>
      <c r="E140" s="6"/>
      <c r="F140" s="14"/>
      <c r="G140" s="14"/>
      <c r="H140" s="14"/>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row>
    <row r="142" spans="2:80">
      <c r="B142" s="6" t="s">
        <v>913</v>
      </c>
    </row>
    <row r="144" spans="2:80">
      <c r="B144" s="24" t="s">
        <v>58</v>
      </c>
      <c r="C144" s="26" t="s">
        <v>47</v>
      </c>
      <c r="D144" s="6"/>
    </row>
    <row r="145" spans="2:7">
      <c r="B145" s="16" t="s">
        <v>22</v>
      </c>
      <c r="C145" s="17" t="s">
        <v>22</v>
      </c>
    </row>
    <row r="148" spans="2:7">
      <c r="B148" s="24" t="s">
        <v>59</v>
      </c>
      <c r="C148" s="26" t="s">
        <v>60</v>
      </c>
      <c r="D148" s="6"/>
    </row>
    <row r="149" spans="2:7">
      <c r="B149" s="16" t="s">
        <v>22</v>
      </c>
      <c r="C149" s="17" t="s">
        <v>22</v>
      </c>
    </row>
    <row r="152" spans="2:7">
      <c r="B152" s="6" t="s">
        <v>61</v>
      </c>
    </row>
    <row r="155" spans="2:7">
      <c r="B155" s="6" t="s">
        <v>915</v>
      </c>
    </row>
    <row r="156" spans="2:7">
      <c r="B156" s="24" t="s">
        <v>40</v>
      </c>
      <c r="C156" s="26" t="s">
        <v>63</v>
      </c>
      <c r="D156" s="24" t="s">
        <v>64</v>
      </c>
      <c r="E156" s="24" t="s">
        <v>65</v>
      </c>
      <c r="F156" s="29" t="s">
        <v>66</v>
      </c>
      <c r="G156" s="14"/>
    </row>
    <row r="157" spans="2:7">
      <c r="B157" s="16" t="s">
        <v>22</v>
      </c>
      <c r="C157" s="17" t="s">
        <v>22</v>
      </c>
      <c r="D157" s="16" t="s">
        <v>22</v>
      </c>
      <c r="E157" s="16" t="s">
        <v>22</v>
      </c>
      <c r="F157" s="21" t="s">
        <v>22</v>
      </c>
    </row>
    <row r="158" spans="2:7">
      <c r="B158" s="2" t="s">
        <v>67</v>
      </c>
    </row>
  </sheetData>
  <mergeCells count="3">
    <mergeCell ref="B1:E1"/>
    <mergeCell ref="C3:C7"/>
    <mergeCell ref="D3:D7"/>
  </mergeCells>
  <hyperlinks>
    <hyperlink ref="A1" location="Index!A1" display="Index" xr:uid="{54B483EC-1B30-4D82-B7A3-A5E2266D0F25}"/>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2E90-787E-44BB-BCAC-BFC3E87D0BD2}">
  <dimension ref="A1:CB188"/>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2896</v>
      </c>
      <c r="C1" s="226"/>
      <c r="D1" s="226"/>
      <c r="E1" s="226"/>
    </row>
    <row r="3" spans="1:9" ht="15">
      <c r="B3" s="31" t="s">
        <v>2897</v>
      </c>
      <c r="C3" s="227"/>
      <c r="D3" s="227"/>
      <c r="E3" s="1"/>
    </row>
    <row r="4" spans="1:9" ht="15">
      <c r="B4" s="59" t="s">
        <v>2898</v>
      </c>
      <c r="C4" s="227"/>
      <c r="D4" s="227"/>
      <c r="E4" s="1"/>
    </row>
    <row r="5" spans="1:9" ht="15">
      <c r="B5" s="31"/>
      <c r="C5" s="227"/>
      <c r="D5" s="227"/>
      <c r="E5" s="1"/>
    </row>
    <row r="6" spans="1:9" ht="15">
      <c r="B6" s="59" t="s">
        <v>103</v>
      </c>
      <c r="C6" s="227"/>
      <c r="D6" s="227"/>
      <c r="E6" s="1"/>
    </row>
    <row r="7" spans="1:9" ht="15">
      <c r="B7" s="35" t="s">
        <v>2803</v>
      </c>
      <c r="C7" s="227"/>
      <c r="D7" s="227"/>
      <c r="E7" s="1"/>
    </row>
    <row r="8" spans="1:9" ht="30">
      <c r="B8" s="35" t="s">
        <v>2899</v>
      </c>
      <c r="C8" s="227"/>
      <c r="D8" s="227"/>
      <c r="E8" s="1"/>
    </row>
    <row r="9" spans="1:9" ht="30">
      <c r="B9" s="35" t="s">
        <v>4063</v>
      </c>
      <c r="C9" s="227"/>
      <c r="D9" s="227"/>
    </row>
    <row r="11" spans="1:9">
      <c r="B11" s="2" t="s">
        <v>891</v>
      </c>
    </row>
    <row r="13" spans="1:9">
      <c r="B13" s="7" t="s">
        <v>1</v>
      </c>
      <c r="C13" s="10" t="s">
        <v>2</v>
      </c>
      <c r="D13" s="7" t="s">
        <v>70</v>
      </c>
      <c r="E13" s="7" t="s">
        <v>4</v>
      </c>
      <c r="F13" s="13" t="s">
        <v>5</v>
      </c>
      <c r="G13" s="13" t="s">
        <v>6</v>
      </c>
      <c r="H13" s="13" t="s">
        <v>7</v>
      </c>
      <c r="I13" s="6" t="s">
        <v>71</v>
      </c>
    </row>
    <row r="14" spans="1:9">
      <c r="B14" s="6" t="s">
        <v>72</v>
      </c>
    </row>
    <row r="15" spans="1:9">
      <c r="B15" s="6" t="s">
        <v>9</v>
      </c>
    </row>
    <row r="16" spans="1:9">
      <c r="B16" s="2" t="s">
        <v>73</v>
      </c>
      <c r="C16" s="9" t="s">
        <v>13</v>
      </c>
      <c r="D16" s="2" t="s">
        <v>74</v>
      </c>
      <c r="E16" s="2" t="s">
        <v>75</v>
      </c>
      <c r="F16" s="12">
        <v>2016188</v>
      </c>
      <c r="G16" s="12">
        <v>17898.71</v>
      </c>
      <c r="H16" s="12">
        <v>11.82</v>
      </c>
    </row>
    <row r="17" spans="2:8">
      <c r="B17" s="2" t="s">
        <v>80</v>
      </c>
      <c r="C17" s="9" t="s">
        <v>13</v>
      </c>
      <c r="D17" s="2" t="s">
        <v>74</v>
      </c>
      <c r="E17" s="2" t="s">
        <v>81</v>
      </c>
      <c r="F17" s="12">
        <v>941436</v>
      </c>
      <c r="G17" s="12">
        <v>12981.46</v>
      </c>
      <c r="H17" s="12">
        <v>8.57</v>
      </c>
    </row>
    <row r="18" spans="2:8">
      <c r="B18" s="2" t="s">
        <v>542</v>
      </c>
      <c r="C18" s="9" t="s">
        <v>13</v>
      </c>
      <c r="D18" s="2" t="s">
        <v>543</v>
      </c>
      <c r="E18" s="2" t="s">
        <v>544</v>
      </c>
      <c r="F18" s="12">
        <v>889939</v>
      </c>
      <c r="G18" s="12">
        <v>12404.86</v>
      </c>
      <c r="H18" s="12">
        <v>8.19</v>
      </c>
    </row>
    <row r="19" spans="2:8">
      <c r="B19" s="2" t="s">
        <v>1098</v>
      </c>
      <c r="C19" s="9" t="s">
        <v>13</v>
      </c>
      <c r="D19" s="2" t="s">
        <v>1099</v>
      </c>
      <c r="E19" s="2" t="s">
        <v>1100</v>
      </c>
      <c r="F19" s="12">
        <v>367266</v>
      </c>
      <c r="G19" s="12">
        <v>6902.03</v>
      </c>
      <c r="H19" s="12">
        <v>4.5599999999999996</v>
      </c>
    </row>
    <row r="20" spans="2:8">
      <c r="B20" s="2" t="s">
        <v>595</v>
      </c>
      <c r="C20" s="9" t="s">
        <v>13</v>
      </c>
      <c r="D20" s="2" t="s">
        <v>596</v>
      </c>
      <c r="E20" s="2" t="s">
        <v>597</v>
      </c>
      <c r="F20" s="12">
        <v>154790</v>
      </c>
      <c r="G20" s="12">
        <v>6622.38</v>
      </c>
      <c r="H20" s="12">
        <v>4.37</v>
      </c>
    </row>
    <row r="21" spans="2:8">
      <c r="B21" s="2" t="s">
        <v>1101</v>
      </c>
      <c r="C21" s="9" t="s">
        <v>13</v>
      </c>
      <c r="D21" s="2" t="s">
        <v>74</v>
      </c>
      <c r="E21" s="2" t="s">
        <v>1102</v>
      </c>
      <c r="F21" s="12">
        <v>546864</v>
      </c>
      <c r="G21" s="12">
        <v>6571.66</v>
      </c>
      <c r="H21" s="12">
        <v>4.34</v>
      </c>
    </row>
    <row r="22" spans="2:8">
      <c r="B22" s="2" t="s">
        <v>1108</v>
      </c>
      <c r="C22" s="9" t="s">
        <v>13</v>
      </c>
      <c r="D22" s="2" t="s">
        <v>558</v>
      </c>
      <c r="E22" s="2" t="s">
        <v>1109</v>
      </c>
      <c r="F22" s="12">
        <v>461687</v>
      </c>
      <c r="G22" s="12">
        <v>6002.39</v>
      </c>
      <c r="H22" s="12">
        <v>3.96</v>
      </c>
    </row>
    <row r="23" spans="2:8">
      <c r="B23" s="2" t="s">
        <v>1112</v>
      </c>
      <c r="C23" s="9" t="s">
        <v>13</v>
      </c>
      <c r="D23" s="2" t="s">
        <v>74</v>
      </c>
      <c r="E23" s="2" t="s">
        <v>1113</v>
      </c>
      <c r="F23" s="12">
        <v>377752</v>
      </c>
      <c r="G23" s="12">
        <v>5227.71</v>
      </c>
      <c r="H23" s="12">
        <v>3.45</v>
      </c>
    </row>
    <row r="24" spans="2:8">
      <c r="B24" s="2" t="s">
        <v>575</v>
      </c>
      <c r="C24" s="9" t="s">
        <v>13</v>
      </c>
      <c r="D24" s="2" t="s">
        <v>74</v>
      </c>
      <c r="E24" s="2" t="s">
        <v>576</v>
      </c>
      <c r="F24" s="12">
        <v>969190</v>
      </c>
      <c r="G24" s="12">
        <v>4024.08</v>
      </c>
      <c r="H24" s="12">
        <v>2.66</v>
      </c>
    </row>
    <row r="25" spans="2:8">
      <c r="B25" s="2" t="s">
        <v>1110</v>
      </c>
      <c r="C25" s="9" t="s">
        <v>13</v>
      </c>
      <c r="D25" s="2" t="s">
        <v>1018</v>
      </c>
      <c r="E25" s="2" t="s">
        <v>1111</v>
      </c>
      <c r="F25" s="12">
        <v>117660</v>
      </c>
      <c r="G25" s="12">
        <v>3997.38</v>
      </c>
      <c r="H25" s="12">
        <v>2.64</v>
      </c>
    </row>
    <row r="26" spans="2:8">
      <c r="B26" s="2" t="s">
        <v>76</v>
      </c>
      <c r="C26" s="9" t="s">
        <v>13</v>
      </c>
      <c r="D26" s="2" t="s">
        <v>77</v>
      </c>
      <c r="E26" s="2" t="s">
        <v>78</v>
      </c>
      <c r="F26" s="12">
        <v>1270192</v>
      </c>
      <c r="G26" s="12">
        <v>3983.32</v>
      </c>
      <c r="H26" s="12">
        <v>2.63</v>
      </c>
    </row>
    <row r="27" spans="2:8">
      <c r="B27" s="2" t="s">
        <v>570</v>
      </c>
      <c r="C27" s="9" t="s">
        <v>13</v>
      </c>
      <c r="D27" s="2" t="s">
        <v>558</v>
      </c>
      <c r="E27" s="2" t="s">
        <v>571</v>
      </c>
      <c r="F27" s="12">
        <v>134593</v>
      </c>
      <c r="G27" s="12">
        <v>3549.76</v>
      </c>
      <c r="H27" s="12">
        <v>2.34</v>
      </c>
    </row>
    <row r="28" spans="2:8">
      <c r="B28" s="2" t="s">
        <v>1378</v>
      </c>
      <c r="C28" s="9" t="s">
        <v>13</v>
      </c>
      <c r="D28" s="2" t="s">
        <v>573</v>
      </c>
      <c r="E28" s="2" t="s">
        <v>1379</v>
      </c>
      <c r="F28" s="12">
        <v>349952</v>
      </c>
      <c r="G28" s="12">
        <v>3485.17</v>
      </c>
      <c r="H28" s="12">
        <v>2.2999999999999998</v>
      </c>
    </row>
    <row r="29" spans="2:8">
      <c r="B29" s="2" t="s">
        <v>1124</v>
      </c>
      <c r="C29" s="9" t="s">
        <v>13</v>
      </c>
      <c r="D29" s="2" t="s">
        <v>77</v>
      </c>
      <c r="E29" s="2" t="s">
        <v>1125</v>
      </c>
      <c r="F29" s="12">
        <v>116971</v>
      </c>
      <c r="G29" s="12">
        <v>2734.9</v>
      </c>
      <c r="H29" s="12">
        <v>1.81</v>
      </c>
    </row>
    <row r="30" spans="2:8">
      <c r="B30" s="2" t="s">
        <v>1017</v>
      </c>
      <c r="C30" s="9" t="s">
        <v>13</v>
      </c>
      <c r="D30" s="2" t="s">
        <v>1018</v>
      </c>
      <c r="E30" s="2" t="s">
        <v>1019</v>
      </c>
      <c r="F30" s="12">
        <v>17295</v>
      </c>
      <c r="G30" s="12">
        <v>2569.52</v>
      </c>
      <c r="H30" s="12">
        <v>1.7</v>
      </c>
    </row>
    <row r="31" spans="2:8">
      <c r="B31" s="2" t="s">
        <v>1372</v>
      </c>
      <c r="C31" s="9" t="s">
        <v>13</v>
      </c>
      <c r="D31" s="2" t="s">
        <v>1117</v>
      </c>
      <c r="E31" s="2" t="s">
        <v>1373</v>
      </c>
      <c r="F31" s="12">
        <v>139563</v>
      </c>
      <c r="G31" s="12">
        <v>2424.21</v>
      </c>
      <c r="H31" s="12">
        <v>1.6</v>
      </c>
    </row>
    <row r="32" spans="2:8">
      <c r="B32" s="2" t="s">
        <v>1402</v>
      </c>
      <c r="C32" s="9" t="s">
        <v>13</v>
      </c>
      <c r="D32" s="2" t="s">
        <v>1138</v>
      </c>
      <c r="E32" s="2" t="s">
        <v>1403</v>
      </c>
      <c r="F32" s="12">
        <v>624870</v>
      </c>
      <c r="G32" s="12">
        <v>2386.38</v>
      </c>
      <c r="H32" s="12">
        <v>1.58</v>
      </c>
    </row>
    <row r="33" spans="2:8">
      <c r="B33" s="2" t="s">
        <v>579</v>
      </c>
      <c r="C33" s="9" t="s">
        <v>13</v>
      </c>
      <c r="D33" s="2" t="s">
        <v>84</v>
      </c>
      <c r="E33" s="2" t="s">
        <v>580</v>
      </c>
      <c r="F33" s="12">
        <v>54401</v>
      </c>
      <c r="G33" s="12">
        <v>2354.1999999999998</v>
      </c>
      <c r="H33" s="12">
        <v>1.56</v>
      </c>
    </row>
    <row r="34" spans="2:8">
      <c r="B34" s="2" t="s">
        <v>545</v>
      </c>
      <c r="C34" s="9" t="s">
        <v>13</v>
      </c>
      <c r="D34" s="2" t="s">
        <v>79</v>
      </c>
      <c r="E34" s="2" t="s">
        <v>546</v>
      </c>
      <c r="F34" s="12">
        <v>946973</v>
      </c>
      <c r="G34" s="12">
        <v>2332.39</v>
      </c>
      <c r="H34" s="12">
        <v>1.54</v>
      </c>
    </row>
    <row r="35" spans="2:8">
      <c r="B35" s="2" t="s">
        <v>1267</v>
      </c>
      <c r="C35" s="9" t="s">
        <v>13</v>
      </c>
      <c r="D35" s="2" t="s">
        <v>1232</v>
      </c>
      <c r="E35" s="2" t="s">
        <v>1268</v>
      </c>
      <c r="F35" s="12">
        <v>1089441</v>
      </c>
      <c r="G35" s="12">
        <v>2313.21</v>
      </c>
      <c r="H35" s="12">
        <v>1.53</v>
      </c>
    </row>
    <row r="36" spans="2:8">
      <c r="B36" s="2" t="s">
        <v>1236</v>
      </c>
      <c r="C36" s="9" t="s">
        <v>13</v>
      </c>
      <c r="D36" s="2" t="s">
        <v>1237</v>
      </c>
      <c r="E36" s="2" t="s">
        <v>1238</v>
      </c>
      <c r="F36" s="12">
        <v>472088</v>
      </c>
      <c r="G36" s="12">
        <v>2099.38</v>
      </c>
      <c r="H36" s="12">
        <v>1.39</v>
      </c>
    </row>
    <row r="37" spans="2:8">
      <c r="B37" s="2" t="s">
        <v>613</v>
      </c>
      <c r="C37" s="9" t="s">
        <v>13</v>
      </c>
      <c r="D37" s="2" t="s">
        <v>573</v>
      </c>
      <c r="E37" s="2" t="s">
        <v>614</v>
      </c>
      <c r="F37" s="12">
        <v>184595</v>
      </c>
      <c r="G37" s="12">
        <v>1992.52</v>
      </c>
      <c r="H37" s="12">
        <v>1.32</v>
      </c>
    </row>
    <row r="38" spans="2:8">
      <c r="B38" s="2" t="s">
        <v>1105</v>
      </c>
      <c r="C38" s="9" t="s">
        <v>13</v>
      </c>
      <c r="D38" s="2" t="s">
        <v>1106</v>
      </c>
      <c r="E38" s="2" t="s">
        <v>1107</v>
      </c>
      <c r="F38" s="12">
        <v>15624</v>
      </c>
      <c r="G38" s="12">
        <v>1980.65</v>
      </c>
      <c r="H38" s="12">
        <v>1.31</v>
      </c>
    </row>
    <row r="39" spans="2:8">
      <c r="B39" s="2" t="s">
        <v>557</v>
      </c>
      <c r="C39" s="9" t="s">
        <v>13</v>
      </c>
      <c r="D39" s="2" t="s">
        <v>558</v>
      </c>
      <c r="E39" s="2" t="s">
        <v>559</v>
      </c>
      <c r="F39" s="12">
        <v>139065</v>
      </c>
      <c r="G39" s="12">
        <v>1931.75</v>
      </c>
      <c r="H39" s="12">
        <v>1.28</v>
      </c>
    </row>
    <row r="40" spans="2:8">
      <c r="B40" s="2" t="s">
        <v>1392</v>
      </c>
      <c r="C40" s="9" t="s">
        <v>13</v>
      </c>
      <c r="D40" s="2" t="s">
        <v>1138</v>
      </c>
      <c r="E40" s="2" t="s">
        <v>1393</v>
      </c>
      <c r="F40" s="12">
        <v>597001</v>
      </c>
      <c r="G40" s="12">
        <v>1782.94</v>
      </c>
      <c r="H40" s="12">
        <v>1.18</v>
      </c>
    </row>
    <row r="41" spans="2:8">
      <c r="B41" s="2" t="s">
        <v>1295</v>
      </c>
      <c r="C41" s="9" t="s">
        <v>13</v>
      </c>
      <c r="D41" s="2" t="s">
        <v>1289</v>
      </c>
      <c r="E41" s="2" t="s">
        <v>1296</v>
      </c>
      <c r="F41" s="12">
        <v>190692</v>
      </c>
      <c r="G41" s="12">
        <v>1763.33</v>
      </c>
      <c r="H41" s="12">
        <v>1.1599999999999999</v>
      </c>
    </row>
    <row r="42" spans="2:8">
      <c r="B42" s="2" t="s">
        <v>1231</v>
      </c>
      <c r="C42" s="9" t="s">
        <v>13</v>
      </c>
      <c r="D42" s="2" t="s">
        <v>1232</v>
      </c>
      <c r="E42" s="2" t="s">
        <v>1233</v>
      </c>
      <c r="F42" s="12">
        <v>123825</v>
      </c>
      <c r="G42" s="12">
        <v>1566.01</v>
      </c>
      <c r="H42" s="12">
        <v>1.03</v>
      </c>
    </row>
    <row r="43" spans="2:8">
      <c r="B43" s="2" t="s">
        <v>1130</v>
      </c>
      <c r="C43" s="9" t="s">
        <v>13</v>
      </c>
      <c r="D43" s="2" t="s">
        <v>573</v>
      </c>
      <c r="E43" s="2" t="s">
        <v>1131</v>
      </c>
      <c r="F43" s="12">
        <v>75366</v>
      </c>
      <c r="G43" s="12">
        <v>1502.35</v>
      </c>
      <c r="H43" s="12">
        <v>0.99</v>
      </c>
    </row>
    <row r="44" spans="2:8">
      <c r="B44" s="2" t="s">
        <v>598</v>
      </c>
      <c r="C44" s="9" t="s">
        <v>13</v>
      </c>
      <c r="D44" s="2" t="s">
        <v>599</v>
      </c>
      <c r="E44" s="2" t="s">
        <v>600</v>
      </c>
      <c r="F44" s="12">
        <v>97234</v>
      </c>
      <c r="G44" s="12">
        <v>1478.93</v>
      </c>
      <c r="H44" s="12">
        <v>0.98</v>
      </c>
    </row>
    <row r="45" spans="2:8">
      <c r="B45" s="2" t="s">
        <v>2144</v>
      </c>
      <c r="C45" s="9" t="s">
        <v>13</v>
      </c>
      <c r="D45" s="2" t="s">
        <v>1018</v>
      </c>
      <c r="E45" s="2" t="s">
        <v>2145</v>
      </c>
      <c r="F45" s="12">
        <v>14613</v>
      </c>
      <c r="G45" s="12">
        <v>1457.28</v>
      </c>
      <c r="H45" s="12">
        <v>0.96</v>
      </c>
    </row>
    <row r="46" spans="2:8">
      <c r="B46" s="2" t="s">
        <v>1432</v>
      </c>
      <c r="C46" s="9" t="s">
        <v>13</v>
      </c>
      <c r="D46" s="2" t="s">
        <v>1018</v>
      </c>
      <c r="E46" s="2" t="s">
        <v>1433</v>
      </c>
      <c r="F46" s="12">
        <v>18142</v>
      </c>
      <c r="G46" s="12">
        <v>1453.26</v>
      </c>
      <c r="H46" s="12">
        <v>0.96</v>
      </c>
    </row>
    <row r="47" spans="2:8">
      <c r="B47" s="2" t="s">
        <v>1323</v>
      </c>
      <c r="C47" s="9" t="s">
        <v>13</v>
      </c>
      <c r="D47" s="2" t="s">
        <v>1315</v>
      </c>
      <c r="E47" s="2" t="s">
        <v>1324</v>
      </c>
      <c r="F47" s="12">
        <v>29798</v>
      </c>
      <c r="G47" s="12">
        <v>1438.41</v>
      </c>
      <c r="H47" s="12">
        <v>0.95</v>
      </c>
    </row>
    <row r="48" spans="2:8">
      <c r="B48" s="2" t="s">
        <v>1414</v>
      </c>
      <c r="C48" s="9" t="s">
        <v>13</v>
      </c>
      <c r="D48" s="2" t="s">
        <v>87</v>
      </c>
      <c r="E48" s="2" t="s">
        <v>1415</v>
      </c>
      <c r="F48" s="12">
        <v>511991</v>
      </c>
      <c r="G48" s="12">
        <v>1432.04</v>
      </c>
      <c r="H48" s="12">
        <v>0.95</v>
      </c>
    </row>
    <row r="49" spans="2:8">
      <c r="B49" s="2" t="s">
        <v>1275</v>
      </c>
      <c r="C49" s="9" t="s">
        <v>13</v>
      </c>
      <c r="D49" s="2" t="s">
        <v>84</v>
      </c>
      <c r="E49" s="2" t="s">
        <v>1276</v>
      </c>
      <c r="F49" s="12">
        <v>59598</v>
      </c>
      <c r="G49" s="12">
        <v>1416.17</v>
      </c>
      <c r="H49" s="12">
        <v>0.94</v>
      </c>
    </row>
    <row r="50" spans="2:8">
      <c r="B50" s="2" t="s">
        <v>1283</v>
      </c>
      <c r="C50" s="9" t="s">
        <v>13</v>
      </c>
      <c r="D50" s="2" t="s">
        <v>1106</v>
      </c>
      <c r="E50" s="2" t="s">
        <v>1284</v>
      </c>
      <c r="F50" s="12">
        <v>50351</v>
      </c>
      <c r="G50" s="12">
        <v>1409.73</v>
      </c>
      <c r="H50" s="12">
        <v>0.93</v>
      </c>
    </row>
    <row r="51" spans="2:8">
      <c r="B51" s="2" t="s">
        <v>617</v>
      </c>
      <c r="C51" s="9" t="s">
        <v>13</v>
      </c>
      <c r="D51" s="2" t="s">
        <v>618</v>
      </c>
      <c r="E51" s="2" t="s">
        <v>619</v>
      </c>
      <c r="F51" s="12">
        <v>299276</v>
      </c>
      <c r="G51" s="12">
        <v>1288.83</v>
      </c>
      <c r="H51" s="12">
        <v>0.85</v>
      </c>
    </row>
    <row r="52" spans="2:8">
      <c r="B52" s="2" t="s">
        <v>591</v>
      </c>
      <c r="C52" s="9" t="s">
        <v>13</v>
      </c>
      <c r="D52" s="2" t="s">
        <v>565</v>
      </c>
      <c r="E52" s="2" t="s">
        <v>592</v>
      </c>
      <c r="F52" s="12">
        <v>94503</v>
      </c>
      <c r="G52" s="12">
        <v>1220.7</v>
      </c>
      <c r="H52" s="12">
        <v>0.81</v>
      </c>
    </row>
    <row r="53" spans="2:8">
      <c r="B53" s="2" t="s">
        <v>1396</v>
      </c>
      <c r="C53" s="9" t="s">
        <v>13</v>
      </c>
      <c r="D53" s="2" t="s">
        <v>92</v>
      </c>
      <c r="E53" s="2" t="s">
        <v>1397</v>
      </c>
      <c r="F53" s="12">
        <v>59166</v>
      </c>
      <c r="G53" s="12">
        <v>1205.33</v>
      </c>
      <c r="H53" s="12">
        <v>0.8</v>
      </c>
    </row>
    <row r="54" spans="2:8">
      <c r="B54" s="2" t="s">
        <v>1406</v>
      </c>
      <c r="C54" s="9" t="s">
        <v>13</v>
      </c>
      <c r="D54" s="2" t="s">
        <v>79</v>
      </c>
      <c r="E54" s="2" t="s">
        <v>1407</v>
      </c>
      <c r="F54" s="12">
        <v>29243</v>
      </c>
      <c r="G54" s="12">
        <v>1140.33</v>
      </c>
      <c r="H54" s="12">
        <v>0.75</v>
      </c>
    </row>
    <row r="55" spans="2:8">
      <c r="B55" s="2" t="s">
        <v>1350</v>
      </c>
      <c r="C55" s="9" t="s">
        <v>13</v>
      </c>
      <c r="D55" s="2" t="s">
        <v>558</v>
      </c>
      <c r="E55" s="2" t="s">
        <v>1351</v>
      </c>
      <c r="F55" s="12">
        <v>83676</v>
      </c>
      <c r="G55" s="12">
        <v>1136.1500000000001</v>
      </c>
      <c r="H55" s="12">
        <v>0.75</v>
      </c>
    </row>
    <row r="56" spans="2:8">
      <c r="B56" s="2" t="s">
        <v>1234</v>
      </c>
      <c r="C56" s="9" t="s">
        <v>13</v>
      </c>
      <c r="D56" s="2" t="s">
        <v>573</v>
      </c>
      <c r="E56" s="2" t="s">
        <v>1235</v>
      </c>
      <c r="F56" s="12">
        <v>432064</v>
      </c>
      <c r="G56" s="12">
        <v>1103.49</v>
      </c>
      <c r="H56" s="12">
        <v>0.73</v>
      </c>
    </row>
    <row r="57" spans="2:8">
      <c r="B57" s="2" t="s">
        <v>1388</v>
      </c>
      <c r="C57" s="9" t="s">
        <v>13</v>
      </c>
      <c r="D57" s="2" t="s">
        <v>90</v>
      </c>
      <c r="E57" s="2" t="s">
        <v>1389</v>
      </c>
      <c r="F57" s="12">
        <v>98017</v>
      </c>
      <c r="G57" s="12">
        <v>1070.3</v>
      </c>
      <c r="H57" s="12">
        <v>0.71</v>
      </c>
    </row>
    <row r="58" spans="2:8">
      <c r="B58" s="2" t="s">
        <v>1336</v>
      </c>
      <c r="C58" s="9" t="s">
        <v>13</v>
      </c>
      <c r="D58" s="2" t="s">
        <v>90</v>
      </c>
      <c r="E58" s="2" t="s">
        <v>1337</v>
      </c>
      <c r="F58" s="12">
        <v>13567</v>
      </c>
      <c r="G58" s="12">
        <v>1061.1400000000001</v>
      </c>
      <c r="H58" s="12">
        <v>0.7</v>
      </c>
    </row>
    <row r="59" spans="2:8">
      <c r="B59" s="2" t="s">
        <v>1291</v>
      </c>
      <c r="C59" s="9" t="s">
        <v>13</v>
      </c>
      <c r="D59" s="2" t="s">
        <v>1018</v>
      </c>
      <c r="E59" s="2" t="s">
        <v>1292</v>
      </c>
      <c r="F59" s="12">
        <v>275611</v>
      </c>
      <c r="G59" s="12">
        <v>1054.6300000000001</v>
      </c>
      <c r="H59" s="12">
        <v>0.7</v>
      </c>
    </row>
    <row r="60" spans="2:8">
      <c r="B60" s="2" t="s">
        <v>1374</v>
      </c>
      <c r="C60" s="9" t="s">
        <v>13</v>
      </c>
      <c r="D60" s="2" t="s">
        <v>1117</v>
      </c>
      <c r="E60" s="2" t="s">
        <v>1375</v>
      </c>
      <c r="F60" s="12">
        <v>80319</v>
      </c>
      <c r="G60" s="12">
        <v>1033.1400000000001</v>
      </c>
      <c r="H60" s="12">
        <v>0.68</v>
      </c>
    </row>
    <row r="61" spans="2:8">
      <c r="B61" s="2" t="s">
        <v>91</v>
      </c>
      <c r="C61" s="9" t="s">
        <v>13</v>
      </c>
      <c r="D61" s="2" t="s">
        <v>92</v>
      </c>
      <c r="E61" s="2" t="s">
        <v>93</v>
      </c>
      <c r="F61" s="12">
        <v>141657</v>
      </c>
      <c r="G61" s="12">
        <v>1013.27</v>
      </c>
      <c r="H61" s="12">
        <v>0.67</v>
      </c>
    </row>
    <row r="62" spans="2:8">
      <c r="B62" s="2" t="s">
        <v>2515</v>
      </c>
      <c r="C62" s="9" t="s">
        <v>13</v>
      </c>
      <c r="D62" s="2" t="s">
        <v>1117</v>
      </c>
      <c r="E62" s="2" t="s">
        <v>2516</v>
      </c>
      <c r="F62" s="12">
        <v>74157</v>
      </c>
      <c r="G62" s="12">
        <v>999.78</v>
      </c>
      <c r="H62" s="12">
        <v>0.66</v>
      </c>
    </row>
    <row r="63" spans="2:8">
      <c r="B63" s="2" t="s">
        <v>560</v>
      </c>
      <c r="C63" s="9" t="s">
        <v>13</v>
      </c>
      <c r="D63" s="2" t="s">
        <v>83</v>
      </c>
      <c r="E63" s="2" t="s">
        <v>561</v>
      </c>
      <c r="F63" s="12">
        <v>85818</v>
      </c>
      <c r="G63" s="12">
        <v>979.18</v>
      </c>
      <c r="H63" s="12">
        <v>0.65</v>
      </c>
    </row>
    <row r="64" spans="2:8">
      <c r="B64" s="2" t="s">
        <v>2398</v>
      </c>
      <c r="C64" s="9" t="s">
        <v>13</v>
      </c>
      <c r="D64" s="2" t="s">
        <v>558</v>
      </c>
      <c r="E64" s="2" t="s">
        <v>2399</v>
      </c>
      <c r="F64" s="12">
        <v>376330</v>
      </c>
      <c r="G64" s="12">
        <v>756.27</v>
      </c>
      <c r="H64" s="12">
        <v>0.5</v>
      </c>
    </row>
    <row r="65" spans="2:8">
      <c r="B65" s="2" t="s">
        <v>2291</v>
      </c>
      <c r="C65" s="9" t="s">
        <v>13</v>
      </c>
      <c r="D65" s="2" t="s">
        <v>2292</v>
      </c>
      <c r="E65" s="2" t="s">
        <v>2293</v>
      </c>
      <c r="F65" s="12">
        <v>34329</v>
      </c>
      <c r="G65" s="12">
        <v>742.12</v>
      </c>
      <c r="H65" s="12">
        <v>0.49</v>
      </c>
    </row>
    <row r="66" spans="2:8">
      <c r="B66" s="6" t="s">
        <v>94</v>
      </c>
      <c r="C66" s="11"/>
      <c r="D66" s="6"/>
      <c r="E66" s="6"/>
      <c r="F66" s="14"/>
      <c r="G66" s="14">
        <f>SUM(G13:G65)</f>
        <v>151275.12999999998</v>
      </c>
      <c r="H66" s="14">
        <f>SUM(H13:H65)</f>
        <v>99.93</v>
      </c>
    </row>
    <row r="67" spans="2:8">
      <c r="B67" s="6" t="s">
        <v>2131</v>
      </c>
      <c r="C67" s="11"/>
      <c r="D67" s="6"/>
      <c r="E67" s="6"/>
      <c r="F67" s="14"/>
      <c r="G67" s="14">
        <v>69.510000000000005</v>
      </c>
      <c r="H67" s="14">
        <v>0.05</v>
      </c>
    </row>
    <row r="68" spans="2:8">
      <c r="B68" s="6" t="s">
        <v>15</v>
      </c>
      <c r="C68" s="11"/>
      <c r="D68" s="6"/>
      <c r="E68" s="6"/>
      <c r="F68" s="14"/>
      <c r="G68" s="14">
        <v>151344.64000000001</v>
      </c>
      <c r="H68" s="14">
        <v>99.98</v>
      </c>
    </row>
    <row r="69" spans="2:8">
      <c r="B69" s="6" t="s">
        <v>16</v>
      </c>
      <c r="C69" s="11"/>
      <c r="D69" s="6"/>
      <c r="E69" s="6"/>
      <c r="F69" s="14"/>
      <c r="G69" s="14">
        <v>46.495723000009306</v>
      </c>
      <c r="H69" s="14">
        <v>1.9999999999996021E-2</v>
      </c>
    </row>
    <row r="70" spans="2:8">
      <c r="B70" s="6" t="s">
        <v>17</v>
      </c>
      <c r="C70" s="11"/>
      <c r="D70" s="6"/>
      <c r="E70" s="6"/>
      <c r="F70" s="14"/>
      <c r="G70" s="14">
        <v>151391.13572300001</v>
      </c>
      <c r="H70" s="14">
        <v>100</v>
      </c>
    </row>
    <row r="71" spans="2:8">
      <c r="B71" s="2" t="s">
        <v>18</v>
      </c>
    </row>
    <row r="72" spans="2:8">
      <c r="B72" s="6" t="s">
        <v>19</v>
      </c>
    </row>
    <row r="73" spans="2:8">
      <c r="B73" s="6" t="s">
        <v>20</v>
      </c>
      <c r="C73" s="9" t="s">
        <v>894</v>
      </c>
    </row>
    <row r="74" spans="2:8">
      <c r="B74" s="6" t="s">
        <v>23</v>
      </c>
      <c r="C74" s="9" t="s">
        <v>22</v>
      </c>
    </row>
    <row r="75" spans="2:8">
      <c r="B75" s="6" t="s">
        <v>1198</v>
      </c>
      <c r="C75" s="9" t="s">
        <v>22</v>
      </c>
    </row>
    <row r="76" spans="2:8">
      <c r="B76" s="6" t="s">
        <v>24</v>
      </c>
      <c r="C76" s="9" t="s">
        <v>25</v>
      </c>
    </row>
    <row r="77" spans="2:8">
      <c r="B77" s="6" t="s">
        <v>2900</v>
      </c>
      <c r="C77" s="11"/>
    </row>
    <row r="78" spans="2:8">
      <c r="B78" s="6" t="s">
        <v>2901</v>
      </c>
      <c r="C78" s="11"/>
    </row>
    <row r="79" spans="2:8">
      <c r="B79" s="6" t="s">
        <v>2902</v>
      </c>
      <c r="C79" s="11"/>
    </row>
    <row r="80" spans="2:8">
      <c r="B80" s="6" t="s">
        <v>2903</v>
      </c>
      <c r="C80" s="11"/>
    </row>
    <row r="81" spans="2:4">
      <c r="B81" s="6" t="s">
        <v>2755</v>
      </c>
      <c r="C81" s="11"/>
    </row>
    <row r="82" spans="2:4">
      <c r="B82" s="2" t="s">
        <v>26</v>
      </c>
    </row>
    <row r="83" spans="2:4">
      <c r="B83" s="2" t="s">
        <v>1212</v>
      </c>
    </row>
    <row r="86" spans="2:4" ht="15">
      <c r="B86" s="44" t="s">
        <v>1213</v>
      </c>
      <c r="C86" s="64"/>
    </row>
    <row r="87" spans="2:4" ht="30">
      <c r="B87" s="44" t="s">
        <v>1214</v>
      </c>
      <c r="C87" s="65" t="s">
        <v>1215</v>
      </c>
    </row>
    <row r="88" spans="2:4" ht="15">
      <c r="B88" s="4" t="s">
        <v>1216</v>
      </c>
      <c r="C88" s="5" t="s">
        <v>1217</v>
      </c>
    </row>
    <row r="89" spans="2:4" ht="15">
      <c r="B89" s="4" t="s">
        <v>1218</v>
      </c>
      <c r="C89" s="5" t="s">
        <v>1217</v>
      </c>
    </row>
    <row r="90" spans="2:4" ht="15">
      <c r="B90" s="4" t="s">
        <v>1219</v>
      </c>
      <c r="C90" s="5" t="s">
        <v>1217</v>
      </c>
    </row>
    <row r="91" spans="2:4" ht="15">
      <c r="B91" s="4" t="s">
        <v>1220</v>
      </c>
      <c r="C91" s="5" t="s">
        <v>1217</v>
      </c>
    </row>
    <row r="92" spans="2:4" ht="15">
      <c r="B92" s="4" t="s">
        <v>1221</v>
      </c>
      <c r="C92" s="5" t="s">
        <v>1217</v>
      </c>
    </row>
    <row r="93" spans="2:4" ht="15">
      <c r="B93" s="4" t="s">
        <v>1222</v>
      </c>
      <c r="C93" s="5" t="s">
        <v>1217</v>
      </c>
    </row>
    <row r="94" spans="2:4" ht="15">
      <c r="B94" s="44" t="s">
        <v>1223</v>
      </c>
      <c r="C94" s="64" t="s">
        <v>1217</v>
      </c>
    </row>
    <row r="96" spans="2:4" ht="15">
      <c r="B96" s="4" t="s">
        <v>35</v>
      </c>
      <c r="C96" s="5"/>
      <c r="D96" s="4"/>
    </row>
    <row r="97" spans="2:7" ht="30">
      <c r="B97" s="20" t="s">
        <v>36</v>
      </c>
      <c r="C97" s="18" t="s">
        <v>37</v>
      </c>
      <c r="D97" s="20" t="s">
        <v>38</v>
      </c>
    </row>
    <row r="98" spans="2:7" ht="15">
      <c r="B98" s="4" t="s">
        <v>22</v>
      </c>
      <c r="C98" s="5" t="s">
        <v>22</v>
      </c>
      <c r="D98" s="4" t="s">
        <v>22</v>
      </c>
    </row>
    <row r="100" spans="2:7">
      <c r="B100" s="24" t="s">
        <v>39</v>
      </c>
      <c r="C100" s="25">
        <v>46081</v>
      </c>
      <c r="D100" s="16"/>
      <c r="E100" s="15"/>
      <c r="F100" s="30"/>
    </row>
    <row r="101" spans="2:7">
      <c r="B101" s="24" t="s">
        <v>40</v>
      </c>
      <c r="C101" s="26" t="s">
        <v>41</v>
      </c>
      <c r="D101" s="24" t="s">
        <v>42</v>
      </c>
      <c r="E101" s="27" t="s">
        <v>43</v>
      </c>
      <c r="F101" s="29" t="s">
        <v>44</v>
      </c>
      <c r="G101" s="14"/>
    </row>
    <row r="102" spans="2:7">
      <c r="B102" s="22" t="s">
        <v>22</v>
      </c>
      <c r="C102" s="23" t="s">
        <v>22</v>
      </c>
      <c r="D102" s="22" t="s">
        <v>22</v>
      </c>
      <c r="E102" s="19" t="s">
        <v>22</v>
      </c>
      <c r="F102" s="28" t="s">
        <v>22</v>
      </c>
    </row>
    <row r="105" spans="2:7">
      <c r="B105" s="6" t="s">
        <v>45</v>
      </c>
    </row>
    <row r="106" spans="2:7">
      <c r="B106" s="6"/>
    </row>
    <row r="107" spans="2:7">
      <c r="B107" s="6" t="s">
        <v>911</v>
      </c>
    </row>
    <row r="108" spans="2:7">
      <c r="B108" s="24" t="s">
        <v>46</v>
      </c>
      <c r="C108" s="26" t="s">
        <v>47</v>
      </c>
      <c r="D108" s="6"/>
    </row>
    <row r="109" spans="2:7">
      <c r="B109" s="16" t="s">
        <v>22</v>
      </c>
      <c r="C109" s="17" t="s">
        <v>22</v>
      </c>
    </row>
    <row r="111" spans="2:7">
      <c r="B111" s="24" t="s">
        <v>48</v>
      </c>
      <c r="C111" s="26" t="s">
        <v>47</v>
      </c>
    </row>
    <row r="112" spans="2:7">
      <c r="B112" s="16" t="s">
        <v>22</v>
      </c>
      <c r="C112" s="17" t="s">
        <v>22</v>
      </c>
    </row>
    <row r="114" spans="2:7">
      <c r="B114" s="24" t="s">
        <v>49</v>
      </c>
      <c r="C114" s="26" t="s">
        <v>50</v>
      </c>
    </row>
    <row r="115" spans="2:7">
      <c r="B115" s="16" t="s">
        <v>22</v>
      </c>
      <c r="C115" s="17" t="s">
        <v>22</v>
      </c>
    </row>
    <row r="117" spans="2:7">
      <c r="B117" s="27" t="s">
        <v>51</v>
      </c>
      <c r="C117" s="26" t="s">
        <v>50</v>
      </c>
    </row>
    <row r="118" spans="2:7">
      <c r="B118" s="15" t="s">
        <v>22</v>
      </c>
      <c r="C118" s="17" t="s">
        <v>22</v>
      </c>
    </row>
    <row r="120" spans="2:7">
      <c r="B120" s="24" t="s">
        <v>52</v>
      </c>
      <c r="C120" s="26" t="s">
        <v>22</v>
      </c>
    </row>
    <row r="122" spans="2:7">
      <c r="B122" s="24" t="s">
        <v>53</v>
      </c>
      <c r="C122" s="25">
        <v>46081</v>
      </c>
      <c r="D122" s="16"/>
      <c r="E122" s="15"/>
      <c r="F122" s="30"/>
    </row>
    <row r="123" spans="2:7">
      <c r="B123" s="24" t="s">
        <v>40</v>
      </c>
      <c r="C123" s="26" t="s">
        <v>41</v>
      </c>
      <c r="D123" s="24" t="s">
        <v>42</v>
      </c>
      <c r="E123" s="27" t="s">
        <v>43</v>
      </c>
      <c r="F123" s="29" t="s">
        <v>44</v>
      </c>
      <c r="G123" s="14"/>
    </row>
    <row r="124" spans="2:7">
      <c r="B124" s="22" t="s">
        <v>22</v>
      </c>
      <c r="C124" s="23" t="s">
        <v>22</v>
      </c>
      <c r="D124" s="22" t="s">
        <v>22</v>
      </c>
      <c r="E124" s="19" t="s">
        <v>22</v>
      </c>
      <c r="F124" s="28" t="s">
        <v>22</v>
      </c>
    </row>
    <row r="125" spans="2:7">
      <c r="B125" s="6" t="s">
        <v>45</v>
      </c>
    </row>
    <row r="126" spans="2:7">
      <c r="B126" s="6"/>
    </row>
    <row r="127" spans="2:7">
      <c r="B127" s="6" t="s">
        <v>911</v>
      </c>
    </row>
    <row r="128" spans="2:7">
      <c r="B128" s="24" t="s">
        <v>46</v>
      </c>
      <c r="C128" s="26" t="s">
        <v>47</v>
      </c>
      <c r="D128" s="6"/>
    </row>
    <row r="129" spans="2:3">
      <c r="B129" s="16" t="s">
        <v>22</v>
      </c>
      <c r="C129" s="17" t="s">
        <v>22</v>
      </c>
    </row>
    <row r="131" spans="2:3">
      <c r="B131" s="24" t="s">
        <v>48</v>
      </c>
      <c r="C131" s="26" t="s">
        <v>47</v>
      </c>
    </row>
    <row r="132" spans="2:3">
      <c r="B132" s="16" t="s">
        <v>22</v>
      </c>
      <c r="C132" s="17" t="s">
        <v>22</v>
      </c>
    </row>
    <row r="134" spans="2:3">
      <c r="B134" s="24" t="s">
        <v>49</v>
      </c>
      <c r="C134" s="26" t="s">
        <v>50</v>
      </c>
    </row>
    <row r="135" spans="2:3">
      <c r="B135" s="16" t="s">
        <v>22</v>
      </c>
      <c r="C135" s="17" t="s">
        <v>22</v>
      </c>
    </row>
    <row r="137" spans="2:3">
      <c r="B137" s="27" t="s">
        <v>51</v>
      </c>
      <c r="C137" s="26" t="s">
        <v>50</v>
      </c>
    </row>
    <row r="138" spans="2:3">
      <c r="B138" s="15" t="s">
        <v>22</v>
      </c>
      <c r="C138" s="17" t="s">
        <v>22</v>
      </c>
    </row>
    <row r="140" spans="2:3">
      <c r="B140" s="24" t="s">
        <v>52</v>
      </c>
      <c r="C140" s="26" t="s">
        <v>22</v>
      </c>
    </row>
    <row r="143" spans="2:3">
      <c r="B143" s="6" t="s">
        <v>912</v>
      </c>
    </row>
    <row r="145" spans="2:80">
      <c r="B145" s="24" t="s">
        <v>40</v>
      </c>
      <c r="C145" s="26" t="s">
        <v>54</v>
      </c>
      <c r="D145" s="24" t="s">
        <v>55</v>
      </c>
      <c r="E145" s="24" t="s">
        <v>56</v>
      </c>
      <c r="F145" s="14"/>
    </row>
    <row r="146" spans="2:80">
      <c r="B146" s="16" t="s">
        <v>22</v>
      </c>
      <c r="C146" s="17" t="s">
        <v>22</v>
      </c>
      <c r="D146" s="16" t="s">
        <v>22</v>
      </c>
      <c r="E146" s="16" t="s">
        <v>22</v>
      </c>
    </row>
    <row r="149" spans="2:80">
      <c r="B149" s="6" t="s">
        <v>57</v>
      </c>
      <c r="C149" s="11" t="s">
        <v>22</v>
      </c>
      <c r="D149" s="6"/>
      <c r="E149" s="6"/>
      <c r="F149" s="14"/>
      <c r="G149" s="14"/>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row>
    <row r="151" spans="2:80">
      <c r="B151" s="6" t="s">
        <v>913</v>
      </c>
    </row>
    <row r="153" spans="2:80">
      <c r="B153" s="24" t="s">
        <v>58</v>
      </c>
      <c r="C153" s="26" t="s">
        <v>47</v>
      </c>
      <c r="D153" s="6"/>
    </row>
    <row r="154" spans="2:80">
      <c r="B154" s="16" t="s">
        <v>22</v>
      </c>
      <c r="C154" s="17" t="s">
        <v>22</v>
      </c>
    </row>
    <row r="157" spans="2:80">
      <c r="B157" s="24" t="s">
        <v>59</v>
      </c>
      <c r="C157" s="26" t="s">
        <v>60</v>
      </c>
      <c r="D157" s="6"/>
    </row>
    <row r="158" spans="2:80">
      <c r="B158" s="16" t="s">
        <v>22</v>
      </c>
      <c r="C158" s="17" t="s">
        <v>22</v>
      </c>
    </row>
    <row r="161" spans="2:80">
      <c r="B161" s="6" t="s">
        <v>61</v>
      </c>
    </row>
    <row r="164" spans="2:80">
      <c r="B164" s="6" t="s">
        <v>914</v>
      </c>
    </row>
    <row r="166" spans="2:80">
      <c r="B166" s="24" t="s">
        <v>40</v>
      </c>
      <c r="C166" s="26" t="s">
        <v>62</v>
      </c>
      <c r="D166" s="24" t="s">
        <v>54</v>
      </c>
      <c r="E166" s="24" t="s">
        <v>55</v>
      </c>
      <c r="F166" s="29" t="s">
        <v>56</v>
      </c>
      <c r="G166" s="14"/>
    </row>
    <row r="167" spans="2:80">
      <c r="B167" s="16" t="s">
        <v>22</v>
      </c>
      <c r="C167" s="17" t="s">
        <v>22</v>
      </c>
      <c r="D167" s="16" t="s">
        <v>22</v>
      </c>
      <c r="E167" s="16" t="s">
        <v>22</v>
      </c>
      <c r="F167" s="21" t="s">
        <v>22</v>
      </c>
    </row>
    <row r="170" spans="2:80">
      <c r="B170" s="6" t="s">
        <v>57</v>
      </c>
      <c r="C170" s="11" t="s">
        <v>22</v>
      </c>
      <c r="D170" s="6"/>
      <c r="E170" s="6"/>
      <c r="F170" s="14"/>
      <c r="G170" s="14"/>
      <c r="H170" s="14"/>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row>
    <row r="172" spans="2:80">
      <c r="B172" s="6" t="s">
        <v>913</v>
      </c>
    </row>
    <row r="174" spans="2:80">
      <c r="B174" s="24" t="s">
        <v>58</v>
      </c>
      <c r="C174" s="26" t="s">
        <v>47</v>
      </c>
      <c r="D174" s="6"/>
    </row>
    <row r="175" spans="2:80">
      <c r="B175" s="16" t="s">
        <v>22</v>
      </c>
      <c r="C175" s="17" t="s">
        <v>22</v>
      </c>
    </row>
    <row r="178" spans="2:7">
      <c r="B178" s="24" t="s">
        <v>59</v>
      </c>
      <c r="C178" s="26" t="s">
        <v>60</v>
      </c>
      <c r="D178" s="6"/>
    </row>
    <row r="179" spans="2:7">
      <c r="B179" s="16" t="s">
        <v>22</v>
      </c>
      <c r="C179" s="17" t="s">
        <v>22</v>
      </c>
    </row>
    <row r="182" spans="2:7">
      <c r="B182" s="6" t="s">
        <v>61</v>
      </c>
    </row>
    <row r="185" spans="2:7">
      <c r="B185" s="6" t="s">
        <v>915</v>
      </c>
    </row>
    <row r="186" spans="2:7">
      <c r="B186" s="24" t="s">
        <v>40</v>
      </c>
      <c r="C186" s="26" t="s">
        <v>63</v>
      </c>
      <c r="D186" s="24" t="s">
        <v>64</v>
      </c>
      <c r="E186" s="24" t="s">
        <v>65</v>
      </c>
      <c r="F186" s="29" t="s">
        <v>66</v>
      </c>
      <c r="G186" s="14"/>
    </row>
    <row r="187" spans="2:7">
      <c r="B187" s="16" t="s">
        <v>22</v>
      </c>
      <c r="C187" s="17" t="s">
        <v>22</v>
      </c>
      <c r="D187" s="16" t="s">
        <v>22</v>
      </c>
      <c r="E187" s="16" t="s">
        <v>22</v>
      </c>
      <c r="F187" s="21" t="s">
        <v>22</v>
      </c>
    </row>
    <row r="188" spans="2:7">
      <c r="B188" s="2" t="s">
        <v>67</v>
      </c>
    </row>
  </sheetData>
  <mergeCells count="3">
    <mergeCell ref="B1:E1"/>
    <mergeCell ref="C3:C9"/>
    <mergeCell ref="D3:D9"/>
  </mergeCells>
  <hyperlinks>
    <hyperlink ref="A1" location="Index!A1" display="Index" xr:uid="{423ACE99-CB4D-43CA-9E10-73B9F6CA6C94}"/>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4B83-0317-420A-9B0A-7C1E22E1A8BD}">
  <dimension ref="A1:CB185"/>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2889</v>
      </c>
      <c r="C1" s="226"/>
      <c r="D1" s="226"/>
      <c r="E1" s="226"/>
    </row>
    <row r="3" spans="1:9" ht="15">
      <c r="B3" s="31" t="s">
        <v>2890</v>
      </c>
      <c r="C3" s="227"/>
      <c r="D3" s="228"/>
      <c r="E3" s="1"/>
    </row>
    <row r="4" spans="1:9" ht="15">
      <c r="B4" s="59" t="s">
        <v>2891</v>
      </c>
      <c r="C4" s="227"/>
      <c r="D4" s="228"/>
      <c r="E4" s="1"/>
    </row>
    <row r="5" spans="1:9" ht="15">
      <c r="B5" s="59" t="s">
        <v>103</v>
      </c>
      <c r="C5" s="227"/>
      <c r="D5" s="228"/>
      <c r="E5" s="1"/>
    </row>
    <row r="6" spans="1:9" ht="15">
      <c r="B6" s="59" t="s">
        <v>2892</v>
      </c>
      <c r="C6" s="227"/>
      <c r="D6" s="228"/>
      <c r="E6" s="1"/>
    </row>
    <row r="7" spans="1:9" ht="15">
      <c r="B7" s="35" t="s">
        <v>2893</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968244</v>
      </c>
      <c r="G15" s="12">
        <v>8595.59</v>
      </c>
      <c r="H15" s="12">
        <v>11.82</v>
      </c>
    </row>
    <row r="16" spans="1:9">
      <c r="B16" s="2" t="s">
        <v>80</v>
      </c>
      <c r="C16" s="9" t="s">
        <v>13</v>
      </c>
      <c r="D16" s="2" t="s">
        <v>74</v>
      </c>
      <c r="E16" s="2" t="s">
        <v>81</v>
      </c>
      <c r="F16" s="12">
        <v>452110</v>
      </c>
      <c r="G16" s="12">
        <v>6234.14</v>
      </c>
      <c r="H16" s="12">
        <v>8.57</v>
      </c>
    </row>
    <row r="17" spans="2:8">
      <c r="B17" s="2" t="s">
        <v>542</v>
      </c>
      <c r="C17" s="9" t="s">
        <v>13</v>
      </c>
      <c r="D17" s="2" t="s">
        <v>543</v>
      </c>
      <c r="E17" s="2" t="s">
        <v>544</v>
      </c>
      <c r="F17" s="12">
        <v>427380</v>
      </c>
      <c r="G17" s="12">
        <v>5957.25</v>
      </c>
      <c r="H17" s="12">
        <v>8.19</v>
      </c>
    </row>
    <row r="18" spans="2:8">
      <c r="B18" s="2" t="s">
        <v>1098</v>
      </c>
      <c r="C18" s="9" t="s">
        <v>13</v>
      </c>
      <c r="D18" s="2" t="s">
        <v>1099</v>
      </c>
      <c r="E18" s="2" t="s">
        <v>1100</v>
      </c>
      <c r="F18" s="12">
        <v>176374</v>
      </c>
      <c r="G18" s="12">
        <v>3314.6</v>
      </c>
      <c r="H18" s="12">
        <v>4.5599999999999996</v>
      </c>
    </row>
    <row r="19" spans="2:8">
      <c r="B19" s="2" t="s">
        <v>595</v>
      </c>
      <c r="C19" s="9" t="s">
        <v>13</v>
      </c>
      <c r="D19" s="2" t="s">
        <v>596</v>
      </c>
      <c r="E19" s="2" t="s">
        <v>597</v>
      </c>
      <c r="F19" s="12">
        <v>74335</v>
      </c>
      <c r="G19" s="12">
        <v>3180.27</v>
      </c>
      <c r="H19" s="12">
        <v>4.37</v>
      </c>
    </row>
    <row r="20" spans="2:8">
      <c r="B20" s="2" t="s">
        <v>1101</v>
      </c>
      <c r="C20" s="9" t="s">
        <v>13</v>
      </c>
      <c r="D20" s="2" t="s">
        <v>74</v>
      </c>
      <c r="E20" s="2" t="s">
        <v>1102</v>
      </c>
      <c r="F20" s="12">
        <v>262623</v>
      </c>
      <c r="G20" s="12">
        <v>3155.94</v>
      </c>
      <c r="H20" s="12">
        <v>4.34</v>
      </c>
    </row>
    <row r="21" spans="2:8">
      <c r="B21" s="2" t="s">
        <v>1108</v>
      </c>
      <c r="C21" s="9" t="s">
        <v>13</v>
      </c>
      <c r="D21" s="2" t="s">
        <v>558</v>
      </c>
      <c r="E21" s="2" t="s">
        <v>1109</v>
      </c>
      <c r="F21" s="12">
        <v>221718</v>
      </c>
      <c r="G21" s="12">
        <v>2882.56</v>
      </c>
      <c r="H21" s="12">
        <v>3.96</v>
      </c>
    </row>
    <row r="22" spans="2:8">
      <c r="B22" s="2" t="s">
        <v>1112</v>
      </c>
      <c r="C22" s="9" t="s">
        <v>13</v>
      </c>
      <c r="D22" s="2" t="s">
        <v>74</v>
      </c>
      <c r="E22" s="2" t="s">
        <v>1113</v>
      </c>
      <c r="F22" s="12">
        <v>181409</v>
      </c>
      <c r="G22" s="12">
        <v>2510.52</v>
      </c>
      <c r="H22" s="12">
        <v>3.45</v>
      </c>
    </row>
    <row r="23" spans="2:8">
      <c r="B23" s="2" t="s">
        <v>575</v>
      </c>
      <c r="C23" s="9" t="s">
        <v>13</v>
      </c>
      <c r="D23" s="2" t="s">
        <v>74</v>
      </c>
      <c r="E23" s="2" t="s">
        <v>576</v>
      </c>
      <c r="F23" s="12">
        <v>465439</v>
      </c>
      <c r="G23" s="12">
        <v>1932.5</v>
      </c>
      <c r="H23" s="12">
        <v>2.66</v>
      </c>
    </row>
    <row r="24" spans="2:8">
      <c r="B24" s="2" t="s">
        <v>1110</v>
      </c>
      <c r="C24" s="9" t="s">
        <v>13</v>
      </c>
      <c r="D24" s="2" t="s">
        <v>1018</v>
      </c>
      <c r="E24" s="2" t="s">
        <v>1111</v>
      </c>
      <c r="F24" s="12">
        <v>56504</v>
      </c>
      <c r="G24" s="12">
        <v>1919.67</v>
      </c>
      <c r="H24" s="12">
        <v>2.64</v>
      </c>
    </row>
    <row r="25" spans="2:8">
      <c r="B25" s="2" t="s">
        <v>76</v>
      </c>
      <c r="C25" s="9" t="s">
        <v>13</v>
      </c>
      <c r="D25" s="2" t="s">
        <v>77</v>
      </c>
      <c r="E25" s="2" t="s">
        <v>78</v>
      </c>
      <c r="F25" s="12">
        <v>609991</v>
      </c>
      <c r="G25" s="12">
        <v>1912.93</v>
      </c>
      <c r="H25" s="12">
        <v>2.63</v>
      </c>
    </row>
    <row r="26" spans="2:8">
      <c r="B26" s="2" t="s">
        <v>570</v>
      </c>
      <c r="C26" s="9" t="s">
        <v>13</v>
      </c>
      <c r="D26" s="2" t="s">
        <v>558</v>
      </c>
      <c r="E26" s="2" t="s">
        <v>571</v>
      </c>
      <c r="F26" s="12">
        <v>64636</v>
      </c>
      <c r="G26" s="12">
        <v>1704.71</v>
      </c>
      <c r="H26" s="12">
        <v>2.34</v>
      </c>
    </row>
    <row r="27" spans="2:8">
      <c r="B27" s="2" t="s">
        <v>1378</v>
      </c>
      <c r="C27" s="9" t="s">
        <v>13</v>
      </c>
      <c r="D27" s="2" t="s">
        <v>573</v>
      </c>
      <c r="E27" s="2" t="s">
        <v>1379</v>
      </c>
      <c r="F27" s="12">
        <v>168059</v>
      </c>
      <c r="G27" s="12">
        <v>1673.7</v>
      </c>
      <c r="H27" s="12">
        <v>2.2999999999999998</v>
      </c>
    </row>
    <row r="28" spans="2:8">
      <c r="B28" s="2" t="s">
        <v>1124</v>
      </c>
      <c r="C28" s="9" t="s">
        <v>13</v>
      </c>
      <c r="D28" s="2" t="s">
        <v>77</v>
      </c>
      <c r="E28" s="2" t="s">
        <v>1125</v>
      </c>
      <c r="F28" s="12">
        <v>56173</v>
      </c>
      <c r="G28" s="12">
        <v>1313.38</v>
      </c>
      <c r="H28" s="12">
        <v>1.81</v>
      </c>
    </row>
    <row r="29" spans="2:8">
      <c r="B29" s="2" t="s">
        <v>1017</v>
      </c>
      <c r="C29" s="9" t="s">
        <v>13</v>
      </c>
      <c r="D29" s="2" t="s">
        <v>1018</v>
      </c>
      <c r="E29" s="2" t="s">
        <v>1019</v>
      </c>
      <c r="F29" s="12">
        <v>8305</v>
      </c>
      <c r="G29" s="12">
        <v>1233.8699999999999</v>
      </c>
      <c r="H29" s="12">
        <v>1.7</v>
      </c>
    </row>
    <row r="30" spans="2:8">
      <c r="B30" s="2" t="s">
        <v>1372</v>
      </c>
      <c r="C30" s="9" t="s">
        <v>13</v>
      </c>
      <c r="D30" s="2" t="s">
        <v>1117</v>
      </c>
      <c r="E30" s="2" t="s">
        <v>1373</v>
      </c>
      <c r="F30" s="12">
        <v>67023</v>
      </c>
      <c r="G30" s="12">
        <v>1164.19</v>
      </c>
      <c r="H30" s="12">
        <v>1.6</v>
      </c>
    </row>
    <row r="31" spans="2:8">
      <c r="B31" s="2" t="s">
        <v>1402</v>
      </c>
      <c r="C31" s="9" t="s">
        <v>13</v>
      </c>
      <c r="D31" s="2" t="s">
        <v>1138</v>
      </c>
      <c r="E31" s="2" t="s">
        <v>1403</v>
      </c>
      <c r="F31" s="12">
        <v>300084</v>
      </c>
      <c r="G31" s="12">
        <v>1146.02</v>
      </c>
      <c r="H31" s="12">
        <v>1.58</v>
      </c>
    </row>
    <row r="32" spans="2:8">
      <c r="B32" s="2" t="s">
        <v>579</v>
      </c>
      <c r="C32" s="9" t="s">
        <v>13</v>
      </c>
      <c r="D32" s="2" t="s">
        <v>84</v>
      </c>
      <c r="E32" s="2" t="s">
        <v>580</v>
      </c>
      <c r="F32" s="12">
        <v>26125</v>
      </c>
      <c r="G32" s="12">
        <v>1130.56</v>
      </c>
      <c r="H32" s="12">
        <v>1.55</v>
      </c>
    </row>
    <row r="33" spans="2:8">
      <c r="B33" s="2" t="s">
        <v>545</v>
      </c>
      <c r="C33" s="9" t="s">
        <v>13</v>
      </c>
      <c r="D33" s="2" t="s">
        <v>79</v>
      </c>
      <c r="E33" s="2" t="s">
        <v>546</v>
      </c>
      <c r="F33" s="12">
        <v>454770</v>
      </c>
      <c r="G33" s="12">
        <v>1120.0999999999999</v>
      </c>
      <c r="H33" s="12">
        <v>1.54</v>
      </c>
    </row>
    <row r="34" spans="2:8">
      <c r="B34" s="2" t="s">
        <v>1267</v>
      </c>
      <c r="C34" s="9" t="s">
        <v>13</v>
      </c>
      <c r="D34" s="2" t="s">
        <v>1232</v>
      </c>
      <c r="E34" s="2" t="s">
        <v>1268</v>
      </c>
      <c r="F34" s="12">
        <v>523188</v>
      </c>
      <c r="G34" s="12">
        <v>1110.8900000000001</v>
      </c>
      <c r="H34" s="12">
        <v>1.53</v>
      </c>
    </row>
    <row r="35" spans="2:8">
      <c r="B35" s="2" t="s">
        <v>1236</v>
      </c>
      <c r="C35" s="9" t="s">
        <v>13</v>
      </c>
      <c r="D35" s="2" t="s">
        <v>1237</v>
      </c>
      <c r="E35" s="2" t="s">
        <v>1238</v>
      </c>
      <c r="F35" s="12">
        <v>226713</v>
      </c>
      <c r="G35" s="12">
        <v>1008.19</v>
      </c>
      <c r="H35" s="12">
        <v>1.39</v>
      </c>
    </row>
    <row r="36" spans="2:8">
      <c r="B36" s="2" t="s">
        <v>613</v>
      </c>
      <c r="C36" s="9" t="s">
        <v>13</v>
      </c>
      <c r="D36" s="2" t="s">
        <v>573</v>
      </c>
      <c r="E36" s="2" t="s">
        <v>614</v>
      </c>
      <c r="F36" s="12">
        <v>88649</v>
      </c>
      <c r="G36" s="12">
        <v>956.88</v>
      </c>
      <c r="H36" s="12">
        <v>1.32</v>
      </c>
    </row>
    <row r="37" spans="2:8">
      <c r="B37" s="2" t="s">
        <v>1105</v>
      </c>
      <c r="C37" s="9" t="s">
        <v>13</v>
      </c>
      <c r="D37" s="2" t="s">
        <v>1106</v>
      </c>
      <c r="E37" s="2" t="s">
        <v>1107</v>
      </c>
      <c r="F37" s="12">
        <v>7503</v>
      </c>
      <c r="G37" s="12">
        <v>951.16</v>
      </c>
      <c r="H37" s="12">
        <v>1.31</v>
      </c>
    </row>
    <row r="38" spans="2:8">
      <c r="B38" s="2" t="s">
        <v>557</v>
      </c>
      <c r="C38" s="9" t="s">
        <v>13</v>
      </c>
      <c r="D38" s="2" t="s">
        <v>558</v>
      </c>
      <c r="E38" s="2" t="s">
        <v>559</v>
      </c>
      <c r="F38" s="12">
        <v>66783</v>
      </c>
      <c r="G38" s="12">
        <v>927.68</v>
      </c>
      <c r="H38" s="12">
        <v>1.28</v>
      </c>
    </row>
    <row r="39" spans="2:8">
      <c r="B39" s="2" t="s">
        <v>1392</v>
      </c>
      <c r="C39" s="9" t="s">
        <v>13</v>
      </c>
      <c r="D39" s="2" t="s">
        <v>1138</v>
      </c>
      <c r="E39" s="2" t="s">
        <v>1393</v>
      </c>
      <c r="F39" s="12">
        <v>286700</v>
      </c>
      <c r="G39" s="12">
        <v>856.23</v>
      </c>
      <c r="H39" s="12">
        <v>1.18</v>
      </c>
    </row>
    <row r="40" spans="2:8">
      <c r="B40" s="2" t="s">
        <v>1295</v>
      </c>
      <c r="C40" s="9" t="s">
        <v>13</v>
      </c>
      <c r="D40" s="2" t="s">
        <v>1289</v>
      </c>
      <c r="E40" s="2" t="s">
        <v>1296</v>
      </c>
      <c r="F40" s="12">
        <v>91577</v>
      </c>
      <c r="G40" s="12">
        <v>846.81</v>
      </c>
      <c r="H40" s="12">
        <v>1.1599999999999999</v>
      </c>
    </row>
    <row r="41" spans="2:8">
      <c r="B41" s="2" t="s">
        <v>1231</v>
      </c>
      <c r="C41" s="9" t="s">
        <v>13</v>
      </c>
      <c r="D41" s="2" t="s">
        <v>1232</v>
      </c>
      <c r="E41" s="2" t="s">
        <v>1233</v>
      </c>
      <c r="F41" s="12">
        <v>59465</v>
      </c>
      <c r="G41" s="12">
        <v>752.05</v>
      </c>
      <c r="H41" s="12">
        <v>1.03</v>
      </c>
    </row>
    <row r="42" spans="2:8">
      <c r="B42" s="2" t="s">
        <v>1130</v>
      </c>
      <c r="C42" s="9" t="s">
        <v>13</v>
      </c>
      <c r="D42" s="2" t="s">
        <v>573</v>
      </c>
      <c r="E42" s="2" t="s">
        <v>1131</v>
      </c>
      <c r="F42" s="12">
        <v>36193</v>
      </c>
      <c r="G42" s="12">
        <v>721.47</v>
      </c>
      <c r="H42" s="12">
        <v>0.99</v>
      </c>
    </row>
    <row r="43" spans="2:8">
      <c r="B43" s="2" t="s">
        <v>598</v>
      </c>
      <c r="C43" s="9" t="s">
        <v>13</v>
      </c>
      <c r="D43" s="2" t="s">
        <v>599</v>
      </c>
      <c r="E43" s="2" t="s">
        <v>600</v>
      </c>
      <c r="F43" s="12">
        <v>46695</v>
      </c>
      <c r="G43" s="12">
        <v>710.23</v>
      </c>
      <c r="H43" s="12">
        <v>0.98</v>
      </c>
    </row>
    <row r="44" spans="2:8">
      <c r="B44" s="2" t="s">
        <v>2144</v>
      </c>
      <c r="C44" s="9" t="s">
        <v>13</v>
      </c>
      <c r="D44" s="2" t="s">
        <v>1018</v>
      </c>
      <c r="E44" s="2" t="s">
        <v>2145</v>
      </c>
      <c r="F44" s="12">
        <v>7017</v>
      </c>
      <c r="G44" s="12">
        <v>699.77</v>
      </c>
      <c r="H44" s="12">
        <v>0.96</v>
      </c>
    </row>
    <row r="45" spans="2:8">
      <c r="B45" s="2" t="s">
        <v>1432</v>
      </c>
      <c r="C45" s="9" t="s">
        <v>13</v>
      </c>
      <c r="D45" s="2" t="s">
        <v>1018</v>
      </c>
      <c r="E45" s="2" t="s">
        <v>1433</v>
      </c>
      <c r="F45" s="12">
        <v>8712</v>
      </c>
      <c r="G45" s="12">
        <v>697.87</v>
      </c>
      <c r="H45" s="12">
        <v>0.96</v>
      </c>
    </row>
    <row r="46" spans="2:8">
      <c r="B46" s="2" t="s">
        <v>1323</v>
      </c>
      <c r="C46" s="9" t="s">
        <v>13</v>
      </c>
      <c r="D46" s="2" t="s">
        <v>1315</v>
      </c>
      <c r="E46" s="2" t="s">
        <v>1324</v>
      </c>
      <c r="F46" s="12">
        <v>14310</v>
      </c>
      <c r="G46" s="12">
        <v>690.77</v>
      </c>
      <c r="H46" s="12">
        <v>0.95</v>
      </c>
    </row>
    <row r="47" spans="2:8">
      <c r="B47" s="2" t="s">
        <v>1414</v>
      </c>
      <c r="C47" s="9" t="s">
        <v>13</v>
      </c>
      <c r="D47" s="2" t="s">
        <v>87</v>
      </c>
      <c r="E47" s="2" t="s">
        <v>1415</v>
      </c>
      <c r="F47" s="12">
        <v>245876</v>
      </c>
      <c r="G47" s="12">
        <v>687.72</v>
      </c>
      <c r="H47" s="12">
        <v>0.95</v>
      </c>
    </row>
    <row r="48" spans="2:8">
      <c r="B48" s="2" t="s">
        <v>1275</v>
      </c>
      <c r="C48" s="9" t="s">
        <v>13</v>
      </c>
      <c r="D48" s="2" t="s">
        <v>84</v>
      </c>
      <c r="E48" s="2" t="s">
        <v>1276</v>
      </c>
      <c r="F48" s="12">
        <v>28621</v>
      </c>
      <c r="G48" s="12">
        <v>680.09</v>
      </c>
      <c r="H48" s="12">
        <v>0.93</v>
      </c>
    </row>
    <row r="49" spans="2:8">
      <c r="B49" s="2" t="s">
        <v>1283</v>
      </c>
      <c r="C49" s="9" t="s">
        <v>13</v>
      </c>
      <c r="D49" s="2" t="s">
        <v>1106</v>
      </c>
      <c r="E49" s="2" t="s">
        <v>1284</v>
      </c>
      <c r="F49" s="12">
        <v>24180</v>
      </c>
      <c r="G49" s="12">
        <v>676.99</v>
      </c>
      <c r="H49" s="12">
        <v>0.93</v>
      </c>
    </row>
    <row r="50" spans="2:8">
      <c r="B50" s="2" t="s">
        <v>617</v>
      </c>
      <c r="C50" s="9" t="s">
        <v>13</v>
      </c>
      <c r="D50" s="2" t="s">
        <v>618</v>
      </c>
      <c r="E50" s="2" t="s">
        <v>619</v>
      </c>
      <c r="F50" s="12">
        <v>143723</v>
      </c>
      <c r="G50" s="12">
        <v>618.94000000000005</v>
      </c>
      <c r="H50" s="12">
        <v>0.85</v>
      </c>
    </row>
    <row r="51" spans="2:8">
      <c r="B51" s="2" t="s">
        <v>591</v>
      </c>
      <c r="C51" s="9" t="s">
        <v>13</v>
      </c>
      <c r="D51" s="2" t="s">
        <v>565</v>
      </c>
      <c r="E51" s="2" t="s">
        <v>592</v>
      </c>
      <c r="F51" s="12">
        <v>45383</v>
      </c>
      <c r="G51" s="12">
        <v>586.21</v>
      </c>
      <c r="H51" s="12">
        <v>0.81</v>
      </c>
    </row>
    <row r="52" spans="2:8">
      <c r="B52" s="2" t="s">
        <v>1396</v>
      </c>
      <c r="C52" s="9" t="s">
        <v>13</v>
      </c>
      <c r="D52" s="2" t="s">
        <v>92</v>
      </c>
      <c r="E52" s="2" t="s">
        <v>1397</v>
      </c>
      <c r="F52" s="12">
        <v>28413</v>
      </c>
      <c r="G52" s="12">
        <v>578.83000000000004</v>
      </c>
      <c r="H52" s="12">
        <v>0.8</v>
      </c>
    </row>
    <row r="53" spans="2:8">
      <c r="B53" s="2" t="s">
        <v>1406</v>
      </c>
      <c r="C53" s="9" t="s">
        <v>13</v>
      </c>
      <c r="D53" s="2" t="s">
        <v>79</v>
      </c>
      <c r="E53" s="2" t="s">
        <v>1407</v>
      </c>
      <c r="F53" s="12">
        <v>14043</v>
      </c>
      <c r="G53" s="12">
        <v>547.61</v>
      </c>
      <c r="H53" s="12">
        <v>0.75</v>
      </c>
    </row>
    <row r="54" spans="2:8">
      <c r="B54" s="2" t="s">
        <v>1350</v>
      </c>
      <c r="C54" s="9" t="s">
        <v>13</v>
      </c>
      <c r="D54" s="2" t="s">
        <v>558</v>
      </c>
      <c r="E54" s="2" t="s">
        <v>1351</v>
      </c>
      <c r="F54" s="12">
        <v>40184</v>
      </c>
      <c r="G54" s="12">
        <v>545.62</v>
      </c>
      <c r="H54" s="12">
        <v>0.75</v>
      </c>
    </row>
    <row r="55" spans="2:8">
      <c r="B55" s="2" t="s">
        <v>1234</v>
      </c>
      <c r="C55" s="9" t="s">
        <v>13</v>
      </c>
      <c r="D55" s="2" t="s">
        <v>573</v>
      </c>
      <c r="E55" s="2" t="s">
        <v>1235</v>
      </c>
      <c r="F55" s="12">
        <v>207492</v>
      </c>
      <c r="G55" s="12">
        <v>529.92999999999995</v>
      </c>
      <c r="H55" s="12">
        <v>0.73</v>
      </c>
    </row>
    <row r="56" spans="2:8">
      <c r="B56" s="2" t="s">
        <v>1388</v>
      </c>
      <c r="C56" s="9" t="s">
        <v>13</v>
      </c>
      <c r="D56" s="2" t="s">
        <v>90</v>
      </c>
      <c r="E56" s="2" t="s">
        <v>1389</v>
      </c>
      <c r="F56" s="12">
        <v>47071</v>
      </c>
      <c r="G56" s="12">
        <v>513.99</v>
      </c>
      <c r="H56" s="12">
        <v>0.71</v>
      </c>
    </row>
    <row r="57" spans="2:8">
      <c r="B57" s="2" t="s">
        <v>1336</v>
      </c>
      <c r="C57" s="9" t="s">
        <v>13</v>
      </c>
      <c r="D57" s="2" t="s">
        <v>90</v>
      </c>
      <c r="E57" s="2" t="s">
        <v>1337</v>
      </c>
      <c r="F57" s="12">
        <v>6515</v>
      </c>
      <c r="G57" s="12">
        <v>509.57</v>
      </c>
      <c r="H57" s="12">
        <v>0.7</v>
      </c>
    </row>
    <row r="58" spans="2:8">
      <c r="B58" s="2" t="s">
        <v>1291</v>
      </c>
      <c r="C58" s="9" t="s">
        <v>13</v>
      </c>
      <c r="D58" s="2" t="s">
        <v>1018</v>
      </c>
      <c r="E58" s="2" t="s">
        <v>1292</v>
      </c>
      <c r="F58" s="12">
        <v>132358</v>
      </c>
      <c r="G58" s="12">
        <v>506.47</v>
      </c>
      <c r="H58" s="12">
        <v>0.7</v>
      </c>
    </row>
    <row r="59" spans="2:8">
      <c r="B59" s="2" t="s">
        <v>1374</v>
      </c>
      <c r="C59" s="9" t="s">
        <v>13</v>
      </c>
      <c r="D59" s="2" t="s">
        <v>1117</v>
      </c>
      <c r="E59" s="2" t="s">
        <v>1375</v>
      </c>
      <c r="F59" s="12">
        <v>38572</v>
      </c>
      <c r="G59" s="12">
        <v>496.15</v>
      </c>
      <c r="H59" s="12">
        <v>0.68</v>
      </c>
    </row>
    <row r="60" spans="2:8">
      <c r="B60" s="2" t="s">
        <v>91</v>
      </c>
      <c r="C60" s="9" t="s">
        <v>13</v>
      </c>
      <c r="D60" s="2" t="s">
        <v>92</v>
      </c>
      <c r="E60" s="2" t="s">
        <v>93</v>
      </c>
      <c r="F60" s="12">
        <v>68028</v>
      </c>
      <c r="G60" s="12">
        <v>486.6</v>
      </c>
      <c r="H60" s="12">
        <v>0.67</v>
      </c>
    </row>
    <row r="61" spans="2:8">
      <c r="B61" s="2" t="s">
        <v>2515</v>
      </c>
      <c r="C61" s="9" t="s">
        <v>13</v>
      </c>
      <c r="D61" s="2" t="s">
        <v>1117</v>
      </c>
      <c r="E61" s="2" t="s">
        <v>2516</v>
      </c>
      <c r="F61" s="12">
        <v>35612</v>
      </c>
      <c r="G61" s="12">
        <v>480.12</v>
      </c>
      <c r="H61" s="12">
        <v>0.66</v>
      </c>
    </row>
    <row r="62" spans="2:8">
      <c r="B62" s="2" t="s">
        <v>560</v>
      </c>
      <c r="C62" s="9" t="s">
        <v>13</v>
      </c>
      <c r="D62" s="2" t="s">
        <v>83</v>
      </c>
      <c r="E62" s="2" t="s">
        <v>561</v>
      </c>
      <c r="F62" s="12">
        <v>41213</v>
      </c>
      <c r="G62" s="12">
        <v>470.24</v>
      </c>
      <c r="H62" s="12">
        <v>0.65</v>
      </c>
    </row>
    <row r="63" spans="2:8">
      <c r="B63" s="2" t="s">
        <v>2398</v>
      </c>
      <c r="C63" s="9" t="s">
        <v>13</v>
      </c>
      <c r="D63" s="2" t="s">
        <v>558</v>
      </c>
      <c r="E63" s="2" t="s">
        <v>2399</v>
      </c>
      <c r="F63" s="12">
        <v>180727</v>
      </c>
      <c r="G63" s="12">
        <v>363.19</v>
      </c>
      <c r="H63" s="12">
        <v>0.5</v>
      </c>
    </row>
    <row r="64" spans="2:8">
      <c r="B64" s="2" t="s">
        <v>2291</v>
      </c>
      <c r="C64" s="9" t="s">
        <v>13</v>
      </c>
      <c r="D64" s="2" t="s">
        <v>2292</v>
      </c>
      <c r="E64" s="2" t="s">
        <v>2293</v>
      </c>
      <c r="F64" s="12">
        <v>16486</v>
      </c>
      <c r="G64" s="12">
        <v>356.39</v>
      </c>
      <c r="H64" s="12">
        <v>0.49</v>
      </c>
    </row>
    <row r="65" spans="2:8">
      <c r="B65" s="6" t="s">
        <v>94</v>
      </c>
      <c r="C65" s="11"/>
      <c r="D65" s="6"/>
      <c r="E65" s="6"/>
      <c r="F65" s="14"/>
      <c r="G65" s="14">
        <f>SUM(G12:G64)</f>
        <v>72647.16</v>
      </c>
      <c r="H65" s="14">
        <f>SUM(H12:H64)</f>
        <v>99.910000000000011</v>
      </c>
    </row>
    <row r="66" spans="2:8">
      <c r="B66" s="6" t="s">
        <v>2131</v>
      </c>
      <c r="C66" s="11"/>
      <c r="D66" s="6"/>
      <c r="E66" s="6"/>
      <c r="F66" s="14"/>
      <c r="G66" s="14">
        <v>23.65</v>
      </c>
      <c r="H66" s="14">
        <v>0.03</v>
      </c>
    </row>
    <row r="67" spans="2:8">
      <c r="B67" s="6" t="s">
        <v>15</v>
      </c>
      <c r="C67" s="11"/>
      <c r="D67" s="6"/>
      <c r="E67" s="6"/>
      <c r="F67" s="14"/>
      <c r="G67" s="14">
        <v>72670.81</v>
      </c>
      <c r="H67" s="14">
        <v>99.94</v>
      </c>
    </row>
    <row r="68" spans="2:8">
      <c r="B68" s="6" t="s">
        <v>16</v>
      </c>
      <c r="C68" s="11"/>
      <c r="D68" s="6"/>
      <c r="E68" s="6"/>
      <c r="F68" s="14"/>
      <c r="G68" s="14">
        <v>71.49746469999954</v>
      </c>
      <c r="H68" s="14">
        <v>6.0000000000002274E-2</v>
      </c>
    </row>
    <row r="69" spans="2:8">
      <c r="B69" s="6" t="s">
        <v>17</v>
      </c>
      <c r="C69" s="11"/>
      <c r="D69" s="6"/>
      <c r="E69" s="6"/>
      <c r="F69" s="14"/>
      <c r="G69" s="14">
        <v>72742.307464700003</v>
      </c>
      <c r="H69" s="14">
        <v>100</v>
      </c>
    </row>
    <row r="70" spans="2:8">
      <c r="B70" s="2" t="s">
        <v>18</v>
      </c>
    </row>
    <row r="71" spans="2:8">
      <c r="B71" s="6" t="s">
        <v>19</v>
      </c>
    </row>
    <row r="72" spans="2:8">
      <c r="B72" s="6" t="s">
        <v>20</v>
      </c>
      <c r="C72" s="9" t="s">
        <v>894</v>
      </c>
    </row>
    <row r="73" spans="2:8">
      <c r="B73" s="6" t="s">
        <v>23</v>
      </c>
      <c r="C73" s="9" t="s">
        <v>22</v>
      </c>
    </row>
    <row r="74" spans="2:8">
      <c r="B74" s="6" t="s">
        <v>1198</v>
      </c>
      <c r="C74" s="9" t="s">
        <v>22</v>
      </c>
    </row>
    <row r="75" spans="2:8">
      <c r="B75" s="6" t="s">
        <v>24</v>
      </c>
      <c r="C75" s="9" t="s">
        <v>25</v>
      </c>
    </row>
    <row r="76" spans="2:8">
      <c r="B76" s="6" t="s">
        <v>2894</v>
      </c>
      <c r="C76" s="11"/>
    </row>
    <row r="77" spans="2:8">
      <c r="B77" s="6" t="s">
        <v>2895</v>
      </c>
      <c r="C77" s="11"/>
    </row>
    <row r="78" spans="2:8">
      <c r="B78" s="6" t="s">
        <v>3955</v>
      </c>
      <c r="C78" s="11"/>
    </row>
    <row r="79" spans="2:8">
      <c r="B79" s="2" t="s">
        <v>26</v>
      </c>
    </row>
    <row r="80" spans="2:8">
      <c r="B80" s="2" t="s">
        <v>1212</v>
      </c>
    </row>
    <row r="83" spans="2:4" ht="15">
      <c r="B83" s="44" t="s">
        <v>1213</v>
      </c>
      <c r="C83" s="64"/>
    </row>
    <row r="84" spans="2:4" ht="30">
      <c r="B84" s="44" t="s">
        <v>1214</v>
      </c>
      <c r="C84" s="65" t="s">
        <v>1215</v>
      </c>
    </row>
    <row r="85" spans="2:4" ht="15">
      <c r="B85" s="4" t="s">
        <v>1216</v>
      </c>
      <c r="C85" s="5" t="s">
        <v>1217</v>
      </c>
    </row>
    <row r="86" spans="2:4" ht="15">
      <c r="B86" s="4" t="s">
        <v>1218</v>
      </c>
      <c r="C86" s="5" t="s">
        <v>1217</v>
      </c>
    </row>
    <row r="87" spans="2:4" ht="15">
      <c r="B87" s="4" t="s">
        <v>1219</v>
      </c>
      <c r="C87" s="5" t="s">
        <v>1217</v>
      </c>
    </row>
    <row r="88" spans="2:4" ht="15">
      <c r="B88" s="4" t="s">
        <v>1220</v>
      </c>
      <c r="C88" s="5" t="s">
        <v>1217</v>
      </c>
    </row>
    <row r="89" spans="2:4" ht="15">
      <c r="B89" s="4" t="s">
        <v>1221</v>
      </c>
      <c r="C89" s="5" t="s">
        <v>1217</v>
      </c>
    </row>
    <row r="90" spans="2:4" ht="15">
      <c r="B90" s="4" t="s">
        <v>1222</v>
      </c>
      <c r="C90" s="5" t="s">
        <v>1217</v>
      </c>
    </row>
    <row r="91" spans="2:4" ht="15">
      <c r="B91" s="44" t="s">
        <v>1223</v>
      </c>
      <c r="C91" s="64" t="s">
        <v>1217</v>
      </c>
    </row>
    <row r="93" spans="2:4" ht="15">
      <c r="B93" s="4" t="s">
        <v>35</v>
      </c>
      <c r="C93" s="5"/>
      <c r="D93" s="4"/>
    </row>
    <row r="94" spans="2:4" ht="30">
      <c r="B94" s="20" t="s">
        <v>36</v>
      </c>
      <c r="C94" s="18" t="s">
        <v>37</v>
      </c>
      <c r="D94" s="20" t="s">
        <v>38</v>
      </c>
    </row>
    <row r="95" spans="2:4" ht="15">
      <c r="B95" s="4" t="s">
        <v>22</v>
      </c>
      <c r="C95" s="5" t="s">
        <v>22</v>
      </c>
      <c r="D95" s="4" t="s">
        <v>22</v>
      </c>
    </row>
    <row r="97" spans="2:7">
      <c r="B97" s="24" t="s">
        <v>39</v>
      </c>
      <c r="C97" s="25">
        <v>46081</v>
      </c>
      <c r="D97" s="16"/>
      <c r="E97" s="15"/>
      <c r="F97" s="30"/>
    </row>
    <row r="98" spans="2:7">
      <c r="B98" s="24" t="s">
        <v>40</v>
      </c>
      <c r="C98" s="26" t="s">
        <v>41</v>
      </c>
      <c r="D98" s="24" t="s">
        <v>42</v>
      </c>
      <c r="E98" s="27" t="s">
        <v>43</v>
      </c>
      <c r="F98" s="29" t="s">
        <v>44</v>
      </c>
      <c r="G98" s="14"/>
    </row>
    <row r="99" spans="2:7">
      <c r="B99" s="22" t="s">
        <v>22</v>
      </c>
      <c r="C99" s="23" t="s">
        <v>22</v>
      </c>
      <c r="D99" s="22" t="s">
        <v>22</v>
      </c>
      <c r="E99" s="19" t="s">
        <v>22</v>
      </c>
      <c r="F99" s="28" t="s">
        <v>22</v>
      </c>
    </row>
    <row r="102" spans="2:7">
      <c r="B102" s="6" t="s">
        <v>45</v>
      </c>
    </row>
    <row r="103" spans="2:7">
      <c r="B103" s="6"/>
    </row>
    <row r="104" spans="2:7">
      <c r="B104" s="6" t="s">
        <v>911</v>
      </c>
    </row>
    <row r="105" spans="2:7">
      <c r="B105" s="24" t="s">
        <v>46</v>
      </c>
      <c r="C105" s="26" t="s">
        <v>47</v>
      </c>
      <c r="D105" s="6"/>
    </row>
    <row r="106" spans="2:7">
      <c r="B106" s="16" t="s">
        <v>22</v>
      </c>
      <c r="C106" s="17" t="s">
        <v>22</v>
      </c>
    </row>
    <row r="108" spans="2:7">
      <c r="B108" s="24" t="s">
        <v>48</v>
      </c>
      <c r="C108" s="26" t="s">
        <v>47</v>
      </c>
    </row>
    <row r="109" spans="2:7">
      <c r="B109" s="16" t="s">
        <v>22</v>
      </c>
      <c r="C109" s="17" t="s">
        <v>22</v>
      </c>
    </row>
    <row r="111" spans="2:7">
      <c r="B111" s="24" t="s">
        <v>49</v>
      </c>
      <c r="C111" s="26" t="s">
        <v>50</v>
      </c>
    </row>
    <row r="112" spans="2:7">
      <c r="B112" s="16" t="s">
        <v>22</v>
      </c>
      <c r="C112" s="17" t="s">
        <v>22</v>
      </c>
    </row>
    <row r="114" spans="2:7">
      <c r="B114" s="27" t="s">
        <v>51</v>
      </c>
      <c r="C114" s="26" t="s">
        <v>50</v>
      </c>
    </row>
    <row r="115" spans="2:7">
      <c r="B115" s="15" t="s">
        <v>22</v>
      </c>
      <c r="C115" s="17" t="s">
        <v>22</v>
      </c>
    </row>
    <row r="117" spans="2:7">
      <c r="B117" s="24" t="s">
        <v>52</v>
      </c>
      <c r="C117" s="26" t="s">
        <v>22</v>
      </c>
    </row>
    <row r="119" spans="2:7">
      <c r="B119" s="24" t="s">
        <v>53</v>
      </c>
      <c r="C119" s="25">
        <v>46081</v>
      </c>
      <c r="D119" s="16"/>
      <c r="E119" s="15"/>
      <c r="F119" s="30"/>
    </row>
    <row r="120" spans="2:7">
      <c r="B120" s="24" t="s">
        <v>40</v>
      </c>
      <c r="C120" s="26" t="s">
        <v>41</v>
      </c>
      <c r="D120" s="24" t="s">
        <v>42</v>
      </c>
      <c r="E120" s="27" t="s">
        <v>43</v>
      </c>
      <c r="F120" s="29" t="s">
        <v>44</v>
      </c>
      <c r="G120" s="14"/>
    </row>
    <row r="121" spans="2:7">
      <c r="B121" s="22" t="s">
        <v>22</v>
      </c>
      <c r="C121" s="23" t="s">
        <v>22</v>
      </c>
      <c r="D121" s="22" t="s">
        <v>22</v>
      </c>
      <c r="E121" s="19" t="s">
        <v>22</v>
      </c>
      <c r="F121" s="28" t="s">
        <v>22</v>
      </c>
    </row>
    <row r="122" spans="2:7">
      <c r="B122" s="6" t="s">
        <v>45</v>
      </c>
    </row>
    <row r="123" spans="2:7">
      <c r="B123" s="6"/>
    </row>
    <row r="124" spans="2:7">
      <c r="B124" s="6" t="s">
        <v>911</v>
      </c>
    </row>
    <row r="125" spans="2:7">
      <c r="B125" s="24" t="s">
        <v>46</v>
      </c>
      <c r="C125" s="26" t="s">
        <v>47</v>
      </c>
      <c r="D125" s="6"/>
    </row>
    <row r="126" spans="2:7">
      <c r="B126" s="16" t="s">
        <v>22</v>
      </c>
      <c r="C126" s="17" t="s">
        <v>22</v>
      </c>
    </row>
    <row r="128" spans="2:7">
      <c r="B128" s="24" t="s">
        <v>48</v>
      </c>
      <c r="C128" s="26" t="s">
        <v>47</v>
      </c>
    </row>
    <row r="129" spans="2:6">
      <c r="B129" s="16" t="s">
        <v>22</v>
      </c>
      <c r="C129" s="17" t="s">
        <v>22</v>
      </c>
    </row>
    <row r="131" spans="2:6">
      <c r="B131" s="24" t="s">
        <v>49</v>
      </c>
      <c r="C131" s="26" t="s">
        <v>50</v>
      </c>
    </row>
    <row r="132" spans="2:6">
      <c r="B132" s="16" t="s">
        <v>22</v>
      </c>
      <c r="C132" s="17" t="s">
        <v>22</v>
      </c>
    </row>
    <row r="134" spans="2:6">
      <c r="B134" s="27" t="s">
        <v>51</v>
      </c>
      <c r="C134" s="26" t="s">
        <v>50</v>
      </c>
    </row>
    <row r="135" spans="2:6">
      <c r="B135" s="15" t="s">
        <v>22</v>
      </c>
      <c r="C135" s="17" t="s">
        <v>22</v>
      </c>
    </row>
    <row r="137" spans="2:6">
      <c r="B137" s="24" t="s">
        <v>52</v>
      </c>
      <c r="C137" s="26" t="s">
        <v>22</v>
      </c>
    </row>
    <row r="140" spans="2:6">
      <c r="B140" s="6" t="s">
        <v>912</v>
      </c>
    </row>
    <row r="142" spans="2:6">
      <c r="B142" s="24" t="s">
        <v>40</v>
      </c>
      <c r="C142" s="26" t="s">
        <v>54</v>
      </c>
      <c r="D142" s="24" t="s">
        <v>55</v>
      </c>
      <c r="E142" s="24" t="s">
        <v>56</v>
      </c>
      <c r="F142" s="14"/>
    </row>
    <row r="143" spans="2:6">
      <c r="B143" s="16" t="s">
        <v>22</v>
      </c>
      <c r="C143" s="17" t="s">
        <v>22</v>
      </c>
      <c r="D143" s="16" t="s">
        <v>22</v>
      </c>
      <c r="E143" s="16" t="s">
        <v>22</v>
      </c>
    </row>
    <row r="146" spans="2:80">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c r="B148" s="6" t="s">
        <v>913</v>
      </c>
    </row>
    <row r="150" spans="2:80">
      <c r="B150" s="24" t="s">
        <v>58</v>
      </c>
      <c r="C150" s="26" t="s">
        <v>47</v>
      </c>
      <c r="D150" s="6"/>
    </row>
    <row r="151" spans="2:80">
      <c r="B151" s="16" t="s">
        <v>22</v>
      </c>
      <c r="C151" s="17" t="s">
        <v>22</v>
      </c>
    </row>
    <row r="154" spans="2:80">
      <c r="B154" s="24" t="s">
        <v>59</v>
      </c>
      <c r="C154" s="26" t="s">
        <v>60</v>
      </c>
      <c r="D154" s="6"/>
    </row>
    <row r="155" spans="2:80">
      <c r="B155" s="16" t="s">
        <v>22</v>
      </c>
      <c r="C155" s="17" t="s">
        <v>22</v>
      </c>
    </row>
    <row r="158" spans="2:80">
      <c r="B158" s="6" t="s">
        <v>61</v>
      </c>
    </row>
    <row r="161" spans="2:80">
      <c r="B161" s="6" t="s">
        <v>914</v>
      </c>
    </row>
    <row r="163" spans="2:80">
      <c r="B163" s="24" t="s">
        <v>40</v>
      </c>
      <c r="C163" s="26" t="s">
        <v>62</v>
      </c>
      <c r="D163" s="24" t="s">
        <v>54</v>
      </c>
      <c r="E163" s="24" t="s">
        <v>55</v>
      </c>
      <c r="F163" s="29" t="s">
        <v>56</v>
      </c>
      <c r="G163" s="14"/>
    </row>
    <row r="164" spans="2:80">
      <c r="B164" s="16" t="s">
        <v>22</v>
      </c>
      <c r="C164" s="17" t="s">
        <v>22</v>
      </c>
      <c r="D164" s="16" t="s">
        <v>22</v>
      </c>
      <c r="E164" s="16" t="s">
        <v>22</v>
      </c>
      <c r="F164" s="21" t="s">
        <v>22</v>
      </c>
    </row>
    <row r="167" spans="2:80">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c r="B169" s="6" t="s">
        <v>913</v>
      </c>
    </row>
    <row r="171" spans="2:80">
      <c r="B171" s="24" t="s">
        <v>58</v>
      </c>
      <c r="C171" s="26" t="s">
        <v>47</v>
      </c>
      <c r="D171" s="6"/>
    </row>
    <row r="172" spans="2:80">
      <c r="B172" s="16" t="s">
        <v>22</v>
      </c>
      <c r="C172" s="17" t="s">
        <v>22</v>
      </c>
    </row>
    <row r="175" spans="2:80">
      <c r="B175" s="24" t="s">
        <v>59</v>
      </c>
      <c r="C175" s="26" t="s">
        <v>60</v>
      </c>
      <c r="D175" s="6"/>
    </row>
    <row r="176" spans="2:80">
      <c r="B176" s="16" t="s">
        <v>22</v>
      </c>
      <c r="C176" s="17" t="s">
        <v>22</v>
      </c>
    </row>
    <row r="179" spans="2:7">
      <c r="B179" s="6" t="s">
        <v>61</v>
      </c>
    </row>
    <row r="182" spans="2:7">
      <c r="B182" s="6" t="s">
        <v>915</v>
      </c>
    </row>
    <row r="183" spans="2:7">
      <c r="B183" s="24" t="s">
        <v>40</v>
      </c>
      <c r="C183" s="26" t="s">
        <v>63</v>
      </c>
      <c r="D183" s="24" t="s">
        <v>64</v>
      </c>
      <c r="E183" s="24" t="s">
        <v>65</v>
      </c>
      <c r="F183" s="29" t="s">
        <v>66</v>
      </c>
      <c r="G183" s="14"/>
    </row>
    <row r="184" spans="2:7">
      <c r="B184" s="16" t="s">
        <v>22</v>
      </c>
      <c r="C184" s="17" t="s">
        <v>22</v>
      </c>
      <c r="D184" s="16" t="s">
        <v>22</v>
      </c>
      <c r="E184" s="16" t="s">
        <v>22</v>
      </c>
      <c r="F184" s="21" t="s">
        <v>22</v>
      </c>
    </row>
    <row r="185" spans="2:7">
      <c r="B185" s="2" t="s">
        <v>67</v>
      </c>
    </row>
  </sheetData>
  <mergeCells count="3">
    <mergeCell ref="B1:E1"/>
    <mergeCell ref="C3:C7"/>
    <mergeCell ref="D3:D7"/>
  </mergeCells>
  <hyperlinks>
    <hyperlink ref="A1" location="Index!A1" display="Index" xr:uid="{23287B6D-25ED-4FC5-B090-598C97001CFF}"/>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1FBE-2A98-48FB-A915-122022BB8C01}">
  <dimension ref="A1:CB213"/>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2865</v>
      </c>
      <c r="C1" s="226"/>
      <c r="D1" s="226"/>
      <c r="E1" s="226"/>
    </row>
    <row r="3" spans="1:9" ht="15">
      <c r="B3" s="31" t="s">
        <v>2865</v>
      </c>
      <c r="C3" s="227"/>
      <c r="D3" s="228"/>
      <c r="E3" s="1"/>
    </row>
    <row r="4" spans="1:9" ht="15">
      <c r="B4" s="59" t="s">
        <v>2866</v>
      </c>
      <c r="C4" s="227"/>
      <c r="D4" s="228"/>
      <c r="E4" s="1"/>
    </row>
    <row r="5" spans="1:9" ht="15">
      <c r="B5" s="59" t="s">
        <v>103</v>
      </c>
      <c r="C5" s="227"/>
      <c r="D5" s="228"/>
      <c r="E5" s="1"/>
    </row>
    <row r="6" spans="1:9" ht="15">
      <c r="B6" s="59" t="s">
        <v>2867</v>
      </c>
      <c r="C6" s="227"/>
      <c r="D6" s="228"/>
      <c r="E6" s="1"/>
    </row>
    <row r="7" spans="1:9" ht="15">
      <c r="B7" s="35" t="s">
        <v>2868</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1101</v>
      </c>
      <c r="C15" s="9" t="s">
        <v>13</v>
      </c>
      <c r="D15" s="2" t="s">
        <v>74</v>
      </c>
      <c r="E15" s="2" t="s">
        <v>1102</v>
      </c>
      <c r="F15" s="12">
        <v>1190000</v>
      </c>
      <c r="G15" s="12">
        <v>14300.23</v>
      </c>
      <c r="H15" s="12">
        <v>4.51</v>
      </c>
    </row>
    <row r="16" spans="1:9">
      <c r="B16" s="2" t="s">
        <v>1112</v>
      </c>
      <c r="C16" s="9" t="s">
        <v>13</v>
      </c>
      <c r="D16" s="2" t="s">
        <v>74</v>
      </c>
      <c r="E16" s="2" t="s">
        <v>1113</v>
      </c>
      <c r="F16" s="12">
        <v>900000</v>
      </c>
      <c r="G16" s="12">
        <v>12455.1</v>
      </c>
      <c r="H16" s="12">
        <v>3.93</v>
      </c>
    </row>
    <row r="17" spans="2:8">
      <c r="B17" s="2" t="s">
        <v>598</v>
      </c>
      <c r="C17" s="9" t="s">
        <v>13</v>
      </c>
      <c r="D17" s="2" t="s">
        <v>599</v>
      </c>
      <c r="E17" s="2" t="s">
        <v>600</v>
      </c>
      <c r="F17" s="12">
        <v>800000</v>
      </c>
      <c r="G17" s="12">
        <v>12168</v>
      </c>
      <c r="H17" s="12">
        <v>3.84</v>
      </c>
    </row>
    <row r="18" spans="2:8">
      <c r="B18" s="2" t="s">
        <v>542</v>
      </c>
      <c r="C18" s="9" t="s">
        <v>13</v>
      </c>
      <c r="D18" s="2" t="s">
        <v>543</v>
      </c>
      <c r="E18" s="2" t="s">
        <v>544</v>
      </c>
      <c r="F18" s="12">
        <v>700000</v>
      </c>
      <c r="G18" s="12">
        <v>9757.2999999999993</v>
      </c>
      <c r="H18" s="12">
        <v>3.08</v>
      </c>
    </row>
    <row r="19" spans="2:8">
      <c r="B19" s="2" t="s">
        <v>1402</v>
      </c>
      <c r="C19" s="9" t="s">
        <v>13</v>
      </c>
      <c r="D19" s="2" t="s">
        <v>1138</v>
      </c>
      <c r="E19" s="2" t="s">
        <v>1403</v>
      </c>
      <c r="F19" s="12">
        <v>2325000</v>
      </c>
      <c r="G19" s="12">
        <v>8879.18</v>
      </c>
      <c r="H19" s="12">
        <v>2.8</v>
      </c>
    </row>
    <row r="20" spans="2:8">
      <c r="B20" s="2" t="s">
        <v>1336</v>
      </c>
      <c r="C20" s="9" t="s">
        <v>13</v>
      </c>
      <c r="D20" s="2" t="s">
        <v>90</v>
      </c>
      <c r="E20" s="2" t="s">
        <v>1337</v>
      </c>
      <c r="F20" s="12">
        <v>109914</v>
      </c>
      <c r="G20" s="12">
        <v>8596.92</v>
      </c>
      <c r="H20" s="12">
        <v>2.71</v>
      </c>
    </row>
    <row r="21" spans="2:8">
      <c r="B21" s="2" t="s">
        <v>73</v>
      </c>
      <c r="C21" s="9" t="s">
        <v>13</v>
      </c>
      <c r="D21" s="2" t="s">
        <v>74</v>
      </c>
      <c r="E21" s="2" t="s">
        <v>75</v>
      </c>
      <c r="F21" s="12">
        <v>950000</v>
      </c>
      <c r="G21" s="12">
        <v>8433.6299999999992</v>
      </c>
      <c r="H21" s="12">
        <v>2.66</v>
      </c>
    </row>
    <row r="22" spans="2:8">
      <c r="B22" s="2" t="s">
        <v>2002</v>
      </c>
      <c r="C22" s="9" t="s">
        <v>13</v>
      </c>
      <c r="D22" s="2" t="s">
        <v>90</v>
      </c>
      <c r="E22" s="2" t="s">
        <v>2003</v>
      </c>
      <c r="F22" s="12">
        <v>537338</v>
      </c>
      <c r="G22" s="12">
        <v>7522.19</v>
      </c>
      <c r="H22" s="12">
        <v>2.37</v>
      </c>
    </row>
    <row r="23" spans="2:8">
      <c r="B23" s="2" t="s">
        <v>1098</v>
      </c>
      <c r="C23" s="9" t="s">
        <v>13</v>
      </c>
      <c r="D23" s="2" t="s">
        <v>1099</v>
      </c>
      <c r="E23" s="2" t="s">
        <v>1100</v>
      </c>
      <c r="F23" s="12">
        <v>400000</v>
      </c>
      <c r="G23" s="12">
        <v>7517.2</v>
      </c>
      <c r="H23" s="12">
        <v>2.37</v>
      </c>
    </row>
    <row r="24" spans="2:8">
      <c r="B24" s="2" t="s">
        <v>1449</v>
      </c>
      <c r="C24" s="9" t="s">
        <v>13</v>
      </c>
      <c r="D24" s="2" t="s">
        <v>74</v>
      </c>
      <c r="E24" s="2" t="s">
        <v>1450</v>
      </c>
      <c r="F24" s="12">
        <v>2300000</v>
      </c>
      <c r="G24" s="12">
        <v>6896.55</v>
      </c>
      <c r="H24" s="12">
        <v>2.1800000000000002</v>
      </c>
    </row>
    <row r="25" spans="2:8">
      <c r="B25" s="2" t="s">
        <v>1253</v>
      </c>
      <c r="C25" s="9" t="s">
        <v>13</v>
      </c>
      <c r="D25" s="2" t="s">
        <v>573</v>
      </c>
      <c r="E25" s="2" t="s">
        <v>1254</v>
      </c>
      <c r="F25" s="12">
        <v>1661428</v>
      </c>
      <c r="G25" s="12">
        <v>6874.99</v>
      </c>
      <c r="H25" s="12">
        <v>2.17</v>
      </c>
    </row>
    <row r="26" spans="2:8">
      <c r="B26" s="2" t="s">
        <v>1110</v>
      </c>
      <c r="C26" s="9" t="s">
        <v>13</v>
      </c>
      <c r="D26" s="2" t="s">
        <v>1018</v>
      </c>
      <c r="E26" s="2" t="s">
        <v>1111</v>
      </c>
      <c r="F26" s="12">
        <v>195000</v>
      </c>
      <c r="G26" s="12">
        <v>6624.93</v>
      </c>
      <c r="H26" s="12">
        <v>2.09</v>
      </c>
    </row>
    <row r="27" spans="2:8">
      <c r="B27" s="2" t="s">
        <v>2454</v>
      </c>
      <c r="C27" s="9" t="s">
        <v>13</v>
      </c>
      <c r="D27" s="2" t="s">
        <v>74</v>
      </c>
      <c r="E27" s="2" t="s">
        <v>2455</v>
      </c>
      <c r="F27" s="12">
        <v>650000</v>
      </c>
      <c r="G27" s="12">
        <v>6438.25</v>
      </c>
      <c r="H27" s="12">
        <v>2.0299999999999998</v>
      </c>
    </row>
    <row r="28" spans="2:8">
      <c r="B28" s="2" t="s">
        <v>2434</v>
      </c>
      <c r="C28" s="9" t="s">
        <v>13</v>
      </c>
      <c r="D28" s="2" t="s">
        <v>628</v>
      </c>
      <c r="E28" s="2" t="s">
        <v>2435</v>
      </c>
      <c r="F28" s="12">
        <v>191370</v>
      </c>
      <c r="G28" s="12">
        <v>5966.53</v>
      </c>
      <c r="H28" s="12">
        <v>1.88</v>
      </c>
    </row>
    <row r="29" spans="2:8">
      <c r="B29" s="2" t="s">
        <v>80</v>
      </c>
      <c r="C29" s="9" t="s">
        <v>13</v>
      </c>
      <c r="D29" s="2" t="s">
        <v>74</v>
      </c>
      <c r="E29" s="2" t="s">
        <v>81</v>
      </c>
      <c r="F29" s="12">
        <v>415000</v>
      </c>
      <c r="G29" s="12">
        <v>5722.44</v>
      </c>
      <c r="H29" s="12">
        <v>1.81</v>
      </c>
    </row>
    <row r="30" spans="2:8">
      <c r="B30" s="2" t="s">
        <v>1304</v>
      </c>
      <c r="C30" s="9" t="s">
        <v>13</v>
      </c>
      <c r="D30" s="2" t="s">
        <v>74</v>
      </c>
      <c r="E30" s="2" t="s">
        <v>1305</v>
      </c>
      <c r="F30" s="12">
        <v>3000000</v>
      </c>
      <c r="G30" s="12">
        <v>5459.4</v>
      </c>
      <c r="H30" s="12">
        <v>1.72</v>
      </c>
    </row>
    <row r="31" spans="2:8">
      <c r="B31" s="2" t="s">
        <v>1108</v>
      </c>
      <c r="C31" s="9" t="s">
        <v>13</v>
      </c>
      <c r="D31" s="2" t="s">
        <v>558</v>
      </c>
      <c r="E31" s="2" t="s">
        <v>1109</v>
      </c>
      <c r="F31" s="12">
        <v>405470</v>
      </c>
      <c r="G31" s="12">
        <v>5271.52</v>
      </c>
      <c r="H31" s="12">
        <v>1.66</v>
      </c>
    </row>
    <row r="32" spans="2:8">
      <c r="B32" s="2" t="s">
        <v>2653</v>
      </c>
      <c r="C32" s="9" t="s">
        <v>13</v>
      </c>
      <c r="D32" s="2" t="s">
        <v>90</v>
      </c>
      <c r="E32" s="2" t="s">
        <v>2654</v>
      </c>
      <c r="F32" s="12">
        <v>800000</v>
      </c>
      <c r="G32" s="12">
        <v>5236.8</v>
      </c>
      <c r="H32" s="12">
        <v>1.65</v>
      </c>
    </row>
    <row r="33" spans="2:8">
      <c r="B33" s="2" t="s">
        <v>2019</v>
      </c>
      <c r="C33" s="9" t="s">
        <v>13</v>
      </c>
      <c r="D33" s="2" t="s">
        <v>90</v>
      </c>
      <c r="E33" s="2" t="s">
        <v>2020</v>
      </c>
      <c r="F33" s="12">
        <v>273979</v>
      </c>
      <c r="G33" s="12">
        <v>5216.01</v>
      </c>
      <c r="H33" s="12">
        <v>1.65</v>
      </c>
    </row>
    <row r="34" spans="2:8">
      <c r="B34" s="2" t="s">
        <v>2017</v>
      </c>
      <c r="C34" s="9" t="s">
        <v>13</v>
      </c>
      <c r="D34" s="2" t="s">
        <v>79</v>
      </c>
      <c r="E34" s="2" t="s">
        <v>2018</v>
      </c>
      <c r="F34" s="12">
        <v>4405110</v>
      </c>
      <c r="G34" s="12">
        <v>5188.34</v>
      </c>
      <c r="H34" s="12">
        <v>1.64</v>
      </c>
    </row>
    <row r="35" spans="2:8">
      <c r="B35" s="2" t="s">
        <v>1249</v>
      </c>
      <c r="C35" s="9" t="s">
        <v>13</v>
      </c>
      <c r="D35" s="2" t="s">
        <v>83</v>
      </c>
      <c r="E35" s="2" t="s">
        <v>1250</v>
      </c>
      <c r="F35" s="12">
        <v>625000</v>
      </c>
      <c r="G35" s="12">
        <v>4929.0600000000004</v>
      </c>
      <c r="H35" s="12">
        <v>1.56</v>
      </c>
    </row>
    <row r="36" spans="2:8">
      <c r="B36" s="2" t="s">
        <v>1455</v>
      </c>
      <c r="C36" s="9" t="s">
        <v>13</v>
      </c>
      <c r="D36" s="2" t="s">
        <v>92</v>
      </c>
      <c r="E36" s="2" t="s">
        <v>1456</v>
      </c>
      <c r="F36" s="12">
        <v>238839</v>
      </c>
      <c r="G36" s="12">
        <v>4541.5200000000004</v>
      </c>
      <c r="H36" s="12">
        <v>1.43</v>
      </c>
    </row>
    <row r="37" spans="2:8">
      <c r="B37" s="2" t="s">
        <v>2869</v>
      </c>
      <c r="C37" s="9" t="s">
        <v>13</v>
      </c>
      <c r="D37" s="2" t="s">
        <v>2181</v>
      </c>
      <c r="E37" s="2" t="s">
        <v>2870</v>
      </c>
      <c r="F37" s="12">
        <v>290022</v>
      </c>
      <c r="G37" s="12">
        <v>4462.8599999999997</v>
      </c>
      <c r="H37" s="12">
        <v>1.41</v>
      </c>
    </row>
    <row r="38" spans="2:8">
      <c r="B38" s="2" t="s">
        <v>1277</v>
      </c>
      <c r="C38" s="9" t="s">
        <v>13</v>
      </c>
      <c r="D38" s="2" t="s">
        <v>573</v>
      </c>
      <c r="E38" s="2" t="s">
        <v>1278</v>
      </c>
      <c r="F38" s="12">
        <v>1250000</v>
      </c>
      <c r="G38" s="12">
        <v>4372.5</v>
      </c>
      <c r="H38" s="12">
        <v>1.38</v>
      </c>
    </row>
    <row r="39" spans="2:8">
      <c r="B39" s="2" t="s">
        <v>2021</v>
      </c>
      <c r="C39" s="9" t="s">
        <v>13</v>
      </c>
      <c r="D39" s="2" t="s">
        <v>85</v>
      </c>
      <c r="E39" s="2" t="s">
        <v>2022</v>
      </c>
      <c r="F39" s="12">
        <v>365000</v>
      </c>
      <c r="G39" s="12">
        <v>4338.03</v>
      </c>
      <c r="H39" s="12">
        <v>1.37</v>
      </c>
    </row>
    <row r="40" spans="2:8">
      <c r="B40" s="2" t="s">
        <v>620</v>
      </c>
      <c r="C40" s="9" t="s">
        <v>13</v>
      </c>
      <c r="D40" s="2" t="s">
        <v>621</v>
      </c>
      <c r="E40" s="2" t="s">
        <v>622</v>
      </c>
      <c r="F40" s="12">
        <v>575000</v>
      </c>
      <c r="G40" s="12">
        <v>4130.8</v>
      </c>
      <c r="H40" s="12">
        <v>1.3</v>
      </c>
    </row>
    <row r="41" spans="2:8">
      <c r="B41" s="2" t="s">
        <v>2484</v>
      </c>
      <c r="C41" s="9" t="s">
        <v>13</v>
      </c>
      <c r="D41" s="2" t="s">
        <v>85</v>
      </c>
      <c r="E41" s="2" t="s">
        <v>2485</v>
      </c>
      <c r="F41" s="12">
        <v>131576</v>
      </c>
      <c r="G41" s="12">
        <v>4101.09</v>
      </c>
      <c r="H41" s="12">
        <v>1.29</v>
      </c>
    </row>
    <row r="42" spans="2:8">
      <c r="B42" s="2" t="s">
        <v>1119</v>
      </c>
      <c r="C42" s="9" t="s">
        <v>13</v>
      </c>
      <c r="D42" s="2" t="s">
        <v>1120</v>
      </c>
      <c r="E42" s="2" t="s">
        <v>1121</v>
      </c>
      <c r="F42" s="12">
        <v>130000</v>
      </c>
      <c r="G42" s="12">
        <v>4052.49</v>
      </c>
      <c r="H42" s="12">
        <v>1.28</v>
      </c>
    </row>
    <row r="43" spans="2:8">
      <c r="B43" s="2" t="s">
        <v>2353</v>
      </c>
      <c r="C43" s="9" t="s">
        <v>13</v>
      </c>
      <c r="D43" s="2" t="s">
        <v>573</v>
      </c>
      <c r="E43" s="2" t="s">
        <v>2354</v>
      </c>
      <c r="F43" s="12">
        <v>477876</v>
      </c>
      <c r="G43" s="12">
        <v>4030.41</v>
      </c>
      <c r="H43" s="12">
        <v>1.27</v>
      </c>
    </row>
    <row r="44" spans="2:8">
      <c r="B44" s="2" t="s">
        <v>2871</v>
      </c>
      <c r="C44" s="9" t="s">
        <v>13</v>
      </c>
      <c r="D44" s="2" t="s">
        <v>587</v>
      </c>
      <c r="E44" s="2" t="s">
        <v>2872</v>
      </c>
      <c r="F44" s="12">
        <v>920000</v>
      </c>
      <c r="G44" s="12">
        <v>3849.28</v>
      </c>
      <c r="H44" s="12">
        <v>1.22</v>
      </c>
    </row>
    <row r="45" spans="2:8">
      <c r="B45" s="2" t="s">
        <v>601</v>
      </c>
      <c r="C45" s="9" t="s">
        <v>13</v>
      </c>
      <c r="D45" s="2" t="s">
        <v>74</v>
      </c>
      <c r="E45" s="2" t="s">
        <v>602</v>
      </c>
      <c r="F45" s="12">
        <v>1182299</v>
      </c>
      <c r="G45" s="12">
        <v>3806.41</v>
      </c>
      <c r="H45" s="12">
        <v>1.2</v>
      </c>
    </row>
    <row r="46" spans="2:8">
      <c r="B46" s="2" t="s">
        <v>1342</v>
      </c>
      <c r="C46" s="9" t="s">
        <v>13</v>
      </c>
      <c r="D46" s="2" t="s">
        <v>1300</v>
      </c>
      <c r="E46" s="2" t="s">
        <v>1343</v>
      </c>
      <c r="F46" s="12">
        <v>256000</v>
      </c>
      <c r="G46" s="12">
        <v>3792.9</v>
      </c>
      <c r="H46" s="12">
        <v>1.2</v>
      </c>
    </row>
    <row r="47" spans="2:8">
      <c r="B47" s="2" t="s">
        <v>2400</v>
      </c>
      <c r="C47" s="9" t="s">
        <v>13</v>
      </c>
      <c r="D47" s="2" t="s">
        <v>2370</v>
      </c>
      <c r="E47" s="2" t="s">
        <v>2401</v>
      </c>
      <c r="F47" s="12">
        <v>1715768</v>
      </c>
      <c r="G47" s="12">
        <v>3657.16</v>
      </c>
      <c r="H47" s="12">
        <v>1.1499999999999999</v>
      </c>
    </row>
    <row r="48" spans="2:8">
      <c r="B48" s="2" t="s">
        <v>1142</v>
      </c>
      <c r="C48" s="9" t="s">
        <v>13</v>
      </c>
      <c r="D48" s="2" t="s">
        <v>85</v>
      </c>
      <c r="E48" s="2" t="s">
        <v>1143</v>
      </c>
      <c r="F48" s="12">
        <v>2700000</v>
      </c>
      <c r="G48" s="12">
        <v>3600.18</v>
      </c>
      <c r="H48" s="12">
        <v>1.1399999999999999</v>
      </c>
    </row>
    <row r="49" spans="2:8">
      <c r="B49" s="2" t="s">
        <v>595</v>
      </c>
      <c r="C49" s="9" t="s">
        <v>13</v>
      </c>
      <c r="D49" s="2" t="s">
        <v>596</v>
      </c>
      <c r="E49" s="2" t="s">
        <v>597</v>
      </c>
      <c r="F49" s="12">
        <v>83015</v>
      </c>
      <c r="G49" s="12">
        <v>3551.63</v>
      </c>
      <c r="H49" s="12">
        <v>1.1200000000000001</v>
      </c>
    </row>
    <row r="50" spans="2:8">
      <c r="B50" s="2" t="s">
        <v>1105</v>
      </c>
      <c r="C50" s="9" t="s">
        <v>13</v>
      </c>
      <c r="D50" s="2" t="s">
        <v>1106</v>
      </c>
      <c r="E50" s="2" t="s">
        <v>1107</v>
      </c>
      <c r="F50" s="12">
        <v>27950</v>
      </c>
      <c r="G50" s="12">
        <v>3543.22</v>
      </c>
      <c r="H50" s="12">
        <v>1.1200000000000001</v>
      </c>
    </row>
    <row r="51" spans="2:8">
      <c r="B51" s="2" t="s">
        <v>1384</v>
      </c>
      <c r="C51" s="9" t="s">
        <v>13</v>
      </c>
      <c r="D51" s="2" t="s">
        <v>548</v>
      </c>
      <c r="E51" s="2" t="s">
        <v>1385</v>
      </c>
      <c r="F51" s="12">
        <v>130000</v>
      </c>
      <c r="G51" s="12">
        <v>3508.18</v>
      </c>
      <c r="H51" s="12">
        <v>1.1100000000000001</v>
      </c>
    </row>
    <row r="52" spans="2:8">
      <c r="B52" s="2" t="s">
        <v>2406</v>
      </c>
      <c r="C52" s="9" t="s">
        <v>13</v>
      </c>
      <c r="D52" s="2" t="s">
        <v>558</v>
      </c>
      <c r="E52" s="2" t="s">
        <v>2407</v>
      </c>
      <c r="F52" s="12">
        <v>895000</v>
      </c>
      <c r="G52" s="12">
        <v>3491.4</v>
      </c>
      <c r="H52" s="12">
        <v>1.1000000000000001</v>
      </c>
    </row>
    <row r="53" spans="2:8">
      <c r="B53" s="2" t="s">
        <v>2331</v>
      </c>
      <c r="C53" s="9" t="s">
        <v>13</v>
      </c>
      <c r="D53" s="2" t="s">
        <v>1286</v>
      </c>
      <c r="E53" s="2" t="s">
        <v>2332</v>
      </c>
      <c r="F53" s="12">
        <v>211558</v>
      </c>
      <c r="G53" s="12">
        <v>3412.43</v>
      </c>
      <c r="H53" s="12">
        <v>1.08</v>
      </c>
    </row>
    <row r="54" spans="2:8">
      <c r="B54" s="2" t="s">
        <v>2873</v>
      </c>
      <c r="C54" s="9" t="s">
        <v>13</v>
      </c>
      <c r="D54" s="2" t="s">
        <v>1315</v>
      </c>
      <c r="E54" s="2" t="s">
        <v>2874</v>
      </c>
      <c r="F54" s="12">
        <v>335000</v>
      </c>
      <c r="G54" s="12">
        <v>3365.08</v>
      </c>
      <c r="H54" s="12">
        <v>1.06</v>
      </c>
    </row>
    <row r="55" spans="2:8">
      <c r="B55" s="2" t="s">
        <v>1394</v>
      </c>
      <c r="C55" s="9" t="s">
        <v>13</v>
      </c>
      <c r="D55" s="2" t="s">
        <v>1232</v>
      </c>
      <c r="E55" s="2" t="s">
        <v>1395</v>
      </c>
      <c r="F55" s="12">
        <v>269850</v>
      </c>
      <c r="G55" s="12">
        <v>3357.47</v>
      </c>
      <c r="H55" s="12">
        <v>1.06</v>
      </c>
    </row>
    <row r="56" spans="2:8">
      <c r="B56" s="2" t="s">
        <v>2146</v>
      </c>
      <c r="C56" s="9" t="s">
        <v>13</v>
      </c>
      <c r="D56" s="2" t="s">
        <v>79</v>
      </c>
      <c r="E56" s="2" t="s">
        <v>2147</v>
      </c>
      <c r="F56" s="12">
        <v>1000000</v>
      </c>
      <c r="G56" s="12">
        <v>3017.5</v>
      </c>
      <c r="H56" s="12">
        <v>0.95</v>
      </c>
    </row>
    <row r="57" spans="2:8">
      <c r="B57" s="2" t="s">
        <v>1279</v>
      </c>
      <c r="C57" s="9" t="s">
        <v>13</v>
      </c>
      <c r="D57" s="2" t="s">
        <v>1106</v>
      </c>
      <c r="E57" s="2" t="s">
        <v>1280</v>
      </c>
      <c r="F57" s="12">
        <v>590000</v>
      </c>
      <c r="G57" s="12">
        <v>2952.36</v>
      </c>
      <c r="H57" s="12">
        <v>0.93</v>
      </c>
    </row>
    <row r="58" spans="2:8">
      <c r="B58" s="2" t="s">
        <v>623</v>
      </c>
      <c r="C58" s="9" t="s">
        <v>13</v>
      </c>
      <c r="D58" s="2" t="s">
        <v>558</v>
      </c>
      <c r="E58" s="2" t="s">
        <v>624</v>
      </c>
      <c r="F58" s="12">
        <v>246830</v>
      </c>
      <c r="G58" s="12">
        <v>2926.91</v>
      </c>
      <c r="H58" s="12">
        <v>0.92</v>
      </c>
    </row>
    <row r="59" spans="2:8">
      <c r="B59" s="2" t="s">
        <v>2462</v>
      </c>
      <c r="C59" s="9" t="s">
        <v>13</v>
      </c>
      <c r="D59" s="2" t="s">
        <v>587</v>
      </c>
      <c r="E59" s="2" t="s">
        <v>2463</v>
      </c>
      <c r="F59" s="12">
        <v>57279</v>
      </c>
      <c r="G59" s="12">
        <v>2910</v>
      </c>
      <c r="H59" s="12">
        <v>0.92</v>
      </c>
    </row>
    <row r="60" spans="2:8">
      <c r="B60" s="2" t="s">
        <v>567</v>
      </c>
      <c r="C60" s="9" t="s">
        <v>13</v>
      </c>
      <c r="D60" s="2" t="s">
        <v>568</v>
      </c>
      <c r="E60" s="2" t="s">
        <v>569</v>
      </c>
      <c r="F60" s="12">
        <v>109637</v>
      </c>
      <c r="G60" s="12">
        <v>2904.83</v>
      </c>
      <c r="H60" s="12">
        <v>0.92</v>
      </c>
    </row>
    <row r="61" spans="2:8">
      <c r="B61" s="2" t="s">
        <v>1137</v>
      </c>
      <c r="C61" s="9" t="s">
        <v>13</v>
      </c>
      <c r="D61" s="2" t="s">
        <v>1138</v>
      </c>
      <c r="E61" s="2" t="s">
        <v>1139</v>
      </c>
      <c r="F61" s="12">
        <v>286885</v>
      </c>
      <c r="G61" s="12">
        <v>2901.99</v>
      </c>
      <c r="H61" s="12">
        <v>0.92</v>
      </c>
    </row>
    <row r="62" spans="2:8">
      <c r="B62" s="2" t="s">
        <v>2185</v>
      </c>
      <c r="C62" s="9" t="s">
        <v>13</v>
      </c>
      <c r="D62" s="2" t="s">
        <v>85</v>
      </c>
      <c r="E62" s="2" t="s">
        <v>2186</v>
      </c>
      <c r="F62" s="12">
        <v>120000</v>
      </c>
      <c r="G62" s="12">
        <v>2860.68</v>
      </c>
      <c r="H62" s="12">
        <v>0.9</v>
      </c>
    </row>
    <row r="63" spans="2:8">
      <c r="B63" s="2" t="s">
        <v>1430</v>
      </c>
      <c r="C63" s="9" t="s">
        <v>13</v>
      </c>
      <c r="D63" s="2" t="s">
        <v>587</v>
      </c>
      <c r="E63" s="2" t="s">
        <v>1431</v>
      </c>
      <c r="F63" s="12">
        <v>127249</v>
      </c>
      <c r="G63" s="12">
        <v>2843.51</v>
      </c>
      <c r="H63" s="12">
        <v>0.9</v>
      </c>
    </row>
    <row r="64" spans="2:8">
      <c r="B64" s="2" t="s">
        <v>1386</v>
      </c>
      <c r="C64" s="9" t="s">
        <v>13</v>
      </c>
      <c r="D64" s="2" t="s">
        <v>89</v>
      </c>
      <c r="E64" s="2" t="s">
        <v>1387</v>
      </c>
      <c r="F64" s="12">
        <v>194606</v>
      </c>
      <c r="G64" s="12">
        <v>2710.86</v>
      </c>
      <c r="H64" s="12">
        <v>0.86</v>
      </c>
    </row>
    <row r="65" spans="2:8">
      <c r="B65" s="2" t="s">
        <v>545</v>
      </c>
      <c r="C65" s="9" t="s">
        <v>13</v>
      </c>
      <c r="D65" s="2" t="s">
        <v>79</v>
      </c>
      <c r="E65" s="2" t="s">
        <v>546</v>
      </c>
      <c r="F65" s="12">
        <v>1100000</v>
      </c>
      <c r="G65" s="12">
        <v>2709.3</v>
      </c>
      <c r="H65" s="12">
        <v>0.86</v>
      </c>
    </row>
    <row r="66" spans="2:8">
      <c r="B66" s="2" t="s">
        <v>2875</v>
      </c>
      <c r="C66" s="9" t="s">
        <v>13</v>
      </c>
      <c r="D66" s="2" t="s">
        <v>74</v>
      </c>
      <c r="E66" s="2" t="s">
        <v>2876</v>
      </c>
      <c r="F66" s="12">
        <v>4000000</v>
      </c>
      <c r="G66" s="12">
        <v>2574.8000000000002</v>
      </c>
      <c r="H66" s="12">
        <v>0.81</v>
      </c>
    </row>
    <row r="67" spans="2:8">
      <c r="B67" s="2" t="s">
        <v>609</v>
      </c>
      <c r="C67" s="9" t="s">
        <v>13</v>
      </c>
      <c r="D67" s="2" t="s">
        <v>587</v>
      </c>
      <c r="E67" s="2" t="s">
        <v>610</v>
      </c>
      <c r="F67" s="12">
        <v>209369</v>
      </c>
      <c r="G67" s="12">
        <v>2432.66</v>
      </c>
      <c r="H67" s="12">
        <v>0.77</v>
      </c>
    </row>
    <row r="68" spans="2:8">
      <c r="B68" s="2" t="s">
        <v>2703</v>
      </c>
      <c r="C68" s="9" t="s">
        <v>13</v>
      </c>
      <c r="D68" s="2" t="s">
        <v>587</v>
      </c>
      <c r="E68" s="2" t="s">
        <v>2704</v>
      </c>
      <c r="F68" s="12">
        <v>62031</v>
      </c>
      <c r="G68" s="12">
        <v>2389.19</v>
      </c>
      <c r="H68" s="12">
        <v>0.75</v>
      </c>
    </row>
    <row r="69" spans="2:8">
      <c r="B69" s="2" t="s">
        <v>2834</v>
      </c>
      <c r="C69" s="9" t="s">
        <v>13</v>
      </c>
      <c r="D69" s="2" t="s">
        <v>2370</v>
      </c>
      <c r="E69" s="2" t="s">
        <v>2835</v>
      </c>
      <c r="F69" s="12">
        <v>462967</v>
      </c>
      <c r="G69" s="12">
        <v>2297.71</v>
      </c>
      <c r="H69" s="12">
        <v>0.73</v>
      </c>
    </row>
    <row r="70" spans="2:8">
      <c r="B70" s="2" t="s">
        <v>1327</v>
      </c>
      <c r="C70" s="9" t="s">
        <v>13</v>
      </c>
      <c r="D70" s="2" t="s">
        <v>573</v>
      </c>
      <c r="E70" s="2" t="s">
        <v>1328</v>
      </c>
      <c r="F70" s="12">
        <v>276235</v>
      </c>
      <c r="G70" s="12">
        <v>2278.25</v>
      </c>
      <c r="H70" s="12">
        <v>0.72</v>
      </c>
    </row>
    <row r="71" spans="2:8">
      <c r="B71" s="2" t="s">
        <v>2655</v>
      </c>
      <c r="C71" s="9" t="s">
        <v>13</v>
      </c>
      <c r="D71" s="2" t="s">
        <v>74</v>
      </c>
      <c r="E71" s="2" t="s">
        <v>2656</v>
      </c>
      <c r="F71" s="12">
        <v>3813753</v>
      </c>
      <c r="G71" s="12">
        <v>2214.2600000000002</v>
      </c>
      <c r="H71" s="12">
        <v>0.7</v>
      </c>
    </row>
    <row r="72" spans="2:8">
      <c r="B72" s="2" t="s">
        <v>2645</v>
      </c>
      <c r="C72" s="9" t="s">
        <v>13</v>
      </c>
      <c r="D72" s="2" t="s">
        <v>85</v>
      </c>
      <c r="E72" s="2" t="s">
        <v>2646</v>
      </c>
      <c r="F72" s="12">
        <v>28479</v>
      </c>
      <c r="G72" s="12">
        <v>2143.33</v>
      </c>
      <c r="H72" s="12">
        <v>0.68</v>
      </c>
    </row>
    <row r="73" spans="2:8">
      <c r="B73" s="2" t="s">
        <v>2557</v>
      </c>
      <c r="C73" s="9" t="s">
        <v>13</v>
      </c>
      <c r="D73" s="2" t="s">
        <v>84</v>
      </c>
      <c r="E73" s="2" t="s">
        <v>2558</v>
      </c>
      <c r="F73" s="12">
        <v>1150000</v>
      </c>
      <c r="G73" s="12">
        <v>2128.77</v>
      </c>
      <c r="H73" s="12">
        <v>0.67</v>
      </c>
    </row>
    <row r="74" spans="2:8">
      <c r="B74" s="2" t="s">
        <v>2649</v>
      </c>
      <c r="C74" s="9" t="s">
        <v>13</v>
      </c>
      <c r="D74" s="2" t="s">
        <v>90</v>
      </c>
      <c r="E74" s="2" t="s">
        <v>2650</v>
      </c>
      <c r="F74" s="12">
        <v>204137</v>
      </c>
      <c r="G74" s="12">
        <v>2050.56</v>
      </c>
      <c r="H74" s="12">
        <v>0.65</v>
      </c>
    </row>
    <row r="75" spans="2:8">
      <c r="B75" s="2" t="s">
        <v>2410</v>
      </c>
      <c r="C75" s="9" t="s">
        <v>13</v>
      </c>
      <c r="D75" s="2" t="s">
        <v>1334</v>
      </c>
      <c r="E75" s="2" t="s">
        <v>2411</v>
      </c>
      <c r="F75" s="12">
        <v>159259</v>
      </c>
      <c r="G75" s="12">
        <v>1952.2</v>
      </c>
      <c r="H75" s="12">
        <v>0.62</v>
      </c>
    </row>
    <row r="76" spans="2:8">
      <c r="B76" s="2" t="s">
        <v>607</v>
      </c>
      <c r="C76" s="9" t="s">
        <v>13</v>
      </c>
      <c r="D76" s="2" t="s">
        <v>89</v>
      </c>
      <c r="E76" s="2" t="s">
        <v>608</v>
      </c>
      <c r="F76" s="12">
        <v>110000</v>
      </c>
      <c r="G76" s="12">
        <v>1904.1</v>
      </c>
      <c r="H76" s="12">
        <v>0.6</v>
      </c>
    </row>
    <row r="77" spans="2:8">
      <c r="B77" s="2" t="s">
        <v>2877</v>
      </c>
      <c r="C77" s="9" t="s">
        <v>13</v>
      </c>
      <c r="D77" s="2" t="s">
        <v>82</v>
      </c>
      <c r="E77" s="2" t="s">
        <v>2878</v>
      </c>
      <c r="F77" s="12">
        <v>123888</v>
      </c>
      <c r="G77" s="12">
        <v>1823.76</v>
      </c>
      <c r="H77" s="12">
        <v>0.57999999999999996</v>
      </c>
    </row>
    <row r="78" spans="2:8">
      <c r="B78" s="2" t="s">
        <v>2119</v>
      </c>
      <c r="C78" s="9" t="s">
        <v>13</v>
      </c>
      <c r="D78" s="2" t="s">
        <v>548</v>
      </c>
      <c r="E78" s="2" t="s">
        <v>2120</v>
      </c>
      <c r="F78" s="12">
        <v>220000</v>
      </c>
      <c r="G78" s="12">
        <v>1595.33</v>
      </c>
      <c r="H78" s="12">
        <v>0.5</v>
      </c>
    </row>
    <row r="79" spans="2:8">
      <c r="B79" s="2" t="s">
        <v>630</v>
      </c>
      <c r="C79" s="9" t="s">
        <v>13</v>
      </c>
      <c r="D79" s="2" t="s">
        <v>631</v>
      </c>
      <c r="E79" s="2" t="s">
        <v>632</v>
      </c>
      <c r="F79" s="12">
        <v>158976</v>
      </c>
      <c r="G79" s="12">
        <v>1578.71</v>
      </c>
      <c r="H79" s="12">
        <v>0.5</v>
      </c>
    </row>
    <row r="80" spans="2:8">
      <c r="B80" s="2" t="s">
        <v>2408</v>
      </c>
      <c r="C80" s="9" t="s">
        <v>13</v>
      </c>
      <c r="D80" s="2" t="s">
        <v>558</v>
      </c>
      <c r="E80" s="2" t="s">
        <v>2409</v>
      </c>
      <c r="F80" s="12">
        <v>92139</v>
      </c>
      <c r="G80" s="12">
        <v>1460.03</v>
      </c>
      <c r="H80" s="12">
        <v>0.46</v>
      </c>
    </row>
    <row r="81" spans="2:8">
      <c r="B81" s="2" t="s">
        <v>86</v>
      </c>
      <c r="C81" s="9" t="s">
        <v>13</v>
      </c>
      <c r="D81" s="2" t="s">
        <v>87</v>
      </c>
      <c r="E81" s="2" t="s">
        <v>88</v>
      </c>
      <c r="F81" s="12">
        <v>300000</v>
      </c>
      <c r="G81" s="12">
        <v>1451.7</v>
      </c>
      <c r="H81" s="12">
        <v>0.46</v>
      </c>
    </row>
    <row r="82" spans="2:8">
      <c r="B82" s="2" t="s">
        <v>2598</v>
      </c>
      <c r="C82" s="9" t="s">
        <v>13</v>
      </c>
      <c r="D82" s="2" t="s">
        <v>587</v>
      </c>
      <c r="E82" s="2" t="s">
        <v>2599</v>
      </c>
      <c r="F82" s="12">
        <v>73059</v>
      </c>
      <c r="G82" s="12">
        <v>1141.6199999999999</v>
      </c>
      <c r="H82" s="12">
        <v>0.36</v>
      </c>
    </row>
    <row r="83" spans="2:8">
      <c r="B83" s="2" t="s">
        <v>1451</v>
      </c>
      <c r="C83" s="9" t="s">
        <v>13</v>
      </c>
      <c r="D83" s="2" t="s">
        <v>558</v>
      </c>
      <c r="E83" s="2" t="s">
        <v>1452</v>
      </c>
      <c r="F83" s="12">
        <v>15985</v>
      </c>
      <c r="G83" s="12">
        <v>756.57</v>
      </c>
      <c r="H83" s="12">
        <v>0.24</v>
      </c>
    </row>
    <row r="84" spans="2:8">
      <c r="B84" s="2" t="s">
        <v>1151</v>
      </c>
      <c r="C84" s="9" t="s">
        <v>13</v>
      </c>
      <c r="D84" s="2" t="s">
        <v>84</v>
      </c>
      <c r="E84" s="2" t="s">
        <v>1152</v>
      </c>
      <c r="F84" s="12">
        <v>321376</v>
      </c>
      <c r="G84" s="12">
        <v>661.17</v>
      </c>
      <c r="H84" s="12">
        <v>0.21</v>
      </c>
    </row>
    <row r="85" spans="2:8">
      <c r="B85" s="2" t="s">
        <v>2879</v>
      </c>
      <c r="C85" s="9" t="s">
        <v>13</v>
      </c>
      <c r="D85" s="2" t="s">
        <v>1334</v>
      </c>
      <c r="E85" s="2" t="s">
        <v>2880</v>
      </c>
      <c r="F85" s="12">
        <v>1000000</v>
      </c>
      <c r="G85" s="12">
        <v>635.5</v>
      </c>
      <c r="H85" s="12">
        <v>0.2</v>
      </c>
    </row>
    <row r="86" spans="2:8">
      <c r="B86" s="2" t="s">
        <v>2438</v>
      </c>
      <c r="C86" s="9" t="s">
        <v>13</v>
      </c>
      <c r="D86" s="2" t="s">
        <v>79</v>
      </c>
      <c r="E86" s="2" t="s">
        <v>2439</v>
      </c>
      <c r="F86" s="12">
        <v>225180</v>
      </c>
      <c r="G86" s="12">
        <v>360.27</v>
      </c>
      <c r="H86" s="12">
        <v>0.11</v>
      </c>
    </row>
    <row r="87" spans="2:8">
      <c r="B87" s="6" t="s">
        <v>94</v>
      </c>
      <c r="C87" s="11"/>
      <c r="D87" s="6"/>
      <c r="E87" s="6"/>
      <c r="F87" s="14"/>
      <c r="G87" s="14">
        <f>SUM(G12:G86)</f>
        <v>300988.03999999998</v>
      </c>
      <c r="H87" s="14">
        <f>SUM(H12:H86)</f>
        <v>95.000000000000043</v>
      </c>
    </row>
    <row r="88" spans="2:8">
      <c r="B88" s="6" t="s">
        <v>2131</v>
      </c>
      <c r="C88" s="11"/>
      <c r="D88" s="6"/>
      <c r="E88" s="6"/>
      <c r="F88" s="14"/>
      <c r="G88" s="14">
        <v>11792.12</v>
      </c>
      <c r="H88" s="14">
        <v>3.72</v>
      </c>
    </row>
    <row r="89" spans="2:8">
      <c r="B89" s="6" t="s">
        <v>15</v>
      </c>
      <c r="C89" s="11"/>
      <c r="D89" s="6"/>
      <c r="E89" s="6"/>
      <c r="F89" s="14"/>
      <c r="G89" s="14">
        <v>312780.15999999997</v>
      </c>
      <c r="H89" s="14">
        <v>98.72</v>
      </c>
    </row>
    <row r="90" spans="2:8">
      <c r="B90" s="6" t="s">
        <v>16</v>
      </c>
      <c r="C90" s="11"/>
      <c r="D90" s="6"/>
      <c r="E90" s="6"/>
      <c r="F90" s="14"/>
      <c r="G90" s="14">
        <v>4005.6313890099937</v>
      </c>
      <c r="H90" s="14">
        <v>1.2800000000000011</v>
      </c>
    </row>
    <row r="91" spans="2:8">
      <c r="B91" s="6" t="s">
        <v>17</v>
      </c>
      <c r="C91" s="11"/>
      <c r="D91" s="6"/>
      <c r="E91" s="6"/>
      <c r="F91" s="14"/>
      <c r="G91" s="14">
        <v>316785.79138900997</v>
      </c>
      <c r="H91" s="14">
        <v>100</v>
      </c>
    </row>
    <row r="92" spans="2:8">
      <c r="B92" s="2" t="s">
        <v>18</v>
      </c>
    </row>
    <row r="93" spans="2:8">
      <c r="B93" s="6" t="s">
        <v>19</v>
      </c>
    </row>
    <row r="94" spans="2:8">
      <c r="B94" s="6" t="s">
        <v>20</v>
      </c>
      <c r="C94" s="9" t="s">
        <v>894</v>
      </c>
    </row>
    <row r="95" spans="2:8">
      <c r="B95" s="6" t="s">
        <v>23</v>
      </c>
      <c r="C95" s="9" t="s">
        <v>22</v>
      </c>
    </row>
    <row r="96" spans="2:8">
      <c r="B96" s="6" t="s">
        <v>1198</v>
      </c>
      <c r="C96" s="9" t="s">
        <v>22</v>
      </c>
    </row>
    <row r="97" spans="2:3">
      <c r="B97" s="6" t="s">
        <v>24</v>
      </c>
      <c r="C97" s="9" t="s">
        <v>25</v>
      </c>
    </row>
    <row r="98" spans="2:3">
      <c r="B98" s="6" t="s">
        <v>2881</v>
      </c>
      <c r="C98" s="11"/>
    </row>
    <row r="99" spans="2:3">
      <c r="B99" s="6" t="s">
        <v>2882</v>
      </c>
      <c r="C99" s="11"/>
    </row>
    <row r="100" spans="2:3">
      <c r="B100" s="6" t="s">
        <v>2883</v>
      </c>
      <c r="C100" s="11"/>
    </row>
    <row r="101" spans="2:3">
      <c r="B101" s="6" t="s">
        <v>2884</v>
      </c>
      <c r="C101" s="11"/>
    </row>
    <row r="102" spans="2:3">
      <c r="B102" s="6" t="s">
        <v>2885</v>
      </c>
      <c r="C102" s="11"/>
    </row>
    <row r="103" spans="2:3">
      <c r="B103" s="6" t="s">
        <v>2886</v>
      </c>
      <c r="C103" s="11"/>
    </row>
    <row r="104" spans="2:3">
      <c r="B104" s="6" t="s">
        <v>2887</v>
      </c>
      <c r="C104" s="11"/>
    </row>
    <row r="105" spans="2:3">
      <c r="B105" s="6" t="s">
        <v>2888</v>
      </c>
      <c r="C105" s="11"/>
    </row>
    <row r="106" spans="2:3">
      <c r="B106" s="6" t="s">
        <v>2917</v>
      </c>
      <c r="C106" s="11"/>
    </row>
    <row r="107" spans="2:3">
      <c r="B107" s="2" t="s">
        <v>26</v>
      </c>
    </row>
    <row r="108" spans="2:3">
      <c r="B108" s="2" t="s">
        <v>1212</v>
      </c>
    </row>
    <row r="111" spans="2:3" ht="15">
      <c r="B111" s="44" t="s">
        <v>1213</v>
      </c>
      <c r="C111" s="64"/>
    </row>
    <row r="112" spans="2:3" ht="30">
      <c r="B112" s="44" t="s">
        <v>1214</v>
      </c>
      <c r="C112" s="65" t="s">
        <v>1215</v>
      </c>
    </row>
    <row r="113" spans="2:7" ht="15">
      <c r="B113" s="4" t="s">
        <v>1216</v>
      </c>
      <c r="C113" s="5">
        <v>2000</v>
      </c>
    </row>
    <row r="114" spans="2:7" ht="15">
      <c r="B114" s="4" t="s">
        <v>1218</v>
      </c>
      <c r="C114" s="5">
        <v>0</v>
      </c>
    </row>
    <row r="115" spans="2:7" ht="15">
      <c r="B115" s="4" t="s">
        <v>1219</v>
      </c>
      <c r="C115" s="5">
        <v>0</v>
      </c>
    </row>
    <row r="116" spans="2:7" ht="15">
      <c r="B116" s="4" t="s">
        <v>1220</v>
      </c>
      <c r="C116" s="5">
        <v>0</v>
      </c>
    </row>
    <row r="117" spans="2:7" ht="15">
      <c r="B117" s="4" t="s">
        <v>1221</v>
      </c>
      <c r="C117" s="5">
        <v>0</v>
      </c>
    </row>
    <row r="118" spans="2:7" ht="15">
      <c r="B118" s="4" t="s">
        <v>1222</v>
      </c>
      <c r="C118" s="5">
        <v>0</v>
      </c>
    </row>
    <row r="119" spans="2:7" ht="15">
      <c r="B119" s="44" t="s">
        <v>1223</v>
      </c>
      <c r="C119" s="64">
        <v>2000</v>
      </c>
    </row>
    <row r="121" spans="2:7" ht="15">
      <c r="B121" s="4" t="s">
        <v>35</v>
      </c>
      <c r="C121" s="5"/>
      <c r="D121" s="4"/>
    </row>
    <row r="122" spans="2:7" ht="30">
      <c r="B122" s="20" t="s">
        <v>36</v>
      </c>
      <c r="C122" s="18" t="s">
        <v>37</v>
      </c>
      <c r="D122" s="20" t="s">
        <v>38</v>
      </c>
    </row>
    <row r="123" spans="2:7" ht="15">
      <c r="B123" s="4" t="s">
        <v>22</v>
      </c>
      <c r="C123" s="5" t="s">
        <v>22</v>
      </c>
      <c r="D123" s="4" t="s">
        <v>22</v>
      </c>
    </row>
    <row r="125" spans="2:7">
      <c r="B125" s="24" t="s">
        <v>39</v>
      </c>
      <c r="C125" s="25">
        <v>46081</v>
      </c>
      <c r="D125" s="16"/>
      <c r="E125" s="15"/>
      <c r="F125" s="30"/>
    </row>
    <row r="126" spans="2:7">
      <c r="B126" s="24" t="s">
        <v>40</v>
      </c>
      <c r="C126" s="26" t="s">
        <v>41</v>
      </c>
      <c r="D126" s="24" t="s">
        <v>42</v>
      </c>
      <c r="E126" s="27" t="s">
        <v>43</v>
      </c>
      <c r="F126" s="29" t="s">
        <v>44</v>
      </c>
      <c r="G126" s="14"/>
    </row>
    <row r="127" spans="2:7">
      <c r="B127" s="22" t="s">
        <v>22</v>
      </c>
      <c r="C127" s="23" t="s">
        <v>22</v>
      </c>
      <c r="D127" s="22" t="s">
        <v>22</v>
      </c>
      <c r="E127" s="19" t="s">
        <v>22</v>
      </c>
      <c r="F127" s="28" t="s">
        <v>22</v>
      </c>
    </row>
    <row r="130" spans="2:4">
      <c r="B130" s="6" t="s">
        <v>45</v>
      </c>
    </row>
    <row r="131" spans="2:4">
      <c r="B131" s="6"/>
    </row>
    <row r="132" spans="2:4">
      <c r="B132" s="6" t="s">
        <v>911</v>
      </c>
    </row>
    <row r="133" spans="2:4">
      <c r="B133" s="24" t="s">
        <v>46</v>
      </c>
      <c r="C133" s="26" t="s">
        <v>47</v>
      </c>
      <c r="D133" s="6"/>
    </row>
    <row r="134" spans="2:4">
      <c r="B134" s="16" t="s">
        <v>22</v>
      </c>
      <c r="C134" s="17" t="s">
        <v>22</v>
      </c>
    </row>
    <row r="136" spans="2:4">
      <c r="B136" s="24" t="s">
        <v>48</v>
      </c>
      <c r="C136" s="26" t="s">
        <v>47</v>
      </c>
    </row>
    <row r="137" spans="2:4">
      <c r="B137" s="16" t="s">
        <v>22</v>
      </c>
      <c r="C137" s="17" t="s">
        <v>22</v>
      </c>
    </row>
    <row r="139" spans="2:4">
      <c r="B139" s="24" t="s">
        <v>49</v>
      </c>
      <c r="C139" s="26" t="s">
        <v>50</v>
      </c>
    </row>
    <row r="140" spans="2:4">
      <c r="B140" s="16" t="s">
        <v>22</v>
      </c>
      <c r="C140" s="17" t="s">
        <v>22</v>
      </c>
    </row>
    <row r="142" spans="2:4">
      <c r="B142" s="27" t="s">
        <v>51</v>
      </c>
      <c r="C142" s="26" t="s">
        <v>50</v>
      </c>
    </row>
    <row r="143" spans="2:4">
      <c r="B143" s="15" t="s">
        <v>22</v>
      </c>
      <c r="C143" s="17" t="s">
        <v>22</v>
      </c>
    </row>
    <row r="145" spans="2:7">
      <c r="B145" s="24" t="s">
        <v>52</v>
      </c>
      <c r="C145" s="26" t="s">
        <v>22</v>
      </c>
    </row>
    <row r="147" spans="2:7">
      <c r="B147" s="24" t="s">
        <v>53</v>
      </c>
      <c r="C147" s="25">
        <v>46081</v>
      </c>
      <c r="D147" s="16"/>
      <c r="E147" s="15"/>
      <c r="F147" s="30"/>
    </row>
    <row r="148" spans="2:7">
      <c r="B148" s="24" t="s">
        <v>40</v>
      </c>
      <c r="C148" s="26" t="s">
        <v>41</v>
      </c>
      <c r="D148" s="24" t="s">
        <v>42</v>
      </c>
      <c r="E148" s="27" t="s">
        <v>43</v>
      </c>
      <c r="F148" s="29" t="s">
        <v>44</v>
      </c>
      <c r="G148" s="14"/>
    </row>
    <row r="149" spans="2:7">
      <c r="B149" s="22" t="s">
        <v>22</v>
      </c>
      <c r="C149" s="23" t="s">
        <v>22</v>
      </c>
      <c r="D149" s="22" t="s">
        <v>22</v>
      </c>
      <c r="E149" s="19" t="s">
        <v>22</v>
      </c>
      <c r="F149" s="28" t="s">
        <v>22</v>
      </c>
    </row>
    <row r="150" spans="2:7">
      <c r="B150" s="6" t="s">
        <v>45</v>
      </c>
    </row>
    <row r="151" spans="2:7">
      <c r="B151" s="6"/>
    </row>
    <row r="152" spans="2:7">
      <c r="B152" s="6" t="s">
        <v>911</v>
      </c>
    </row>
    <row r="153" spans="2:7">
      <c r="B153" s="24" t="s">
        <v>46</v>
      </c>
      <c r="C153" s="26" t="s">
        <v>47</v>
      </c>
      <c r="D153" s="6"/>
    </row>
    <row r="154" spans="2:7">
      <c r="B154" s="16" t="s">
        <v>22</v>
      </c>
      <c r="C154" s="17" t="s">
        <v>22</v>
      </c>
    </row>
    <row r="156" spans="2:7">
      <c r="B156" s="24" t="s">
        <v>48</v>
      </c>
      <c r="C156" s="26" t="s">
        <v>47</v>
      </c>
    </row>
    <row r="157" spans="2:7">
      <c r="B157" s="16" t="s">
        <v>22</v>
      </c>
      <c r="C157" s="17" t="s">
        <v>22</v>
      </c>
    </row>
    <row r="159" spans="2:7">
      <c r="B159" s="24" t="s">
        <v>49</v>
      </c>
      <c r="C159" s="26" t="s">
        <v>50</v>
      </c>
    </row>
    <row r="160" spans="2:7">
      <c r="B160" s="16" t="s">
        <v>22</v>
      </c>
      <c r="C160" s="17" t="s">
        <v>22</v>
      </c>
    </row>
    <row r="162" spans="2:80">
      <c r="B162" s="27" t="s">
        <v>51</v>
      </c>
      <c r="C162" s="26" t="s">
        <v>50</v>
      </c>
    </row>
    <row r="163" spans="2:80">
      <c r="B163" s="15" t="s">
        <v>22</v>
      </c>
      <c r="C163" s="17" t="s">
        <v>22</v>
      </c>
    </row>
    <row r="165" spans="2:80">
      <c r="B165" s="24" t="s">
        <v>52</v>
      </c>
      <c r="C165" s="26" t="s">
        <v>22</v>
      </c>
    </row>
    <row r="168" spans="2:80">
      <c r="B168" s="6" t="s">
        <v>912</v>
      </c>
    </row>
    <row r="170" spans="2:80">
      <c r="B170" s="24" t="s">
        <v>40</v>
      </c>
      <c r="C170" s="26" t="s">
        <v>54</v>
      </c>
      <c r="D170" s="24" t="s">
        <v>55</v>
      </c>
      <c r="E170" s="24" t="s">
        <v>56</v>
      </c>
      <c r="F170" s="14"/>
    </row>
    <row r="171" spans="2:80">
      <c r="B171" s="16" t="s">
        <v>22</v>
      </c>
      <c r="C171" s="17" t="s">
        <v>22</v>
      </c>
      <c r="D171" s="16" t="s">
        <v>22</v>
      </c>
      <c r="E171" s="16" t="s">
        <v>22</v>
      </c>
    </row>
    <row r="174" spans="2:80">
      <c r="B174" s="6" t="s">
        <v>57</v>
      </c>
      <c r="C174" s="11" t="s">
        <v>22</v>
      </c>
      <c r="D174" s="6"/>
      <c r="E174" s="6"/>
      <c r="F174" s="14"/>
      <c r="G174" s="14"/>
      <c r="H174" s="14"/>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row>
    <row r="176" spans="2:80">
      <c r="B176" s="6" t="s">
        <v>913</v>
      </c>
    </row>
    <row r="178" spans="2:7">
      <c r="B178" s="24" t="s">
        <v>58</v>
      </c>
      <c r="C178" s="26" t="s">
        <v>47</v>
      </c>
      <c r="D178" s="6"/>
    </row>
    <row r="179" spans="2:7">
      <c r="B179" s="16" t="s">
        <v>22</v>
      </c>
      <c r="C179" s="17" t="s">
        <v>22</v>
      </c>
    </row>
    <row r="182" spans="2:7">
      <c r="B182" s="24" t="s">
        <v>59</v>
      </c>
      <c r="C182" s="26" t="s">
        <v>60</v>
      </c>
      <c r="D182" s="6"/>
    </row>
    <row r="183" spans="2:7">
      <c r="B183" s="16" t="s">
        <v>22</v>
      </c>
      <c r="C183" s="17" t="s">
        <v>22</v>
      </c>
    </row>
    <row r="186" spans="2:7">
      <c r="B186" s="6" t="s">
        <v>61</v>
      </c>
    </row>
    <row r="189" spans="2:7">
      <c r="B189" s="6" t="s">
        <v>914</v>
      </c>
    </row>
    <row r="191" spans="2:7">
      <c r="B191" s="24" t="s">
        <v>40</v>
      </c>
      <c r="C191" s="26" t="s">
        <v>62</v>
      </c>
      <c r="D191" s="24" t="s">
        <v>54</v>
      </c>
      <c r="E191" s="24" t="s">
        <v>55</v>
      </c>
      <c r="F191" s="29" t="s">
        <v>56</v>
      </c>
      <c r="G191" s="14"/>
    </row>
    <row r="192" spans="2:7">
      <c r="B192" s="16" t="s">
        <v>22</v>
      </c>
      <c r="C192" s="17" t="s">
        <v>22</v>
      </c>
      <c r="D192" s="16" t="s">
        <v>22</v>
      </c>
      <c r="E192" s="16" t="s">
        <v>22</v>
      </c>
      <c r="F192" s="21" t="s">
        <v>22</v>
      </c>
    </row>
    <row r="195" spans="2:80">
      <c r="B195" s="6" t="s">
        <v>57</v>
      </c>
      <c r="C195" s="11" t="s">
        <v>22</v>
      </c>
      <c r="D195" s="6"/>
      <c r="E195" s="6"/>
      <c r="F195" s="14"/>
      <c r="G195" s="14"/>
      <c r="H195" s="14"/>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row>
    <row r="197" spans="2:80">
      <c r="B197" s="6" t="s">
        <v>913</v>
      </c>
    </row>
    <row r="199" spans="2:80">
      <c r="B199" s="24" t="s">
        <v>58</v>
      </c>
      <c r="C199" s="26" t="s">
        <v>47</v>
      </c>
      <c r="D199" s="6"/>
    </row>
    <row r="200" spans="2:80">
      <c r="B200" s="16" t="s">
        <v>22</v>
      </c>
      <c r="C200" s="17" t="s">
        <v>22</v>
      </c>
    </row>
    <row r="203" spans="2:80">
      <c r="B203" s="24" t="s">
        <v>59</v>
      </c>
      <c r="C203" s="26" t="s">
        <v>60</v>
      </c>
      <c r="D203" s="6"/>
    </row>
    <row r="204" spans="2:80">
      <c r="B204" s="16" t="s">
        <v>22</v>
      </c>
      <c r="C204" s="17" t="s">
        <v>22</v>
      </c>
    </row>
    <row r="207" spans="2:80">
      <c r="B207" s="6" t="s">
        <v>61</v>
      </c>
    </row>
    <row r="210" spans="2:7">
      <c r="B210" s="6" t="s">
        <v>915</v>
      </c>
    </row>
    <row r="211" spans="2:7">
      <c r="B211" s="24" t="s">
        <v>40</v>
      </c>
      <c r="C211" s="26" t="s">
        <v>63</v>
      </c>
      <c r="D211" s="24" t="s">
        <v>64</v>
      </c>
      <c r="E211" s="24" t="s">
        <v>65</v>
      </c>
      <c r="F211" s="29" t="s">
        <v>66</v>
      </c>
      <c r="G211" s="14"/>
    </row>
    <row r="212" spans="2:7">
      <c r="B212" s="16" t="s">
        <v>22</v>
      </c>
      <c r="C212" s="17" t="s">
        <v>22</v>
      </c>
      <c r="D212" s="16" t="s">
        <v>22</v>
      </c>
      <c r="E212" s="16" t="s">
        <v>22</v>
      </c>
      <c r="F212" s="21" t="s">
        <v>22</v>
      </c>
    </row>
    <row r="213" spans="2:7">
      <c r="B213" s="2" t="s">
        <v>67</v>
      </c>
    </row>
  </sheetData>
  <mergeCells count="3">
    <mergeCell ref="B1:E1"/>
    <mergeCell ref="C3:C7"/>
    <mergeCell ref="D3:D7"/>
  </mergeCells>
  <hyperlinks>
    <hyperlink ref="A1" location="Index!A1" display="Index" xr:uid="{9025AFBA-62EE-4AC4-B6E9-724F33B80A51}"/>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F034-6A5B-4A49-B6FA-7345E4133FF1}">
  <dimension ref="A1:CB450"/>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9" width="1.7109375" style="2" bestFit="1" customWidth="1"/>
    <col min="10" max="16384" width="9.140625" style="2"/>
  </cols>
  <sheetData>
    <row r="1" spans="1:9">
      <c r="A1" s="3" t="s">
        <v>0</v>
      </c>
      <c r="B1" s="226" t="s">
        <v>2822</v>
      </c>
      <c r="C1" s="226"/>
      <c r="D1" s="226"/>
      <c r="E1" s="226"/>
    </row>
    <row r="3" spans="1:9" ht="15">
      <c r="B3" s="31" t="s">
        <v>2823</v>
      </c>
      <c r="C3" s="227"/>
      <c r="D3" s="228"/>
      <c r="E3" s="1"/>
    </row>
    <row r="4" spans="1:9" ht="15">
      <c r="B4" s="35" t="s">
        <v>2824</v>
      </c>
      <c r="C4" s="227"/>
      <c r="D4" s="228"/>
      <c r="E4" s="1"/>
    </row>
    <row r="5" spans="1:9" ht="15">
      <c r="B5" s="35" t="s">
        <v>103</v>
      </c>
      <c r="C5" s="227"/>
      <c r="D5" s="228"/>
      <c r="E5" s="1"/>
    </row>
    <row r="6" spans="1:9" ht="15">
      <c r="B6" s="35" t="s">
        <v>2142</v>
      </c>
      <c r="C6" s="227"/>
      <c r="D6" s="228"/>
      <c r="E6" s="1"/>
    </row>
    <row r="7" spans="1:9" ht="30">
      <c r="B7" s="35" t="s">
        <v>2825</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2427028</v>
      </c>
      <c r="G15" s="12">
        <v>21545.94</v>
      </c>
      <c r="H15" s="12">
        <v>4.3</v>
      </c>
    </row>
    <row r="16" spans="1:9">
      <c r="B16" s="2" t="s">
        <v>542</v>
      </c>
      <c r="C16" s="9" t="s">
        <v>13</v>
      </c>
      <c r="D16" s="2" t="s">
        <v>543</v>
      </c>
      <c r="E16" s="2" t="s">
        <v>544</v>
      </c>
      <c r="F16" s="12">
        <v>1334352</v>
      </c>
      <c r="G16" s="12">
        <v>18599.53</v>
      </c>
      <c r="H16" s="12">
        <v>3.71</v>
      </c>
    </row>
    <row r="17" spans="2:8">
      <c r="B17" s="2" t="s">
        <v>80</v>
      </c>
      <c r="C17" s="9" t="s">
        <v>13</v>
      </c>
      <c r="D17" s="2" t="s">
        <v>74</v>
      </c>
      <c r="E17" s="2" t="s">
        <v>81</v>
      </c>
      <c r="F17" s="12">
        <v>1319475</v>
      </c>
      <c r="G17" s="12">
        <v>18194.240000000002</v>
      </c>
      <c r="H17" s="12">
        <v>3.63</v>
      </c>
    </row>
    <row r="18" spans="2:8">
      <c r="B18" s="2" t="s">
        <v>2828</v>
      </c>
      <c r="C18" s="9" t="s">
        <v>13</v>
      </c>
      <c r="D18" s="2" t="s">
        <v>654</v>
      </c>
      <c r="E18" s="2" t="s">
        <v>2829</v>
      </c>
      <c r="F18" s="12">
        <v>105000000</v>
      </c>
      <c r="G18" s="12">
        <v>16170</v>
      </c>
      <c r="H18" s="12">
        <v>3.23</v>
      </c>
    </row>
    <row r="19" spans="2:8">
      <c r="B19" s="2" t="s">
        <v>1112</v>
      </c>
      <c r="C19" s="9" t="s">
        <v>13</v>
      </c>
      <c r="D19" s="2" t="s">
        <v>74</v>
      </c>
      <c r="E19" s="2" t="s">
        <v>1113</v>
      </c>
      <c r="F19" s="12">
        <v>991900</v>
      </c>
      <c r="G19" s="12">
        <v>13726.9</v>
      </c>
      <c r="H19" s="12">
        <v>2.74</v>
      </c>
    </row>
    <row r="20" spans="2:8">
      <c r="B20" s="2" t="s">
        <v>1098</v>
      </c>
      <c r="C20" s="9" t="s">
        <v>13</v>
      </c>
      <c r="D20" s="2" t="s">
        <v>1099</v>
      </c>
      <c r="E20" s="2" t="s">
        <v>1100</v>
      </c>
      <c r="F20" s="12">
        <v>715551</v>
      </c>
      <c r="G20" s="12">
        <v>13447.35</v>
      </c>
      <c r="H20" s="12">
        <v>2.69</v>
      </c>
    </row>
    <row r="21" spans="2:8">
      <c r="B21" s="2" t="s">
        <v>1101</v>
      </c>
      <c r="C21" s="9" t="s">
        <v>13</v>
      </c>
      <c r="D21" s="2" t="s">
        <v>74</v>
      </c>
      <c r="E21" s="2" t="s">
        <v>1102</v>
      </c>
      <c r="F21" s="12">
        <v>857250</v>
      </c>
      <c r="G21" s="12">
        <v>10301.57</v>
      </c>
      <c r="H21" s="12">
        <v>2.06</v>
      </c>
    </row>
    <row r="22" spans="2:8">
      <c r="B22" s="2" t="s">
        <v>1449</v>
      </c>
      <c r="C22" s="9" t="s">
        <v>13</v>
      </c>
      <c r="D22" s="2" t="s">
        <v>74</v>
      </c>
      <c r="E22" s="2" t="s">
        <v>1450</v>
      </c>
      <c r="F22" s="12">
        <v>2835132</v>
      </c>
      <c r="G22" s="12">
        <v>8501.14</v>
      </c>
      <c r="H22" s="12">
        <v>1.7</v>
      </c>
    </row>
    <row r="23" spans="2:8">
      <c r="B23" s="2" t="s">
        <v>620</v>
      </c>
      <c r="C23" s="9" t="s">
        <v>13</v>
      </c>
      <c r="D23" s="2" t="s">
        <v>621</v>
      </c>
      <c r="E23" s="2" t="s">
        <v>622</v>
      </c>
      <c r="F23" s="12">
        <v>1075050</v>
      </c>
      <c r="G23" s="12">
        <v>7723.16</v>
      </c>
      <c r="H23" s="12">
        <v>1.54</v>
      </c>
    </row>
    <row r="24" spans="2:8">
      <c r="B24" s="2" t="s">
        <v>575</v>
      </c>
      <c r="C24" s="9" t="s">
        <v>13</v>
      </c>
      <c r="D24" s="2" t="s">
        <v>74</v>
      </c>
      <c r="E24" s="2" t="s">
        <v>576</v>
      </c>
      <c r="F24" s="12">
        <v>1846000</v>
      </c>
      <c r="G24" s="12">
        <v>7664.59</v>
      </c>
      <c r="H24" s="12">
        <v>1.53</v>
      </c>
    </row>
    <row r="25" spans="2:8">
      <c r="B25" s="2" t="s">
        <v>595</v>
      </c>
      <c r="C25" s="9" t="s">
        <v>13</v>
      </c>
      <c r="D25" s="2" t="s">
        <v>596</v>
      </c>
      <c r="E25" s="2" t="s">
        <v>597</v>
      </c>
      <c r="F25" s="12">
        <v>172473</v>
      </c>
      <c r="G25" s="12">
        <v>7378.91</v>
      </c>
      <c r="H25" s="12">
        <v>1.47</v>
      </c>
    </row>
    <row r="26" spans="2:8">
      <c r="B26" s="2" t="s">
        <v>1291</v>
      </c>
      <c r="C26" s="9" t="s">
        <v>13</v>
      </c>
      <c r="D26" s="2" t="s">
        <v>1018</v>
      </c>
      <c r="E26" s="2" t="s">
        <v>1292</v>
      </c>
      <c r="F26" s="12">
        <v>1912800</v>
      </c>
      <c r="G26" s="12">
        <v>7319.33</v>
      </c>
      <c r="H26" s="12">
        <v>1.46</v>
      </c>
    </row>
    <row r="27" spans="2:8">
      <c r="B27" s="2" t="s">
        <v>1457</v>
      </c>
      <c r="C27" s="9" t="s">
        <v>13</v>
      </c>
      <c r="D27" s="2" t="s">
        <v>74</v>
      </c>
      <c r="E27" s="2" t="s">
        <v>1458</v>
      </c>
      <c r="F27" s="12">
        <v>708738</v>
      </c>
      <c r="G27" s="12">
        <v>6780.85</v>
      </c>
      <c r="H27" s="12">
        <v>1.35</v>
      </c>
    </row>
    <row r="28" spans="2:8">
      <c r="B28" s="2" t="s">
        <v>1267</v>
      </c>
      <c r="C28" s="9" t="s">
        <v>13</v>
      </c>
      <c r="D28" s="2" t="s">
        <v>1232</v>
      </c>
      <c r="E28" s="2" t="s">
        <v>1268</v>
      </c>
      <c r="F28" s="12">
        <v>2898500</v>
      </c>
      <c r="G28" s="12">
        <v>6154.39</v>
      </c>
      <c r="H28" s="12">
        <v>1.23</v>
      </c>
    </row>
    <row r="29" spans="2:8">
      <c r="B29" s="2" t="s">
        <v>2000</v>
      </c>
      <c r="C29" s="9" t="s">
        <v>13</v>
      </c>
      <c r="D29" s="2" t="s">
        <v>92</v>
      </c>
      <c r="E29" s="2" t="s">
        <v>2001</v>
      </c>
      <c r="F29" s="12">
        <v>7633295</v>
      </c>
      <c r="G29" s="12">
        <v>5731.84</v>
      </c>
      <c r="H29" s="12">
        <v>1.1399999999999999</v>
      </c>
    </row>
    <row r="30" spans="2:8">
      <c r="B30" s="2" t="s">
        <v>598</v>
      </c>
      <c r="C30" s="9" t="s">
        <v>13</v>
      </c>
      <c r="D30" s="2" t="s">
        <v>599</v>
      </c>
      <c r="E30" s="2" t="s">
        <v>600</v>
      </c>
      <c r="F30" s="12">
        <v>369400</v>
      </c>
      <c r="G30" s="12">
        <v>5618.57</v>
      </c>
      <c r="H30" s="12">
        <v>1.1200000000000001</v>
      </c>
    </row>
    <row r="31" spans="2:8">
      <c r="B31" s="2" t="s">
        <v>1342</v>
      </c>
      <c r="C31" s="9" t="s">
        <v>13</v>
      </c>
      <c r="D31" s="2" t="s">
        <v>1300</v>
      </c>
      <c r="E31" s="2" t="s">
        <v>1343</v>
      </c>
      <c r="F31" s="12">
        <v>370452</v>
      </c>
      <c r="G31" s="12">
        <v>5488.62</v>
      </c>
      <c r="H31" s="12">
        <v>1.1000000000000001</v>
      </c>
    </row>
    <row r="32" spans="2:8">
      <c r="B32" s="2" t="s">
        <v>1420</v>
      </c>
      <c r="C32" s="9" t="s">
        <v>13</v>
      </c>
      <c r="D32" s="2" t="s">
        <v>587</v>
      </c>
      <c r="E32" s="2" t="s">
        <v>1421</v>
      </c>
      <c r="F32" s="12">
        <v>109622</v>
      </c>
      <c r="G32" s="12">
        <v>5369.61</v>
      </c>
      <c r="H32" s="12">
        <v>1.07</v>
      </c>
    </row>
    <row r="33" spans="2:8">
      <c r="B33" s="2" t="s">
        <v>1144</v>
      </c>
      <c r="C33" s="9" t="s">
        <v>13</v>
      </c>
      <c r="D33" s="2" t="s">
        <v>1018</v>
      </c>
      <c r="E33" s="2" t="s">
        <v>1145</v>
      </c>
      <c r="F33" s="12">
        <v>93800</v>
      </c>
      <c r="G33" s="12">
        <v>5355.98</v>
      </c>
      <c r="H33" s="12">
        <v>1.07</v>
      </c>
    </row>
    <row r="34" spans="2:8">
      <c r="B34" s="2" t="s">
        <v>1110</v>
      </c>
      <c r="C34" s="9" t="s">
        <v>13</v>
      </c>
      <c r="D34" s="2" t="s">
        <v>1018</v>
      </c>
      <c r="E34" s="2" t="s">
        <v>1111</v>
      </c>
      <c r="F34" s="12">
        <v>157000</v>
      </c>
      <c r="G34" s="12">
        <v>5333.92</v>
      </c>
      <c r="H34" s="12">
        <v>1.07</v>
      </c>
    </row>
    <row r="35" spans="2:8">
      <c r="B35" s="2" t="s">
        <v>1105</v>
      </c>
      <c r="C35" s="9" t="s">
        <v>13</v>
      </c>
      <c r="D35" s="2" t="s">
        <v>1106</v>
      </c>
      <c r="E35" s="2" t="s">
        <v>1107</v>
      </c>
      <c r="F35" s="12">
        <v>40300</v>
      </c>
      <c r="G35" s="12">
        <v>5108.83</v>
      </c>
      <c r="H35" s="12">
        <v>1.02</v>
      </c>
    </row>
    <row r="36" spans="2:8">
      <c r="B36" s="2" t="s">
        <v>601</v>
      </c>
      <c r="C36" s="9" t="s">
        <v>13</v>
      </c>
      <c r="D36" s="2" t="s">
        <v>74</v>
      </c>
      <c r="E36" s="2" t="s">
        <v>602</v>
      </c>
      <c r="F36" s="12">
        <v>1575000</v>
      </c>
      <c r="G36" s="12">
        <v>5070.71</v>
      </c>
      <c r="H36" s="12">
        <v>1.01</v>
      </c>
    </row>
    <row r="37" spans="2:8">
      <c r="B37" s="2" t="s">
        <v>2689</v>
      </c>
      <c r="C37" s="9" t="s">
        <v>13</v>
      </c>
      <c r="D37" s="2" t="s">
        <v>90</v>
      </c>
      <c r="E37" s="2" t="s">
        <v>2690</v>
      </c>
      <c r="F37" s="12">
        <v>1073087</v>
      </c>
      <c r="G37" s="12">
        <v>4847.13</v>
      </c>
      <c r="H37" s="12">
        <v>0.97</v>
      </c>
    </row>
    <row r="38" spans="2:8">
      <c r="B38" s="2" t="s">
        <v>1103</v>
      </c>
      <c r="C38" s="9" t="s">
        <v>13</v>
      </c>
      <c r="D38" s="2" t="s">
        <v>74</v>
      </c>
      <c r="E38" s="2" t="s">
        <v>1104</v>
      </c>
      <c r="F38" s="12">
        <v>1513083</v>
      </c>
      <c r="G38" s="12">
        <v>4838.08</v>
      </c>
      <c r="H38" s="12">
        <v>0.97</v>
      </c>
    </row>
    <row r="39" spans="2:8">
      <c r="B39" s="2" t="s">
        <v>1108</v>
      </c>
      <c r="C39" s="9" t="s">
        <v>13</v>
      </c>
      <c r="D39" s="2" t="s">
        <v>558</v>
      </c>
      <c r="E39" s="2" t="s">
        <v>1109</v>
      </c>
      <c r="F39" s="12">
        <v>366144</v>
      </c>
      <c r="G39" s="12">
        <v>4760.24</v>
      </c>
      <c r="H39" s="12">
        <v>0.95</v>
      </c>
    </row>
    <row r="40" spans="2:8">
      <c r="B40" s="2" t="s">
        <v>1255</v>
      </c>
      <c r="C40" s="9" t="s">
        <v>13</v>
      </c>
      <c r="D40" s="2" t="s">
        <v>1099</v>
      </c>
      <c r="E40" s="2" t="s">
        <v>1256</v>
      </c>
      <c r="F40" s="12">
        <v>983200</v>
      </c>
      <c r="G40" s="12">
        <v>4473.07</v>
      </c>
      <c r="H40" s="12">
        <v>0.89</v>
      </c>
    </row>
    <row r="41" spans="2:8">
      <c r="B41" s="2" t="s">
        <v>1394</v>
      </c>
      <c r="C41" s="9" t="s">
        <v>13</v>
      </c>
      <c r="D41" s="2" t="s">
        <v>1232</v>
      </c>
      <c r="E41" s="2" t="s">
        <v>1395</v>
      </c>
      <c r="F41" s="12">
        <v>350000</v>
      </c>
      <c r="G41" s="12">
        <v>4354.7</v>
      </c>
      <c r="H41" s="12">
        <v>0.87</v>
      </c>
    </row>
    <row r="42" spans="2:8">
      <c r="B42" s="2" t="s">
        <v>1402</v>
      </c>
      <c r="C42" s="9" t="s">
        <v>13</v>
      </c>
      <c r="D42" s="2" t="s">
        <v>1138</v>
      </c>
      <c r="E42" s="2" t="s">
        <v>1403</v>
      </c>
      <c r="F42" s="12">
        <v>1140000</v>
      </c>
      <c r="G42" s="12">
        <v>4353.66</v>
      </c>
      <c r="H42" s="12">
        <v>0.87</v>
      </c>
    </row>
    <row r="43" spans="2:8">
      <c r="B43" s="2" t="s">
        <v>2653</v>
      </c>
      <c r="C43" s="9" t="s">
        <v>13</v>
      </c>
      <c r="D43" s="2" t="s">
        <v>90</v>
      </c>
      <c r="E43" s="2" t="s">
        <v>2654</v>
      </c>
      <c r="F43" s="12">
        <v>637939</v>
      </c>
      <c r="G43" s="12">
        <v>4175.95</v>
      </c>
      <c r="H43" s="12">
        <v>0.83</v>
      </c>
    </row>
    <row r="44" spans="2:8">
      <c r="B44" s="2" t="s">
        <v>2002</v>
      </c>
      <c r="C44" s="9" t="s">
        <v>13</v>
      </c>
      <c r="D44" s="2" t="s">
        <v>90</v>
      </c>
      <c r="E44" s="2" t="s">
        <v>2003</v>
      </c>
      <c r="F44" s="12">
        <v>267876</v>
      </c>
      <c r="G44" s="12">
        <v>3750</v>
      </c>
      <c r="H44" s="12">
        <v>0.75</v>
      </c>
    </row>
    <row r="45" spans="2:8">
      <c r="B45" s="2" t="s">
        <v>2420</v>
      </c>
      <c r="C45" s="9" t="s">
        <v>13</v>
      </c>
      <c r="D45" s="2" t="s">
        <v>1334</v>
      </c>
      <c r="E45" s="2" t="s">
        <v>2421</v>
      </c>
      <c r="F45" s="12">
        <v>2112903</v>
      </c>
      <c r="G45" s="12">
        <v>3599.54</v>
      </c>
      <c r="H45" s="12">
        <v>0.72</v>
      </c>
    </row>
    <row r="46" spans="2:8">
      <c r="B46" s="2" t="s">
        <v>581</v>
      </c>
      <c r="C46" s="9" t="s">
        <v>13</v>
      </c>
      <c r="D46" s="2" t="s">
        <v>573</v>
      </c>
      <c r="E46" s="2" t="s">
        <v>582</v>
      </c>
      <c r="F46" s="12">
        <v>1073729</v>
      </c>
      <c r="G46" s="12">
        <v>3581.96</v>
      </c>
      <c r="H46" s="12">
        <v>0.72</v>
      </c>
    </row>
    <row r="47" spans="2:8">
      <c r="B47" s="2" t="s">
        <v>1410</v>
      </c>
      <c r="C47" s="9" t="s">
        <v>13</v>
      </c>
      <c r="D47" s="2" t="s">
        <v>543</v>
      </c>
      <c r="E47" s="2" t="s">
        <v>1411</v>
      </c>
      <c r="F47" s="12">
        <v>925000</v>
      </c>
      <c r="G47" s="12">
        <v>3564.95</v>
      </c>
      <c r="H47" s="12">
        <v>0.71</v>
      </c>
    </row>
    <row r="48" spans="2:8">
      <c r="B48" s="2" t="s">
        <v>1336</v>
      </c>
      <c r="C48" s="9" t="s">
        <v>13</v>
      </c>
      <c r="D48" s="2" t="s">
        <v>90</v>
      </c>
      <c r="E48" s="2" t="s">
        <v>1337</v>
      </c>
      <c r="F48" s="12">
        <v>45449</v>
      </c>
      <c r="G48" s="12">
        <v>3554.79</v>
      </c>
      <c r="H48" s="12">
        <v>0.71</v>
      </c>
    </row>
    <row r="49" spans="2:8">
      <c r="B49" s="2" t="s">
        <v>1378</v>
      </c>
      <c r="C49" s="9" t="s">
        <v>13</v>
      </c>
      <c r="D49" s="2" t="s">
        <v>573</v>
      </c>
      <c r="E49" s="2" t="s">
        <v>1379</v>
      </c>
      <c r="F49" s="12">
        <v>352500</v>
      </c>
      <c r="G49" s="12">
        <v>3510.55</v>
      </c>
      <c r="H49" s="12">
        <v>0.7</v>
      </c>
    </row>
    <row r="50" spans="2:8">
      <c r="B50" s="2" t="s">
        <v>1134</v>
      </c>
      <c r="C50" s="9" t="s">
        <v>13</v>
      </c>
      <c r="D50" s="2" t="s">
        <v>1135</v>
      </c>
      <c r="E50" s="2" t="s">
        <v>1136</v>
      </c>
      <c r="F50" s="12">
        <v>191462</v>
      </c>
      <c r="G50" s="12">
        <v>3480.2</v>
      </c>
      <c r="H50" s="12">
        <v>0.7</v>
      </c>
    </row>
    <row r="51" spans="2:8">
      <c r="B51" s="2" t="s">
        <v>1245</v>
      </c>
      <c r="C51" s="9" t="s">
        <v>13</v>
      </c>
      <c r="D51" s="2" t="s">
        <v>92</v>
      </c>
      <c r="E51" s="2" t="s">
        <v>1246</v>
      </c>
      <c r="F51" s="12">
        <v>185000</v>
      </c>
      <c r="G51" s="12">
        <v>3354.79</v>
      </c>
      <c r="H51" s="12">
        <v>0.67</v>
      </c>
    </row>
    <row r="52" spans="2:8">
      <c r="B52" s="2" t="s">
        <v>1137</v>
      </c>
      <c r="C52" s="9" t="s">
        <v>13</v>
      </c>
      <c r="D52" s="2" t="s">
        <v>1138</v>
      </c>
      <c r="E52" s="2" t="s">
        <v>1139</v>
      </c>
      <c r="F52" s="12">
        <v>330932</v>
      </c>
      <c r="G52" s="12">
        <v>3347.54</v>
      </c>
      <c r="H52" s="12">
        <v>0.67</v>
      </c>
    </row>
    <row r="53" spans="2:8">
      <c r="B53" s="2" t="s">
        <v>1279</v>
      </c>
      <c r="C53" s="9" t="s">
        <v>13</v>
      </c>
      <c r="D53" s="2" t="s">
        <v>1106</v>
      </c>
      <c r="E53" s="2" t="s">
        <v>1280</v>
      </c>
      <c r="F53" s="12">
        <v>663748</v>
      </c>
      <c r="G53" s="12">
        <v>3321.39</v>
      </c>
      <c r="H53" s="12">
        <v>0.66</v>
      </c>
    </row>
    <row r="54" spans="2:8">
      <c r="B54" s="2" t="s">
        <v>1455</v>
      </c>
      <c r="C54" s="9" t="s">
        <v>13</v>
      </c>
      <c r="D54" s="2" t="s">
        <v>92</v>
      </c>
      <c r="E54" s="2" t="s">
        <v>1456</v>
      </c>
      <c r="F54" s="12">
        <v>173000</v>
      </c>
      <c r="G54" s="12">
        <v>3289.6</v>
      </c>
      <c r="H54" s="12">
        <v>0.66</v>
      </c>
    </row>
    <row r="55" spans="2:8">
      <c r="B55" s="2" t="s">
        <v>570</v>
      </c>
      <c r="C55" s="9" t="s">
        <v>13</v>
      </c>
      <c r="D55" s="2" t="s">
        <v>558</v>
      </c>
      <c r="E55" s="2" t="s">
        <v>571</v>
      </c>
      <c r="F55" s="12">
        <v>123425</v>
      </c>
      <c r="G55" s="12">
        <v>3255.21</v>
      </c>
      <c r="H55" s="12">
        <v>0.65</v>
      </c>
    </row>
    <row r="56" spans="2:8">
      <c r="B56" s="2" t="s">
        <v>2323</v>
      </c>
      <c r="C56" s="9" t="s">
        <v>13</v>
      </c>
      <c r="D56" s="2" t="s">
        <v>1106</v>
      </c>
      <c r="E56" s="2" t="s">
        <v>2324</v>
      </c>
      <c r="F56" s="12">
        <v>279177</v>
      </c>
      <c r="G56" s="12">
        <v>3154.14</v>
      </c>
      <c r="H56" s="12">
        <v>0.63</v>
      </c>
    </row>
    <row r="57" spans="2:8">
      <c r="B57" s="2" t="s">
        <v>2725</v>
      </c>
      <c r="C57" s="9" t="s">
        <v>13</v>
      </c>
      <c r="D57" s="2" t="s">
        <v>596</v>
      </c>
      <c r="E57" s="2" t="s">
        <v>2726</v>
      </c>
      <c r="F57" s="12">
        <v>1072635</v>
      </c>
      <c r="G57" s="12">
        <v>3133.7</v>
      </c>
      <c r="H57" s="12">
        <v>0.63</v>
      </c>
    </row>
    <row r="58" spans="2:8">
      <c r="B58" s="2" t="s">
        <v>607</v>
      </c>
      <c r="C58" s="9" t="s">
        <v>13</v>
      </c>
      <c r="D58" s="2" t="s">
        <v>89</v>
      </c>
      <c r="E58" s="2" t="s">
        <v>608</v>
      </c>
      <c r="F58" s="12">
        <v>180000</v>
      </c>
      <c r="G58" s="12">
        <v>3115.8</v>
      </c>
      <c r="H58" s="12">
        <v>0.62</v>
      </c>
    </row>
    <row r="59" spans="2:8">
      <c r="B59" s="2" t="s">
        <v>91</v>
      </c>
      <c r="C59" s="9" t="s">
        <v>13</v>
      </c>
      <c r="D59" s="2" t="s">
        <v>92</v>
      </c>
      <c r="E59" s="2" t="s">
        <v>93</v>
      </c>
      <c r="F59" s="12">
        <v>428558</v>
      </c>
      <c r="G59" s="12">
        <v>3065.48</v>
      </c>
      <c r="H59" s="12">
        <v>0.61</v>
      </c>
    </row>
    <row r="60" spans="2:8">
      <c r="B60" s="2" t="s">
        <v>2006</v>
      </c>
      <c r="C60" s="9" t="s">
        <v>13</v>
      </c>
      <c r="D60" s="2" t="s">
        <v>596</v>
      </c>
      <c r="E60" s="2" t="s">
        <v>2007</v>
      </c>
      <c r="F60" s="12">
        <v>523322</v>
      </c>
      <c r="G60" s="12">
        <v>3063</v>
      </c>
      <c r="H60" s="12">
        <v>0.61</v>
      </c>
    </row>
    <row r="61" spans="2:8">
      <c r="B61" s="2" t="s">
        <v>2432</v>
      </c>
      <c r="C61" s="9" t="s">
        <v>13</v>
      </c>
      <c r="D61" s="2" t="s">
        <v>1300</v>
      </c>
      <c r="E61" s="2" t="s">
        <v>2433</v>
      </c>
      <c r="F61" s="12">
        <v>1607487</v>
      </c>
      <c r="G61" s="12">
        <v>3057.6</v>
      </c>
      <c r="H61" s="12">
        <v>0.61</v>
      </c>
    </row>
    <row r="62" spans="2:8">
      <c r="B62" s="2" t="s">
        <v>1372</v>
      </c>
      <c r="C62" s="9" t="s">
        <v>13</v>
      </c>
      <c r="D62" s="2" t="s">
        <v>1117</v>
      </c>
      <c r="E62" s="2" t="s">
        <v>1373</v>
      </c>
      <c r="F62" s="12">
        <v>155000</v>
      </c>
      <c r="G62" s="12">
        <v>2692.35</v>
      </c>
      <c r="H62" s="12">
        <v>0.54</v>
      </c>
    </row>
    <row r="63" spans="2:8">
      <c r="B63" s="2" t="s">
        <v>1350</v>
      </c>
      <c r="C63" s="9" t="s">
        <v>13</v>
      </c>
      <c r="D63" s="2" t="s">
        <v>558</v>
      </c>
      <c r="E63" s="2" t="s">
        <v>1351</v>
      </c>
      <c r="F63" s="12">
        <v>198000</v>
      </c>
      <c r="G63" s="12">
        <v>2688.44</v>
      </c>
      <c r="H63" s="12">
        <v>0.54</v>
      </c>
    </row>
    <row r="64" spans="2:8">
      <c r="B64" s="2" t="s">
        <v>2647</v>
      </c>
      <c r="C64" s="9" t="s">
        <v>13</v>
      </c>
      <c r="D64" s="2" t="s">
        <v>1117</v>
      </c>
      <c r="E64" s="2" t="s">
        <v>2648</v>
      </c>
      <c r="F64" s="12">
        <v>194908</v>
      </c>
      <c r="G64" s="12">
        <v>2654.45</v>
      </c>
      <c r="H64" s="12">
        <v>0.53</v>
      </c>
    </row>
    <row r="65" spans="2:8">
      <c r="B65" s="2" t="s">
        <v>2440</v>
      </c>
      <c r="C65" s="9" t="s">
        <v>13</v>
      </c>
      <c r="D65" s="2" t="s">
        <v>2441</v>
      </c>
      <c r="E65" s="2" t="s">
        <v>2442</v>
      </c>
      <c r="F65" s="12">
        <v>3030410</v>
      </c>
      <c r="G65" s="12">
        <v>2623.43</v>
      </c>
      <c r="H65" s="12">
        <v>0.52</v>
      </c>
    </row>
    <row r="66" spans="2:8">
      <c r="B66" s="2" t="s">
        <v>76</v>
      </c>
      <c r="C66" s="9" t="s">
        <v>13</v>
      </c>
      <c r="D66" s="2" t="s">
        <v>77</v>
      </c>
      <c r="E66" s="2" t="s">
        <v>78</v>
      </c>
      <c r="F66" s="12">
        <v>782600</v>
      </c>
      <c r="G66" s="12">
        <v>2454.23</v>
      </c>
      <c r="H66" s="12">
        <v>0.49</v>
      </c>
    </row>
    <row r="67" spans="2:8">
      <c r="B67" s="2" t="s">
        <v>2333</v>
      </c>
      <c r="C67" s="9" t="s">
        <v>13</v>
      </c>
      <c r="D67" s="2" t="s">
        <v>587</v>
      </c>
      <c r="E67" s="2" t="s">
        <v>2334</v>
      </c>
      <c r="F67" s="12">
        <v>319011</v>
      </c>
      <c r="G67" s="12">
        <v>2290.8200000000002</v>
      </c>
      <c r="H67" s="12">
        <v>0.46</v>
      </c>
    </row>
    <row r="68" spans="2:8">
      <c r="B68" s="2" t="s">
        <v>2832</v>
      </c>
      <c r="C68" s="9" t="s">
        <v>13</v>
      </c>
      <c r="D68" s="2" t="s">
        <v>1120</v>
      </c>
      <c r="E68" s="2" t="s">
        <v>2833</v>
      </c>
      <c r="F68" s="12">
        <v>1808100</v>
      </c>
      <c r="G68" s="12">
        <v>2196.84</v>
      </c>
      <c r="H68" s="12">
        <v>0.44</v>
      </c>
    </row>
    <row r="69" spans="2:8">
      <c r="B69" s="2" t="s">
        <v>1119</v>
      </c>
      <c r="C69" s="9" t="s">
        <v>13</v>
      </c>
      <c r="D69" s="2" t="s">
        <v>1120</v>
      </c>
      <c r="E69" s="2" t="s">
        <v>1121</v>
      </c>
      <c r="F69" s="12">
        <v>67689</v>
      </c>
      <c r="G69" s="12">
        <v>2110.0700000000002</v>
      </c>
      <c r="H69" s="12">
        <v>0.42</v>
      </c>
    </row>
    <row r="70" spans="2:8">
      <c r="B70" s="2" t="s">
        <v>1130</v>
      </c>
      <c r="C70" s="9" t="s">
        <v>13</v>
      </c>
      <c r="D70" s="2" t="s">
        <v>573</v>
      </c>
      <c r="E70" s="2" t="s">
        <v>1131</v>
      </c>
      <c r="F70" s="12">
        <v>102000</v>
      </c>
      <c r="G70" s="12">
        <v>2033.27</v>
      </c>
      <c r="H70" s="12">
        <v>0.41</v>
      </c>
    </row>
    <row r="71" spans="2:8">
      <c r="B71" s="2" t="s">
        <v>557</v>
      </c>
      <c r="C71" s="9" t="s">
        <v>13</v>
      </c>
      <c r="D71" s="2" t="s">
        <v>558</v>
      </c>
      <c r="E71" s="2" t="s">
        <v>559</v>
      </c>
      <c r="F71" s="12">
        <v>138600</v>
      </c>
      <c r="G71" s="12">
        <v>1925.29</v>
      </c>
      <c r="H71" s="12">
        <v>0.38</v>
      </c>
    </row>
    <row r="72" spans="2:8">
      <c r="B72" s="2" t="s">
        <v>1124</v>
      </c>
      <c r="C72" s="9" t="s">
        <v>13</v>
      </c>
      <c r="D72" s="2" t="s">
        <v>77</v>
      </c>
      <c r="E72" s="2" t="s">
        <v>1125</v>
      </c>
      <c r="F72" s="12">
        <v>80400</v>
      </c>
      <c r="G72" s="12">
        <v>1879.83</v>
      </c>
      <c r="H72" s="12">
        <v>0.38</v>
      </c>
    </row>
    <row r="73" spans="2:8">
      <c r="B73" s="2" t="s">
        <v>2598</v>
      </c>
      <c r="C73" s="9" t="s">
        <v>13</v>
      </c>
      <c r="D73" s="2" t="s">
        <v>587</v>
      </c>
      <c r="E73" s="2" t="s">
        <v>2599</v>
      </c>
      <c r="F73" s="12">
        <v>117571</v>
      </c>
      <c r="G73" s="12">
        <v>1837.16</v>
      </c>
      <c r="H73" s="12">
        <v>0.37</v>
      </c>
    </row>
    <row r="74" spans="2:8">
      <c r="B74" s="2" t="s">
        <v>589</v>
      </c>
      <c r="C74" s="9" t="s">
        <v>13</v>
      </c>
      <c r="D74" s="2" t="s">
        <v>85</v>
      </c>
      <c r="E74" s="2" t="s">
        <v>590</v>
      </c>
      <c r="F74" s="12">
        <v>531000</v>
      </c>
      <c r="G74" s="12">
        <v>1775.13</v>
      </c>
      <c r="H74" s="12">
        <v>0.35</v>
      </c>
    </row>
    <row r="75" spans="2:8">
      <c r="B75" s="2" t="s">
        <v>2331</v>
      </c>
      <c r="C75" s="9" t="s">
        <v>13</v>
      </c>
      <c r="D75" s="2" t="s">
        <v>1286</v>
      </c>
      <c r="E75" s="2" t="s">
        <v>2332</v>
      </c>
      <c r="F75" s="12">
        <v>100000</v>
      </c>
      <c r="G75" s="12">
        <v>1613</v>
      </c>
      <c r="H75" s="12">
        <v>0.32</v>
      </c>
    </row>
    <row r="76" spans="2:8">
      <c r="B76" s="2" t="s">
        <v>1249</v>
      </c>
      <c r="C76" s="9" t="s">
        <v>13</v>
      </c>
      <c r="D76" s="2" t="s">
        <v>83</v>
      </c>
      <c r="E76" s="2" t="s">
        <v>1250</v>
      </c>
      <c r="F76" s="12">
        <v>200000</v>
      </c>
      <c r="G76" s="12">
        <v>1577.3</v>
      </c>
      <c r="H76" s="12">
        <v>0.32</v>
      </c>
    </row>
    <row r="77" spans="2:8">
      <c r="B77" s="2" t="s">
        <v>2174</v>
      </c>
      <c r="C77" s="9" t="s">
        <v>13</v>
      </c>
      <c r="D77" s="2" t="s">
        <v>89</v>
      </c>
      <c r="E77" s="2" t="s">
        <v>2175</v>
      </c>
      <c r="F77" s="12">
        <v>227102</v>
      </c>
      <c r="G77" s="12">
        <v>1576.2</v>
      </c>
      <c r="H77" s="12">
        <v>0.31</v>
      </c>
    </row>
    <row r="78" spans="2:8">
      <c r="B78" s="2" t="s">
        <v>2294</v>
      </c>
      <c r="C78" s="9" t="s">
        <v>13</v>
      </c>
      <c r="D78" s="2" t="s">
        <v>1138</v>
      </c>
      <c r="E78" s="2" t="s">
        <v>2295</v>
      </c>
      <c r="F78" s="12">
        <v>1000000</v>
      </c>
      <c r="G78" s="12">
        <v>1401.1</v>
      </c>
      <c r="H78" s="12">
        <v>0.28000000000000003</v>
      </c>
    </row>
    <row r="79" spans="2:8">
      <c r="B79" s="2" t="s">
        <v>2834</v>
      </c>
      <c r="C79" s="9" t="s">
        <v>13</v>
      </c>
      <c r="D79" s="2" t="s">
        <v>2370</v>
      </c>
      <c r="E79" s="2" t="s">
        <v>2835</v>
      </c>
      <c r="F79" s="12">
        <v>277794</v>
      </c>
      <c r="G79" s="12">
        <v>1378.69</v>
      </c>
      <c r="H79" s="12">
        <v>0.28000000000000003</v>
      </c>
    </row>
    <row r="80" spans="2:8">
      <c r="B80" s="2" t="s">
        <v>2434</v>
      </c>
      <c r="C80" s="9" t="s">
        <v>13</v>
      </c>
      <c r="D80" s="2" t="s">
        <v>628</v>
      </c>
      <c r="E80" s="2" t="s">
        <v>2435</v>
      </c>
      <c r="F80" s="12">
        <v>42598</v>
      </c>
      <c r="G80" s="12">
        <v>1328.12</v>
      </c>
      <c r="H80" s="12">
        <v>0.27</v>
      </c>
    </row>
    <row r="81" spans="2:9">
      <c r="B81" s="2" t="s">
        <v>2127</v>
      </c>
      <c r="C81" s="9" t="s">
        <v>13</v>
      </c>
      <c r="D81" s="2" t="s">
        <v>573</v>
      </c>
      <c r="E81" s="2" t="s">
        <v>2128</v>
      </c>
      <c r="F81" s="12">
        <v>290479</v>
      </c>
      <c r="G81" s="12">
        <v>1211.73</v>
      </c>
      <c r="H81" s="12">
        <v>0.24</v>
      </c>
    </row>
    <row r="82" spans="2:9">
      <c r="B82" s="2" t="s">
        <v>1386</v>
      </c>
      <c r="C82" s="9" t="s">
        <v>13</v>
      </c>
      <c r="D82" s="2" t="s">
        <v>89</v>
      </c>
      <c r="E82" s="2" t="s">
        <v>1387</v>
      </c>
      <c r="F82" s="12">
        <v>85000</v>
      </c>
      <c r="G82" s="12">
        <v>1184.05</v>
      </c>
      <c r="H82" s="12">
        <v>0.24</v>
      </c>
    </row>
    <row r="83" spans="2:9">
      <c r="B83" s="2" t="s">
        <v>2500</v>
      </c>
      <c r="C83" s="9" t="s">
        <v>13</v>
      </c>
      <c r="D83" s="2" t="s">
        <v>596</v>
      </c>
      <c r="E83" s="2" t="s">
        <v>2501</v>
      </c>
      <c r="F83" s="12">
        <v>159600</v>
      </c>
      <c r="G83" s="12">
        <v>862.56</v>
      </c>
      <c r="H83" s="12">
        <v>0.17</v>
      </c>
    </row>
    <row r="84" spans="2:9">
      <c r="B84" s="2" t="s">
        <v>1017</v>
      </c>
      <c r="C84" s="9" t="s">
        <v>13</v>
      </c>
      <c r="D84" s="2" t="s">
        <v>1018</v>
      </c>
      <c r="E84" s="2" t="s">
        <v>1019</v>
      </c>
      <c r="F84" s="12">
        <v>5550</v>
      </c>
      <c r="G84" s="12">
        <v>824.56</v>
      </c>
      <c r="H84" s="12">
        <v>0.16</v>
      </c>
    </row>
    <row r="85" spans="2:9">
      <c r="B85" s="2" t="s">
        <v>2321</v>
      </c>
      <c r="C85" s="9" t="s">
        <v>13</v>
      </c>
      <c r="D85" s="2" t="s">
        <v>573</v>
      </c>
      <c r="E85" s="2" t="s">
        <v>2322</v>
      </c>
      <c r="F85" s="12">
        <v>105268</v>
      </c>
      <c r="G85" s="12">
        <v>298.91000000000003</v>
      </c>
      <c r="H85" s="12">
        <v>0.06</v>
      </c>
    </row>
    <row r="86" spans="2:9">
      <c r="B86" s="2" t="s">
        <v>2023</v>
      </c>
      <c r="C86" s="9" t="s">
        <v>13</v>
      </c>
      <c r="D86" s="2" t="s">
        <v>565</v>
      </c>
      <c r="E86" s="2" t="s">
        <v>2024</v>
      </c>
      <c r="F86" s="12">
        <v>80400</v>
      </c>
      <c r="G86" s="12">
        <v>21</v>
      </c>
      <c r="H86" s="12">
        <v>0</v>
      </c>
      <c r="I86" s="2" t="s">
        <v>1448</v>
      </c>
    </row>
    <row r="87" spans="2:9">
      <c r="B87" s="2" t="s">
        <v>1464</v>
      </c>
      <c r="C87" s="9" t="s">
        <v>13</v>
      </c>
      <c r="D87" s="2" t="s">
        <v>543</v>
      </c>
      <c r="E87" s="2" t="s">
        <v>544</v>
      </c>
      <c r="F87" s="12">
        <v>-37500</v>
      </c>
      <c r="G87" s="12">
        <v>-525.53</v>
      </c>
      <c r="H87" s="12">
        <v>-0.1</v>
      </c>
    </row>
    <row r="88" spans="2:9">
      <c r="B88" s="2" t="s">
        <v>1511</v>
      </c>
      <c r="C88" s="9" t="s">
        <v>13</v>
      </c>
      <c r="D88" s="2" t="s">
        <v>1018</v>
      </c>
      <c r="E88" s="2" t="s">
        <v>1019</v>
      </c>
      <c r="F88" s="12">
        <v>-5550</v>
      </c>
      <c r="G88" s="12">
        <v>-829.11</v>
      </c>
      <c r="H88" s="12">
        <v>-0.17</v>
      </c>
    </row>
    <row r="89" spans="2:9">
      <c r="B89" s="2" t="s">
        <v>1606</v>
      </c>
      <c r="C89" s="9" t="s">
        <v>13</v>
      </c>
      <c r="D89" s="2" t="s">
        <v>1099</v>
      </c>
      <c r="E89" s="2" t="s">
        <v>1100</v>
      </c>
      <c r="F89" s="12">
        <v>-51775</v>
      </c>
      <c r="G89" s="12">
        <v>-978.5</v>
      </c>
      <c r="H89" s="12">
        <v>-0.2</v>
      </c>
    </row>
    <row r="90" spans="2:9">
      <c r="B90" s="2" t="s">
        <v>1530</v>
      </c>
      <c r="C90" s="9" t="s">
        <v>13</v>
      </c>
      <c r="D90" s="2" t="s">
        <v>85</v>
      </c>
      <c r="E90" s="2" t="s">
        <v>590</v>
      </c>
      <c r="F90" s="12">
        <v>-531000</v>
      </c>
      <c r="G90" s="12">
        <v>-1779.65</v>
      </c>
      <c r="H90" s="12">
        <v>-0.36</v>
      </c>
    </row>
    <row r="91" spans="2:9">
      <c r="B91" s="2" t="s">
        <v>1591</v>
      </c>
      <c r="C91" s="9" t="s">
        <v>13</v>
      </c>
      <c r="D91" s="2" t="s">
        <v>74</v>
      </c>
      <c r="E91" s="2" t="s">
        <v>75</v>
      </c>
      <c r="F91" s="12">
        <v>-428450</v>
      </c>
      <c r="G91" s="12">
        <v>-3830.34</v>
      </c>
      <c r="H91" s="12">
        <v>-0.77</v>
      </c>
    </row>
    <row r="92" spans="2:9">
      <c r="B92" s="2" t="s">
        <v>1597</v>
      </c>
      <c r="C92" s="9" t="s">
        <v>13</v>
      </c>
      <c r="D92" s="2" t="s">
        <v>74</v>
      </c>
      <c r="E92" s="2" t="s">
        <v>576</v>
      </c>
      <c r="F92" s="12">
        <v>-1246000</v>
      </c>
      <c r="G92" s="12">
        <v>-5203.3</v>
      </c>
      <c r="H92" s="12">
        <v>-1.04</v>
      </c>
    </row>
    <row r="93" spans="2:9">
      <c r="B93" s="2" t="s">
        <v>1557</v>
      </c>
      <c r="C93" s="9" t="s">
        <v>13</v>
      </c>
      <c r="D93" s="2" t="s">
        <v>74</v>
      </c>
      <c r="E93" s="2" t="s">
        <v>1113</v>
      </c>
      <c r="F93" s="12">
        <v>-485000</v>
      </c>
      <c r="G93" s="12">
        <v>-6748.29</v>
      </c>
      <c r="H93" s="12">
        <v>-1.35</v>
      </c>
    </row>
    <row r="94" spans="2:9">
      <c r="B94" s="2" t="s">
        <v>1460</v>
      </c>
      <c r="C94" s="9" t="s">
        <v>13</v>
      </c>
      <c r="D94" s="2" t="s">
        <v>74</v>
      </c>
      <c r="E94" s="2" t="s">
        <v>1458</v>
      </c>
      <c r="F94" s="12">
        <v>-708400</v>
      </c>
      <c r="G94" s="12">
        <v>-6775.85</v>
      </c>
      <c r="H94" s="12">
        <v>-1.35</v>
      </c>
    </row>
    <row r="95" spans="2:9">
      <c r="B95" s="2" t="s">
        <v>1607</v>
      </c>
      <c r="C95" s="9" t="s">
        <v>13</v>
      </c>
      <c r="D95" s="2" t="s">
        <v>74</v>
      </c>
      <c r="E95" s="2" t="s">
        <v>81</v>
      </c>
      <c r="F95" s="12">
        <v>-533400</v>
      </c>
      <c r="G95" s="12">
        <v>-7397.72</v>
      </c>
      <c r="H95" s="12">
        <v>-1.48</v>
      </c>
    </row>
    <row r="96" spans="2:9">
      <c r="B96" s="6" t="s">
        <v>94</v>
      </c>
      <c r="C96" s="11"/>
      <c r="D96" s="6"/>
      <c r="E96" s="6"/>
      <c r="F96" s="14"/>
      <c r="G96" s="14">
        <f>SUM(G15:G86)</f>
        <v>341027.5799999999</v>
      </c>
      <c r="H96" s="14">
        <f>SUM(H15:H86)</f>
        <v>68.099999999999966</v>
      </c>
    </row>
    <row r="97" spans="2:8">
      <c r="B97" s="6" t="s">
        <v>3508</v>
      </c>
      <c r="C97" s="11"/>
      <c r="D97" s="6"/>
      <c r="E97" s="6"/>
      <c r="F97" s="14"/>
      <c r="G97" s="14"/>
      <c r="H97" s="14"/>
    </row>
    <row r="98" spans="2:8">
      <c r="B98" s="6" t="s">
        <v>3507</v>
      </c>
      <c r="C98" s="11"/>
      <c r="D98" s="6"/>
      <c r="E98" s="6"/>
      <c r="F98" s="14"/>
      <c r="G98" s="14"/>
      <c r="H98" s="14"/>
    </row>
    <row r="99" spans="2:8">
      <c r="B99" s="2" t="s">
        <v>2826</v>
      </c>
      <c r="C99" s="9" t="s">
        <v>13</v>
      </c>
      <c r="D99" s="2" t="s">
        <v>2827</v>
      </c>
      <c r="F99" s="12">
        <v>23700</v>
      </c>
      <c r="G99" s="12">
        <v>37786.57</v>
      </c>
      <c r="H99" s="12">
        <v>7.55</v>
      </c>
    </row>
    <row r="100" spans="2:8">
      <c r="B100" s="2" t="s">
        <v>2830</v>
      </c>
      <c r="C100" s="9" t="s">
        <v>13</v>
      </c>
      <c r="D100" s="2" t="s">
        <v>2827</v>
      </c>
      <c r="F100" s="12">
        <v>2780</v>
      </c>
      <c r="G100" s="12">
        <v>7487.51</v>
      </c>
      <c r="H100" s="12">
        <v>1.5</v>
      </c>
    </row>
    <row r="101" spans="2:8">
      <c r="B101" s="2" t="s">
        <v>2831</v>
      </c>
      <c r="C101" s="9" t="s">
        <v>13</v>
      </c>
      <c r="D101" s="2" t="s">
        <v>2827</v>
      </c>
      <c r="F101" s="12">
        <v>4000</v>
      </c>
      <c r="G101" s="12">
        <v>6403.12</v>
      </c>
      <c r="H101" s="12">
        <v>1.28</v>
      </c>
    </row>
    <row r="102" spans="2:8">
      <c r="B102" s="6" t="s">
        <v>3506</v>
      </c>
      <c r="C102" s="11"/>
      <c r="D102" s="6"/>
      <c r="E102" s="6"/>
      <c r="F102" s="14"/>
      <c r="G102" s="14"/>
      <c r="H102" s="14"/>
    </row>
    <row r="103" spans="2:8">
      <c r="B103" s="2" t="s">
        <v>2836</v>
      </c>
      <c r="C103" s="9" t="s">
        <v>13</v>
      </c>
      <c r="D103" s="2" t="s">
        <v>2827</v>
      </c>
      <c r="F103" s="12">
        <v>10350</v>
      </c>
      <c r="G103" s="12">
        <v>28462.29</v>
      </c>
      <c r="H103" s="12">
        <v>5.68</v>
      </c>
    </row>
    <row r="104" spans="2:8">
      <c r="B104" s="2" t="s">
        <v>2837</v>
      </c>
      <c r="C104" s="9" t="s">
        <v>13</v>
      </c>
      <c r="D104" s="2" t="s">
        <v>2827</v>
      </c>
      <c r="F104" s="12">
        <v>3500</v>
      </c>
      <c r="G104" s="12">
        <v>10286.19</v>
      </c>
      <c r="H104" s="12">
        <v>2.0499999999999998</v>
      </c>
    </row>
    <row r="105" spans="2:8">
      <c r="B105" s="2" t="s">
        <v>2838</v>
      </c>
      <c r="C105" s="9" t="s">
        <v>13</v>
      </c>
      <c r="D105" s="2" t="s">
        <v>2839</v>
      </c>
      <c r="E105" s="2" t="s">
        <v>2840</v>
      </c>
      <c r="F105" s="12">
        <v>565000</v>
      </c>
      <c r="G105" s="12">
        <v>7121.83</v>
      </c>
      <c r="H105" s="12">
        <v>1.42</v>
      </c>
    </row>
    <row r="106" spans="2:8">
      <c r="B106" s="2" t="s">
        <v>2838</v>
      </c>
      <c r="C106" s="9" t="s">
        <v>13</v>
      </c>
      <c r="D106" s="2" t="s">
        <v>2839</v>
      </c>
      <c r="E106" s="2" t="s">
        <v>2840</v>
      </c>
      <c r="F106" s="12">
        <v>500000</v>
      </c>
      <c r="G106" s="12">
        <v>6390.75</v>
      </c>
      <c r="H106" s="12">
        <v>1.28</v>
      </c>
    </row>
    <row r="107" spans="2:8">
      <c r="B107" s="2" t="s">
        <v>2838</v>
      </c>
      <c r="C107" s="9" t="s">
        <v>13</v>
      </c>
      <c r="D107" s="2" t="s">
        <v>2839</v>
      </c>
      <c r="E107" s="2" t="s">
        <v>2840</v>
      </c>
      <c r="F107" s="12">
        <v>-375000</v>
      </c>
      <c r="G107" s="12">
        <v>-4663.13</v>
      </c>
      <c r="H107" s="12">
        <v>-0.93</v>
      </c>
    </row>
    <row r="108" spans="2:8">
      <c r="B108" s="2" t="s">
        <v>2841</v>
      </c>
      <c r="C108" s="9" t="s">
        <v>13</v>
      </c>
      <c r="D108" s="2" t="s">
        <v>2827</v>
      </c>
      <c r="F108" s="12">
        <v>-4000</v>
      </c>
      <c r="G108" s="12">
        <v>-6481.44</v>
      </c>
      <c r="H108" s="12">
        <v>-1.29</v>
      </c>
    </row>
    <row r="109" spans="2:8">
      <c r="B109" s="2" t="s">
        <v>2837</v>
      </c>
      <c r="C109" s="9" t="s">
        <v>13</v>
      </c>
      <c r="D109" s="2" t="s">
        <v>2827</v>
      </c>
      <c r="F109" s="12">
        <v>-2280</v>
      </c>
      <c r="G109" s="12">
        <v>-6514.8</v>
      </c>
      <c r="H109" s="12">
        <v>-1.3</v>
      </c>
    </row>
    <row r="110" spans="2:8">
      <c r="B110" s="2" t="s">
        <v>2842</v>
      </c>
      <c r="C110" s="9" t="s">
        <v>13</v>
      </c>
      <c r="D110" s="2" t="s">
        <v>2827</v>
      </c>
      <c r="F110" s="12">
        <v>-10000</v>
      </c>
      <c r="G110" s="12">
        <v>-16210.4</v>
      </c>
      <c r="H110" s="12">
        <v>-3.24</v>
      </c>
    </row>
    <row r="111" spans="2:8">
      <c r="B111" s="2" t="s">
        <v>2836</v>
      </c>
      <c r="C111" s="9" t="s">
        <v>13</v>
      </c>
      <c r="D111" s="2" t="s">
        <v>2827</v>
      </c>
      <c r="F111" s="12">
        <v>-10350</v>
      </c>
      <c r="G111" s="12">
        <v>-29253.65</v>
      </c>
      <c r="H111" s="12">
        <v>-5.84</v>
      </c>
    </row>
    <row r="112" spans="2:8">
      <c r="B112" s="6" t="s">
        <v>3505</v>
      </c>
      <c r="C112" s="11"/>
      <c r="D112" s="6"/>
      <c r="E112" s="6"/>
      <c r="F112" s="14"/>
      <c r="G112" s="14">
        <f>SUM(G99:G106)</f>
        <v>103938.26000000001</v>
      </c>
      <c r="H112" s="14">
        <f>SUM(H99:H106)</f>
        <v>20.759999999999998</v>
      </c>
    </row>
    <row r="113" spans="2:8">
      <c r="B113" s="7" t="s">
        <v>1</v>
      </c>
      <c r="C113" s="10" t="s">
        <v>2</v>
      </c>
      <c r="D113" s="7" t="s">
        <v>3</v>
      </c>
      <c r="E113" s="7" t="s">
        <v>4</v>
      </c>
      <c r="F113" s="13" t="s">
        <v>5</v>
      </c>
      <c r="G113" s="13" t="s">
        <v>6</v>
      </c>
      <c r="H113" s="13" t="s">
        <v>7</v>
      </c>
    </row>
    <row r="114" spans="2:8">
      <c r="B114" s="6" t="s">
        <v>8</v>
      </c>
    </row>
    <row r="115" spans="2:8">
      <c r="B115" s="6" t="s">
        <v>9</v>
      </c>
    </row>
    <row r="116" spans="2:8">
      <c r="B116" s="6" t="s">
        <v>10</v>
      </c>
    </row>
    <row r="117" spans="2:8">
      <c r="B117" s="2" t="s">
        <v>1161</v>
      </c>
      <c r="C117" s="9">
        <v>7.38</v>
      </c>
      <c r="D117" s="2" t="s">
        <v>11</v>
      </c>
      <c r="E117" s="2" t="s">
        <v>1162</v>
      </c>
      <c r="F117" s="12">
        <v>12000000</v>
      </c>
      <c r="G117" s="12">
        <v>11448.84</v>
      </c>
      <c r="H117" s="12">
        <v>2.29</v>
      </c>
    </row>
    <row r="118" spans="2:8">
      <c r="B118" s="2" t="s">
        <v>132</v>
      </c>
      <c r="C118" s="9">
        <v>6.66</v>
      </c>
      <c r="D118" s="2" t="s">
        <v>11</v>
      </c>
      <c r="E118" s="2" t="s">
        <v>133</v>
      </c>
      <c r="F118" s="12">
        <v>5000000</v>
      </c>
      <c r="G118" s="12">
        <v>5136.3500000000004</v>
      </c>
      <c r="H118" s="12">
        <v>1.03</v>
      </c>
    </row>
    <row r="119" spans="2:8">
      <c r="B119" s="2" t="s">
        <v>120</v>
      </c>
      <c r="C119" s="9">
        <v>6.66</v>
      </c>
      <c r="D119" s="2" t="s">
        <v>11</v>
      </c>
      <c r="E119" s="2" t="s">
        <v>121</v>
      </c>
      <c r="F119" s="12">
        <v>3000000</v>
      </c>
      <c r="G119" s="12">
        <v>3024.23</v>
      </c>
      <c r="H119" s="12">
        <v>0.6</v>
      </c>
    </row>
    <row r="120" spans="2:8">
      <c r="B120" s="2" t="s">
        <v>299</v>
      </c>
      <c r="C120" s="9">
        <v>5.29</v>
      </c>
      <c r="D120" s="2" t="s">
        <v>11</v>
      </c>
      <c r="E120" s="2" t="s">
        <v>300</v>
      </c>
      <c r="F120" s="12">
        <v>2500000</v>
      </c>
      <c r="G120" s="12">
        <v>2500.48</v>
      </c>
      <c r="H120" s="12">
        <v>0.5</v>
      </c>
    </row>
    <row r="121" spans="2:8">
      <c r="B121" s="2" t="s">
        <v>2844</v>
      </c>
      <c r="C121" s="9">
        <v>6.57</v>
      </c>
      <c r="D121" s="2" t="s">
        <v>11</v>
      </c>
      <c r="E121" s="2" t="s">
        <v>2845</v>
      </c>
      <c r="F121" s="12">
        <v>2000000</v>
      </c>
      <c r="G121" s="12">
        <v>2075.63</v>
      </c>
      <c r="H121" s="12">
        <v>0.41</v>
      </c>
    </row>
    <row r="122" spans="2:8">
      <c r="B122" s="2" t="s">
        <v>134</v>
      </c>
      <c r="C122" s="9">
        <v>6.63</v>
      </c>
      <c r="D122" s="2" t="s">
        <v>11</v>
      </c>
      <c r="E122" s="2" t="s">
        <v>135</v>
      </c>
      <c r="F122" s="12">
        <v>2000000</v>
      </c>
      <c r="G122" s="12">
        <v>2063.86</v>
      </c>
      <c r="H122" s="12">
        <v>0.41</v>
      </c>
    </row>
    <row r="123" spans="2:8">
      <c r="B123" s="2" t="s">
        <v>303</v>
      </c>
      <c r="C123" s="9">
        <v>5.3</v>
      </c>
      <c r="D123" s="2" t="s">
        <v>11</v>
      </c>
      <c r="E123" s="2" t="s">
        <v>304</v>
      </c>
      <c r="F123" s="12">
        <v>1800000</v>
      </c>
      <c r="G123" s="12">
        <v>1803.22</v>
      </c>
      <c r="H123" s="12">
        <v>0.36</v>
      </c>
    </row>
    <row r="124" spans="2:8">
      <c r="B124" s="2" t="s">
        <v>126</v>
      </c>
      <c r="C124" s="9">
        <v>6.63</v>
      </c>
      <c r="D124" s="2" t="s">
        <v>11</v>
      </c>
      <c r="E124" s="2" t="s">
        <v>127</v>
      </c>
      <c r="F124" s="12">
        <v>1466600</v>
      </c>
      <c r="G124" s="12">
        <v>1436.53</v>
      </c>
      <c r="H124" s="12">
        <v>0.28999999999999998</v>
      </c>
    </row>
    <row r="125" spans="2:8">
      <c r="B125" s="2" t="s">
        <v>95</v>
      </c>
      <c r="C125" s="9">
        <v>6.38</v>
      </c>
      <c r="D125" s="2" t="s">
        <v>11</v>
      </c>
      <c r="E125" s="2" t="s">
        <v>96</v>
      </c>
      <c r="F125" s="12">
        <v>1342600</v>
      </c>
      <c r="G125" s="12">
        <v>1380.71</v>
      </c>
      <c r="H125" s="12">
        <v>0.28000000000000003</v>
      </c>
    </row>
    <row r="126" spans="2:8">
      <c r="B126" s="2" t="s">
        <v>664</v>
      </c>
      <c r="C126" s="9">
        <v>7.36</v>
      </c>
      <c r="D126" s="2" t="s">
        <v>11</v>
      </c>
      <c r="E126" s="2" t="s">
        <v>665</v>
      </c>
      <c r="F126" s="12">
        <v>873800</v>
      </c>
      <c r="G126" s="12">
        <v>877.95</v>
      </c>
      <c r="H126" s="12">
        <v>0.18</v>
      </c>
    </row>
    <row r="127" spans="2:8">
      <c r="B127" s="2" t="s">
        <v>2846</v>
      </c>
      <c r="C127" s="9">
        <v>6.81</v>
      </c>
      <c r="D127" s="2" t="s">
        <v>11</v>
      </c>
      <c r="E127" s="2" t="s">
        <v>2847</v>
      </c>
      <c r="F127" s="12">
        <v>547800</v>
      </c>
      <c r="G127" s="12">
        <v>563.69000000000005</v>
      </c>
      <c r="H127" s="12">
        <v>0.11</v>
      </c>
    </row>
    <row r="128" spans="2:8">
      <c r="B128" s="2" t="s">
        <v>662</v>
      </c>
      <c r="C128" s="9">
        <v>7.4</v>
      </c>
      <c r="D128" s="2" t="s">
        <v>11</v>
      </c>
      <c r="E128" s="2" t="s">
        <v>663</v>
      </c>
      <c r="F128" s="12">
        <v>454160</v>
      </c>
      <c r="G128" s="12">
        <v>456.99</v>
      </c>
      <c r="H128" s="12">
        <v>0.09</v>
      </c>
    </row>
    <row r="129" spans="2:8">
      <c r="B129" s="2" t="s">
        <v>2848</v>
      </c>
      <c r="C129" s="9">
        <v>7.68</v>
      </c>
      <c r="D129" s="2" t="s">
        <v>11</v>
      </c>
      <c r="E129" s="2" t="s">
        <v>2849</v>
      </c>
      <c r="F129" s="12">
        <v>399500</v>
      </c>
      <c r="G129" s="12">
        <v>392</v>
      </c>
      <c r="H129" s="12">
        <v>0.08</v>
      </c>
    </row>
    <row r="130" spans="2:8">
      <c r="B130" s="2" t="s">
        <v>2850</v>
      </c>
      <c r="C130" s="9">
        <v>7.54</v>
      </c>
      <c r="D130" s="2" t="s">
        <v>11</v>
      </c>
      <c r="E130" s="2" t="s">
        <v>2851</v>
      </c>
      <c r="F130" s="12">
        <v>329400</v>
      </c>
      <c r="G130" s="12">
        <v>327.24</v>
      </c>
      <c r="H130" s="12">
        <v>7.0000000000000007E-2</v>
      </c>
    </row>
    <row r="131" spans="2:8">
      <c r="B131" s="2" t="s">
        <v>2852</v>
      </c>
      <c r="C131" s="9">
        <v>7.37</v>
      </c>
      <c r="D131" s="2" t="s">
        <v>11</v>
      </c>
      <c r="E131" s="2" t="s">
        <v>2853</v>
      </c>
      <c r="F131" s="12">
        <v>170200</v>
      </c>
      <c r="G131" s="12">
        <v>171.45</v>
      </c>
      <c r="H131" s="12">
        <v>0.03</v>
      </c>
    </row>
    <row r="132" spans="2:8">
      <c r="B132" s="2" t="s">
        <v>162</v>
      </c>
      <c r="C132" s="9">
        <v>7.4</v>
      </c>
      <c r="D132" s="2" t="s">
        <v>11</v>
      </c>
      <c r="E132" s="2" t="s">
        <v>163</v>
      </c>
      <c r="F132" s="12">
        <v>153100</v>
      </c>
      <c r="G132" s="12">
        <v>155.54</v>
      </c>
      <c r="H132" s="12">
        <v>0.03</v>
      </c>
    </row>
    <row r="133" spans="2:8">
      <c r="B133" s="2" t="s">
        <v>670</v>
      </c>
      <c r="C133" s="9">
        <v>7.37</v>
      </c>
      <c r="D133" s="2" t="s">
        <v>11</v>
      </c>
      <c r="E133" s="2" t="s">
        <v>671</v>
      </c>
      <c r="F133" s="12">
        <v>107500</v>
      </c>
      <c r="G133" s="12">
        <v>109.33</v>
      </c>
      <c r="H133" s="12">
        <v>0.02</v>
      </c>
    </row>
    <row r="134" spans="2:8">
      <c r="B134" s="2" t="s">
        <v>2074</v>
      </c>
      <c r="C134" s="9">
        <v>6.29</v>
      </c>
      <c r="D134" s="2" t="s">
        <v>11</v>
      </c>
      <c r="E134" s="2" t="s">
        <v>2075</v>
      </c>
      <c r="F134" s="12">
        <v>79500</v>
      </c>
      <c r="G134" s="12">
        <v>77.91</v>
      </c>
      <c r="H134" s="12">
        <v>0.02</v>
      </c>
    </row>
    <row r="135" spans="2:8">
      <c r="B135" s="6" t="s">
        <v>12</v>
      </c>
      <c r="C135" s="11"/>
      <c r="D135" s="6"/>
      <c r="E135" s="6"/>
      <c r="F135" s="14"/>
      <c r="G135" s="14">
        <f>SUM(G113:G134)</f>
        <v>34001.950000000004</v>
      </c>
      <c r="H135" s="14">
        <f>SUM(H113:H134)</f>
        <v>6.8000000000000007</v>
      </c>
    </row>
    <row r="136" spans="2:8">
      <c r="B136" s="6" t="s">
        <v>317</v>
      </c>
    </row>
    <row r="137" spans="2:8">
      <c r="B137" s="2" t="s">
        <v>1187</v>
      </c>
      <c r="C137" s="9">
        <v>9.5</v>
      </c>
      <c r="D137" s="2" t="s">
        <v>1188</v>
      </c>
      <c r="E137" s="2" t="s">
        <v>1189</v>
      </c>
      <c r="F137" s="12">
        <v>3500</v>
      </c>
      <c r="G137" s="12">
        <v>3624.37</v>
      </c>
      <c r="H137" s="12">
        <v>0.72</v>
      </c>
    </row>
    <row r="138" spans="2:8">
      <c r="B138" s="2" t="s">
        <v>201</v>
      </c>
      <c r="C138" s="9">
        <v>7.66</v>
      </c>
      <c r="D138" s="2" t="s">
        <v>176</v>
      </c>
      <c r="E138" s="2" t="s">
        <v>202</v>
      </c>
      <c r="F138" s="12">
        <v>2500</v>
      </c>
      <c r="G138" s="12">
        <v>2582.92</v>
      </c>
      <c r="H138" s="12">
        <v>0.52</v>
      </c>
    </row>
    <row r="139" spans="2:8">
      <c r="B139" s="2" t="s">
        <v>258</v>
      </c>
      <c r="C139" s="9">
        <v>7.32</v>
      </c>
      <c r="D139" s="2" t="s">
        <v>176</v>
      </c>
      <c r="E139" s="2" t="s">
        <v>259</v>
      </c>
      <c r="F139" s="12">
        <v>2500</v>
      </c>
      <c r="G139" s="12">
        <v>2518.6</v>
      </c>
      <c r="H139" s="12">
        <v>0.5</v>
      </c>
    </row>
    <row r="140" spans="2:8">
      <c r="B140" s="2" t="s">
        <v>827</v>
      </c>
      <c r="C140" s="9">
        <v>8.5500000000000007</v>
      </c>
      <c r="D140" s="2" t="s">
        <v>329</v>
      </c>
      <c r="E140" s="2" t="s">
        <v>828</v>
      </c>
      <c r="F140" s="12">
        <v>2500</v>
      </c>
      <c r="G140" s="12">
        <v>2494.5500000000002</v>
      </c>
      <c r="H140" s="12">
        <v>0.5</v>
      </c>
    </row>
    <row r="141" spans="2:8">
      <c r="B141" s="2" t="s">
        <v>2854</v>
      </c>
      <c r="C141" s="9">
        <v>7.44</v>
      </c>
      <c r="D141" s="2" t="s">
        <v>176</v>
      </c>
      <c r="E141" s="2" t="s">
        <v>2855</v>
      </c>
      <c r="F141" s="12">
        <v>500</v>
      </c>
      <c r="G141" s="12">
        <v>509.6</v>
      </c>
      <c r="H141" s="12">
        <v>0.1</v>
      </c>
    </row>
    <row r="142" spans="2:8">
      <c r="B142" s="6" t="s">
        <v>282</v>
      </c>
      <c r="C142" s="11"/>
      <c r="D142" s="6"/>
      <c r="E142" s="6"/>
      <c r="F142" s="14"/>
      <c r="G142" s="14">
        <f>SUM(G136:G141)</f>
        <v>11730.039999999999</v>
      </c>
      <c r="H142" s="14">
        <f>SUM(H136:H141)</f>
        <v>2.3400000000000003</v>
      </c>
    </row>
    <row r="143" spans="2:8">
      <c r="B143" s="6" t="s">
        <v>3615</v>
      </c>
    </row>
    <row r="144" spans="2:8">
      <c r="B144" s="2" t="s">
        <v>892</v>
      </c>
      <c r="C144" s="9">
        <v>9.31</v>
      </c>
      <c r="D144" s="2" t="s">
        <v>285</v>
      </c>
      <c r="E144" s="2" t="s">
        <v>893</v>
      </c>
      <c r="F144" s="12">
        <v>285</v>
      </c>
      <c r="G144" s="12">
        <v>2490.0100000000002</v>
      </c>
      <c r="H144" s="12">
        <v>0.5</v>
      </c>
    </row>
    <row r="145" spans="2:8">
      <c r="B145" s="6" t="s">
        <v>3613</v>
      </c>
      <c r="C145" s="11"/>
      <c r="D145" s="6"/>
      <c r="E145" s="6"/>
      <c r="F145" s="14"/>
      <c r="G145" s="14">
        <f>SUM(G143:G144)</f>
        <v>2490.0100000000002</v>
      </c>
      <c r="H145" s="14">
        <f>SUM(H143:H144)</f>
        <v>0.5</v>
      </c>
    </row>
    <row r="146" spans="2:8">
      <c r="B146" s="6" t="s">
        <v>14</v>
      </c>
      <c r="C146" s="11"/>
      <c r="D146" s="6"/>
      <c r="E146" s="6"/>
      <c r="F146" s="14"/>
      <c r="G146" s="14">
        <v>6636.74</v>
      </c>
      <c r="H146" s="14">
        <v>1.33</v>
      </c>
    </row>
    <row r="147" spans="2:8">
      <c r="B147" s="6" t="s">
        <v>653</v>
      </c>
    </row>
    <row r="148" spans="2:8">
      <c r="B148" s="2" t="s">
        <v>704</v>
      </c>
      <c r="C148" s="9" t="s">
        <v>13</v>
      </c>
      <c r="D148" s="2" t="s">
        <v>654</v>
      </c>
      <c r="E148" s="2" t="s">
        <v>2843</v>
      </c>
      <c r="F148" s="12">
        <v>72434.116999999998</v>
      </c>
      <c r="G148" s="12">
        <v>3050.97</v>
      </c>
      <c r="H148" s="12">
        <v>0.61</v>
      </c>
    </row>
    <row r="149" spans="2:8">
      <c r="B149" s="6" t="s">
        <v>3416</v>
      </c>
      <c r="C149" s="11"/>
      <c r="D149" s="6"/>
      <c r="E149" s="6"/>
      <c r="F149" s="14"/>
      <c r="G149" s="14">
        <f>G148</f>
        <v>3050.97</v>
      </c>
      <c r="H149" s="14">
        <f>H148</f>
        <v>0.61</v>
      </c>
    </row>
    <row r="150" spans="2:8">
      <c r="B150" s="6" t="s">
        <v>15</v>
      </c>
      <c r="C150" s="11"/>
      <c r="D150" s="6"/>
      <c r="E150" s="6"/>
      <c r="F150" s="14"/>
      <c r="G150" s="14">
        <v>502875.55</v>
      </c>
      <c r="H150" s="14">
        <f>H149+H146+H145+H142+H135+H112+H96</f>
        <v>100.43999999999997</v>
      </c>
    </row>
    <row r="151" spans="2:8">
      <c r="B151" s="6" t="s">
        <v>335</v>
      </c>
      <c r="C151" s="11"/>
      <c r="D151" s="6"/>
      <c r="E151" s="6"/>
      <c r="F151" s="14"/>
      <c r="G151" s="14">
        <f>G152-G150</f>
        <v>-2183.8695440000156</v>
      </c>
      <c r="H151" s="14">
        <f>H152-H150</f>
        <v>-0.4399999999999693</v>
      </c>
    </row>
    <row r="152" spans="2:8">
      <c r="B152" s="6" t="s">
        <v>17</v>
      </c>
      <c r="C152" s="11"/>
      <c r="D152" s="6"/>
      <c r="E152" s="6"/>
      <c r="F152" s="14"/>
      <c r="G152" s="14">
        <v>500691.68045599997</v>
      </c>
      <c r="H152" s="14">
        <v>100</v>
      </c>
    </row>
    <row r="153" spans="2:8">
      <c r="B153" s="2" t="s">
        <v>18</v>
      </c>
    </row>
    <row r="154" spans="2:8">
      <c r="B154" s="6" t="s">
        <v>19</v>
      </c>
    </row>
    <row r="155" spans="2:8">
      <c r="B155" s="6" t="s">
        <v>20</v>
      </c>
      <c r="C155" s="9" t="s">
        <v>894</v>
      </c>
    </row>
    <row r="156" spans="2:8">
      <c r="B156" s="6" t="s">
        <v>23</v>
      </c>
      <c r="C156" s="9" t="s">
        <v>22</v>
      </c>
    </row>
    <row r="157" spans="2:8">
      <c r="B157" s="6" t="s">
        <v>1198</v>
      </c>
      <c r="C157" s="9" t="s">
        <v>22</v>
      </c>
    </row>
    <row r="158" spans="2:8">
      <c r="B158" s="6" t="s">
        <v>24</v>
      </c>
      <c r="C158" s="9" t="s">
        <v>25</v>
      </c>
    </row>
    <row r="159" spans="2:8">
      <c r="B159" s="6" t="s">
        <v>2856</v>
      </c>
      <c r="C159" s="11"/>
    </row>
    <row r="160" spans="2:8">
      <c r="B160" s="6" t="s">
        <v>2857</v>
      </c>
      <c r="C160" s="11"/>
    </row>
    <row r="161" spans="2:3">
      <c r="B161" s="6" t="s">
        <v>2858</v>
      </c>
      <c r="C161" s="11"/>
    </row>
    <row r="162" spans="2:3">
      <c r="B162" s="6" t="s">
        <v>2859</v>
      </c>
      <c r="C162" s="11"/>
    </row>
    <row r="163" spans="2:3">
      <c r="B163" s="6" t="s">
        <v>2860</v>
      </c>
      <c r="C163" s="11"/>
    </row>
    <row r="164" spans="2:3">
      <c r="B164" s="6" t="s">
        <v>2861</v>
      </c>
      <c r="C164" s="11"/>
    </row>
    <row r="165" spans="2:3">
      <c r="B165" s="6" t="s">
        <v>2862</v>
      </c>
      <c r="C165" s="11"/>
    </row>
    <row r="166" spans="2:3">
      <c r="B166" s="6" t="s">
        <v>2863</v>
      </c>
      <c r="C166" s="11"/>
    </row>
    <row r="167" spans="2:3">
      <c r="B167" s="6" t="s">
        <v>2864</v>
      </c>
      <c r="C167" s="11"/>
    </row>
    <row r="168" spans="2:3">
      <c r="B168" s="2" t="s">
        <v>3954</v>
      </c>
    </row>
    <row r="169" spans="2:3">
      <c r="B169" s="2" t="s">
        <v>26</v>
      </c>
    </row>
    <row r="170" spans="2:3">
      <c r="B170" s="2" t="s">
        <v>1212</v>
      </c>
    </row>
    <row r="173" spans="2:3" ht="15">
      <c r="B173" s="44" t="s">
        <v>1213</v>
      </c>
      <c r="C173" s="64"/>
    </row>
    <row r="174" spans="2:3" ht="30">
      <c r="B174" s="44" t="s">
        <v>1214</v>
      </c>
      <c r="C174" s="65" t="s">
        <v>1215</v>
      </c>
    </row>
    <row r="175" spans="2:3" ht="15">
      <c r="B175" s="4" t="s">
        <v>1216</v>
      </c>
      <c r="C175" s="5">
        <v>45024</v>
      </c>
    </row>
    <row r="176" spans="2:3" ht="15">
      <c r="B176" s="4" t="s">
        <v>1218</v>
      </c>
      <c r="C176" s="5">
        <v>0</v>
      </c>
    </row>
    <row r="177" spans="2:7" ht="15">
      <c r="B177" s="4" t="s">
        <v>1219</v>
      </c>
      <c r="C177" s="5">
        <v>17936.259999999998</v>
      </c>
    </row>
    <row r="178" spans="2:7" ht="15">
      <c r="B178" s="4" t="s">
        <v>1220</v>
      </c>
      <c r="C178" s="5">
        <v>0</v>
      </c>
    </row>
    <row r="179" spans="2:7" ht="15">
      <c r="B179" s="4" t="s">
        <v>1221</v>
      </c>
      <c r="C179" s="5">
        <v>3029.9359501999998</v>
      </c>
    </row>
    <row r="180" spans="2:7" ht="15">
      <c r="B180" s="4" t="s">
        <v>1222</v>
      </c>
      <c r="C180" s="5">
        <v>0</v>
      </c>
    </row>
    <row r="181" spans="2:7" ht="15">
      <c r="B181" s="44" t="s">
        <v>1223</v>
      </c>
      <c r="C181" s="64">
        <v>65990.19595020001</v>
      </c>
    </row>
    <row r="183" spans="2:7" ht="15">
      <c r="B183" s="4" t="s">
        <v>35</v>
      </c>
      <c r="C183" s="5"/>
      <c r="D183" s="4"/>
    </row>
    <row r="184" spans="2:7" ht="30">
      <c r="B184" s="20" t="s">
        <v>36</v>
      </c>
      <c r="C184" s="18" t="s">
        <v>37</v>
      </c>
      <c r="D184" s="20" t="s">
        <v>38</v>
      </c>
    </row>
    <row r="185" spans="2:7" ht="15">
      <c r="B185" s="4" t="s">
        <v>22</v>
      </c>
      <c r="C185" s="5" t="s">
        <v>22</v>
      </c>
      <c r="D185" s="4" t="s">
        <v>22</v>
      </c>
    </row>
    <row r="187" spans="2:7">
      <c r="B187" s="6" t="s">
        <v>39</v>
      </c>
      <c r="C187" s="61">
        <v>46081</v>
      </c>
    </row>
    <row r="188" spans="2:7">
      <c r="B188" s="24" t="s">
        <v>40</v>
      </c>
      <c r="C188" s="26" t="s">
        <v>41</v>
      </c>
      <c r="D188" s="24" t="s">
        <v>42</v>
      </c>
      <c r="E188" s="27" t="s">
        <v>43</v>
      </c>
      <c r="F188" s="62" t="s">
        <v>44</v>
      </c>
      <c r="G188" s="14"/>
    </row>
    <row r="189" spans="2:7">
      <c r="B189" s="16" t="s">
        <v>1676</v>
      </c>
      <c r="C189" s="17">
        <v>-485000</v>
      </c>
      <c r="D189" s="16">
        <v>1374.7</v>
      </c>
      <c r="E189" s="15">
        <v>1391.4</v>
      </c>
      <c r="F189" s="30">
        <f>C181</f>
        <v>65990.19595020001</v>
      </c>
    </row>
    <row r="190" spans="2:7">
      <c r="B190" s="16" t="s">
        <v>1686</v>
      </c>
      <c r="C190" s="17">
        <v>-51775</v>
      </c>
      <c r="D190" s="16">
        <v>2001.29</v>
      </c>
      <c r="E190" s="15">
        <v>1889.9</v>
      </c>
      <c r="F190" s="66"/>
    </row>
    <row r="191" spans="2:7">
      <c r="B191" s="16" t="s">
        <v>1708</v>
      </c>
      <c r="C191" s="17">
        <v>-531000</v>
      </c>
      <c r="D191" s="16">
        <v>338.04</v>
      </c>
      <c r="E191" s="15">
        <v>335.15</v>
      </c>
      <c r="F191" s="66"/>
    </row>
    <row r="192" spans="2:7">
      <c r="B192" s="16" t="s">
        <v>1721</v>
      </c>
      <c r="C192" s="17">
        <v>-428450</v>
      </c>
      <c r="D192" s="16">
        <v>933.84</v>
      </c>
      <c r="E192" s="15">
        <v>894</v>
      </c>
      <c r="F192" s="66"/>
    </row>
    <row r="193" spans="2:6">
      <c r="B193" s="16" t="s">
        <v>1729</v>
      </c>
      <c r="C193" s="17">
        <v>-533400</v>
      </c>
      <c r="D193" s="16">
        <v>1405.93</v>
      </c>
      <c r="E193" s="15">
        <v>1386.9</v>
      </c>
      <c r="F193" s="66"/>
    </row>
    <row r="194" spans="2:6">
      <c r="B194" s="16" t="s">
        <v>1737</v>
      </c>
      <c r="C194" s="17">
        <v>-708400</v>
      </c>
      <c r="D194" s="16">
        <v>938.74</v>
      </c>
      <c r="E194" s="15">
        <v>956.5</v>
      </c>
      <c r="F194" s="66"/>
    </row>
    <row r="195" spans="2:6">
      <c r="B195" s="16" t="s">
        <v>1748</v>
      </c>
      <c r="C195" s="17">
        <v>-1246000</v>
      </c>
      <c r="D195" s="16">
        <v>423.51</v>
      </c>
      <c r="E195" s="15">
        <v>417.6</v>
      </c>
      <c r="F195" s="66"/>
    </row>
    <row r="196" spans="2:6">
      <c r="B196" s="16" t="s">
        <v>1758</v>
      </c>
      <c r="C196" s="17">
        <v>-5550</v>
      </c>
      <c r="D196" s="16">
        <v>15160.96</v>
      </c>
      <c r="E196" s="15">
        <v>14939</v>
      </c>
      <c r="F196" s="66"/>
    </row>
    <row r="197" spans="2:6">
      <c r="B197" s="16" t="s">
        <v>1788</v>
      </c>
      <c r="C197" s="17">
        <v>-37500</v>
      </c>
      <c r="D197" s="16">
        <v>1433.66</v>
      </c>
      <c r="E197" s="15">
        <v>1401.4</v>
      </c>
      <c r="F197" s="28"/>
    </row>
    <row r="200" spans="2:6">
      <c r="B200" s="6" t="s">
        <v>45</v>
      </c>
      <c r="C200" s="209">
        <v>6.8199999999999997E-2</v>
      </c>
    </row>
    <row r="201" spans="2:6">
      <c r="B201" s="6"/>
    </row>
    <row r="202" spans="2:6">
      <c r="B202" s="6" t="s">
        <v>911</v>
      </c>
    </row>
    <row r="203" spans="2:6">
      <c r="B203" s="27" t="s">
        <v>46</v>
      </c>
      <c r="C203" s="26" t="s">
        <v>47</v>
      </c>
      <c r="D203" s="6"/>
    </row>
    <row r="204" spans="2:6">
      <c r="B204" s="15" t="s">
        <v>1839</v>
      </c>
      <c r="C204" s="17">
        <v>776</v>
      </c>
    </row>
    <row r="205" spans="2:6">
      <c r="B205" s="15" t="s">
        <v>1850</v>
      </c>
      <c r="C205" s="17">
        <v>109</v>
      </c>
    </row>
    <row r="206" spans="2:6">
      <c r="B206" s="15" t="s">
        <v>1875</v>
      </c>
      <c r="C206" s="17">
        <v>295</v>
      </c>
    </row>
    <row r="207" spans="2:6">
      <c r="B207" s="15" t="s">
        <v>1897</v>
      </c>
      <c r="C207" s="17">
        <v>762</v>
      </c>
    </row>
    <row r="208" spans="2:6">
      <c r="B208" s="15" t="s">
        <v>1904</v>
      </c>
      <c r="C208" s="17">
        <v>1012</v>
      </c>
    </row>
    <row r="209" spans="2:3">
      <c r="B209" s="15" t="s">
        <v>1916</v>
      </c>
      <c r="C209" s="17">
        <v>608</v>
      </c>
    </row>
    <row r="210" spans="2:3">
      <c r="B210" s="15" t="s">
        <v>1966</v>
      </c>
      <c r="C210" s="17">
        <v>678</v>
      </c>
    </row>
    <row r="211" spans="2:3">
      <c r="B211" s="15" t="s">
        <v>1975</v>
      </c>
      <c r="C211" s="17">
        <v>204</v>
      </c>
    </row>
    <row r="212" spans="2:3">
      <c r="B212" s="15" t="s">
        <v>1977</v>
      </c>
      <c r="C212" s="17">
        <v>237</v>
      </c>
    </row>
    <row r="214" spans="2:3">
      <c r="B214" s="27" t="s">
        <v>48</v>
      </c>
      <c r="C214" s="26" t="s">
        <v>47</v>
      </c>
    </row>
    <row r="215" spans="2:3">
      <c r="B215" s="15" t="s">
        <v>1839</v>
      </c>
      <c r="C215" s="17">
        <v>776</v>
      </c>
    </row>
    <row r="216" spans="2:3">
      <c r="B216" s="15" t="s">
        <v>1850</v>
      </c>
      <c r="C216" s="17">
        <v>109</v>
      </c>
    </row>
    <row r="217" spans="2:3">
      <c r="B217" s="15" t="s">
        <v>1875</v>
      </c>
      <c r="C217" s="17">
        <v>295</v>
      </c>
    </row>
    <row r="218" spans="2:3">
      <c r="B218" s="15" t="s">
        <v>1897</v>
      </c>
      <c r="C218" s="17">
        <v>762</v>
      </c>
    </row>
    <row r="219" spans="2:3">
      <c r="B219" s="15" t="s">
        <v>1904</v>
      </c>
      <c r="C219" s="17">
        <v>1012</v>
      </c>
    </row>
    <row r="220" spans="2:3">
      <c r="B220" s="15" t="s">
        <v>1916</v>
      </c>
      <c r="C220" s="17">
        <v>608</v>
      </c>
    </row>
    <row r="221" spans="2:3">
      <c r="B221" s="15" t="s">
        <v>1966</v>
      </c>
      <c r="C221" s="17">
        <v>678</v>
      </c>
    </row>
    <row r="222" spans="2:3">
      <c r="B222" s="15" t="s">
        <v>1975</v>
      </c>
      <c r="C222" s="17">
        <v>204</v>
      </c>
    </row>
    <row r="223" spans="2:3">
      <c r="B223" s="15" t="s">
        <v>1977</v>
      </c>
      <c r="C223" s="17">
        <v>237</v>
      </c>
    </row>
    <row r="226" spans="2:3">
      <c r="B226" s="27" t="s">
        <v>49</v>
      </c>
      <c r="C226" s="26" t="s">
        <v>50</v>
      </c>
    </row>
    <row r="227" spans="2:3">
      <c r="B227" s="15" t="s">
        <v>1839</v>
      </c>
      <c r="C227" s="17">
        <v>662461500</v>
      </c>
    </row>
    <row r="228" spans="2:3">
      <c r="B228" s="15" t="s">
        <v>1850</v>
      </c>
      <c r="C228" s="17">
        <v>102959242.06999999</v>
      </c>
    </row>
    <row r="229" spans="2:3">
      <c r="B229" s="15" t="s">
        <v>1875</v>
      </c>
      <c r="C229" s="17">
        <v>178381644.30000001</v>
      </c>
    </row>
    <row r="230" spans="2:3">
      <c r="B230" s="15" t="s">
        <v>1897</v>
      </c>
      <c r="C230" s="17">
        <v>745227328.44000006</v>
      </c>
    </row>
    <row r="231" spans="2:3">
      <c r="B231" s="15" t="s">
        <v>1904</v>
      </c>
      <c r="C231" s="17">
        <v>660897104.55999994</v>
      </c>
    </row>
    <row r="232" spans="2:3">
      <c r="B232" s="15" t="s">
        <v>1916</v>
      </c>
      <c r="C232" s="17">
        <v>511581049.60000002</v>
      </c>
    </row>
    <row r="233" spans="2:3">
      <c r="B233" s="15" t="s">
        <v>1966</v>
      </c>
      <c r="C233" s="17">
        <v>601190794.64999998</v>
      </c>
    </row>
    <row r="234" spans="2:3">
      <c r="B234" s="15" t="s">
        <v>1975</v>
      </c>
      <c r="C234" s="17">
        <v>57125352.960000001</v>
      </c>
    </row>
    <row r="235" spans="2:3">
      <c r="B235" s="15" t="s">
        <v>1977</v>
      </c>
      <c r="C235" s="17">
        <v>266414149.65000001</v>
      </c>
    </row>
    <row r="236" spans="2:3">
      <c r="C236" s="26">
        <f>SUM(C226:C235)</f>
        <v>3786238166.23</v>
      </c>
    </row>
    <row r="238" spans="2:3">
      <c r="B238" s="27" t="s">
        <v>51</v>
      </c>
      <c r="C238" s="26" t="s">
        <v>50</v>
      </c>
    </row>
    <row r="239" spans="2:3">
      <c r="B239" s="15" t="s">
        <v>1839</v>
      </c>
      <c r="C239" s="17">
        <v>627099364.5</v>
      </c>
    </row>
    <row r="240" spans="2:3">
      <c r="B240" s="15" t="s">
        <v>1850</v>
      </c>
      <c r="C240" s="17">
        <v>103562161.95</v>
      </c>
    </row>
    <row r="241" spans="2:6">
      <c r="B241" s="15" t="s">
        <v>1875</v>
      </c>
      <c r="C241" s="17">
        <v>178211810.16</v>
      </c>
    </row>
    <row r="242" spans="2:6">
      <c r="B242" s="15" t="s">
        <v>1897</v>
      </c>
      <c r="C242" s="17">
        <v>726144443.22000003</v>
      </c>
    </row>
    <row r="243" spans="2:6">
      <c r="B243" s="15" t="s">
        <v>1904</v>
      </c>
      <c r="C243" s="17">
        <v>644918666.55999994</v>
      </c>
    </row>
    <row r="244" spans="2:6">
      <c r="B244" s="15" t="s">
        <v>1916</v>
      </c>
      <c r="C244" s="17">
        <v>518699392</v>
      </c>
    </row>
    <row r="245" spans="2:6">
      <c r="B245" s="15" t="s">
        <v>1966</v>
      </c>
      <c r="C245" s="17">
        <v>529782097.94999999</v>
      </c>
    </row>
    <row r="246" spans="2:6">
      <c r="B246" s="15" t="s">
        <v>1975</v>
      </c>
      <c r="C246" s="17">
        <v>55592562.240000002</v>
      </c>
    </row>
    <row r="247" spans="2:6">
      <c r="B247" s="15" t="s">
        <v>1977</v>
      </c>
      <c r="C247" s="17">
        <v>242161753.34999999</v>
      </c>
    </row>
    <row r="248" spans="2:6">
      <c r="C248" s="26">
        <f>SUM(C238:C247)</f>
        <v>3626172251.9299994</v>
      </c>
    </row>
    <row r="251" spans="2:6">
      <c r="B251" s="24" t="s">
        <v>52</v>
      </c>
      <c r="C251" s="26">
        <f xml:space="preserve"> C248-C236</f>
        <v>-160065914.30000067</v>
      </c>
    </row>
    <row r="252" spans="2:6">
      <c r="B252" s="6"/>
      <c r="C252" s="11"/>
    </row>
    <row r="253" spans="2:6" s="32" customFormat="1" ht="15">
      <c r="B253" s="24" t="s">
        <v>4028</v>
      </c>
      <c r="C253" s="179">
        <v>46081</v>
      </c>
      <c r="D253" s="180"/>
      <c r="E253" s="181"/>
      <c r="F253" s="182"/>
    </row>
    <row r="254" spans="2:6" s="32" customFormat="1" ht="15">
      <c r="B254" s="183" t="s">
        <v>40</v>
      </c>
      <c r="C254" s="184" t="s">
        <v>4029</v>
      </c>
      <c r="D254" s="185" t="s">
        <v>42</v>
      </c>
      <c r="E254" s="186" t="s">
        <v>4030</v>
      </c>
      <c r="F254" s="38" t="s">
        <v>44</v>
      </c>
    </row>
    <row r="255" spans="2:6" s="32" customFormat="1" ht="15">
      <c r="B255" s="101" t="s">
        <v>4031</v>
      </c>
      <c r="C255" s="187">
        <v>565000</v>
      </c>
      <c r="D255" s="187">
        <v>1364.1379999999999</v>
      </c>
      <c r="E255" s="188">
        <v>1260.5</v>
      </c>
      <c r="F255" s="234" t="s">
        <v>4032</v>
      </c>
    </row>
    <row r="256" spans="2:6" s="32" customFormat="1" ht="15">
      <c r="B256" s="101" t="s">
        <v>4033</v>
      </c>
      <c r="C256" s="187">
        <v>-375000</v>
      </c>
      <c r="D256" s="187">
        <v>1266.1487</v>
      </c>
      <c r="E256" s="188">
        <v>1243.5</v>
      </c>
      <c r="F256" s="234"/>
    </row>
    <row r="257" spans="2:6" s="32" customFormat="1" ht="15">
      <c r="B257" s="101" t="s">
        <v>4050</v>
      </c>
      <c r="C257" s="187">
        <v>500000</v>
      </c>
      <c r="D257" s="187">
        <v>1385.87</v>
      </c>
      <c r="E257" s="188">
        <v>1278.1500000000001</v>
      </c>
      <c r="F257" s="234"/>
    </row>
    <row r="258" spans="2:6" s="32" customFormat="1" ht="15">
      <c r="B258" s="101" t="s">
        <v>4034</v>
      </c>
      <c r="C258" s="187">
        <v>-10000</v>
      </c>
      <c r="D258" s="187">
        <v>140707.67749999999</v>
      </c>
      <c r="E258" s="188">
        <v>162104</v>
      </c>
      <c r="F258" s="234"/>
    </row>
    <row r="259" spans="2:6" s="32" customFormat="1" ht="15">
      <c r="B259" s="101" t="s">
        <v>4051</v>
      </c>
      <c r="C259" s="187">
        <v>-4000</v>
      </c>
      <c r="D259" s="187">
        <v>159524.82250000001</v>
      </c>
      <c r="E259" s="188">
        <v>162036</v>
      </c>
      <c r="F259" s="234"/>
    </row>
    <row r="260" spans="2:6" s="32" customFormat="1" ht="15">
      <c r="B260" s="101" t="s">
        <v>4035</v>
      </c>
      <c r="C260" s="187">
        <v>-2280</v>
      </c>
      <c r="D260" s="187">
        <v>165194.62729999999</v>
      </c>
      <c r="E260" s="188">
        <v>285737</v>
      </c>
      <c r="F260" s="234"/>
    </row>
    <row r="261" spans="2:6" s="32" customFormat="1" ht="15">
      <c r="B261" s="101" t="s">
        <v>4036</v>
      </c>
      <c r="C261" s="187">
        <v>3500</v>
      </c>
      <c r="D261" s="187">
        <v>259300.19570000001</v>
      </c>
      <c r="E261" s="188">
        <v>293891</v>
      </c>
      <c r="F261" s="234"/>
    </row>
    <row r="262" spans="2:6" s="32" customFormat="1" ht="15">
      <c r="B262" s="189" t="s">
        <v>4049</v>
      </c>
      <c r="C262" s="190"/>
      <c r="D262" s="190"/>
      <c r="E262" s="190"/>
      <c r="F262" s="191"/>
    </row>
    <row r="263" spans="2:6" s="32" customFormat="1" ht="15">
      <c r="C263" s="37"/>
      <c r="F263" s="52"/>
    </row>
    <row r="264" spans="2:6" s="32" customFormat="1" ht="15">
      <c r="B264" s="192" t="s">
        <v>4037</v>
      </c>
      <c r="C264" s="193">
        <v>0.20760000000000001</v>
      </c>
      <c r="F264" s="52"/>
    </row>
    <row r="265" spans="2:6" s="32" customFormat="1" ht="15">
      <c r="B265" s="192"/>
      <c r="C265" s="193"/>
      <c r="F265" s="52"/>
    </row>
    <row r="266" spans="2:6" s="32" customFormat="1" ht="15">
      <c r="B266" s="6" t="s">
        <v>911</v>
      </c>
      <c r="C266" s="194"/>
      <c r="F266" s="52"/>
    </row>
    <row r="267" spans="2:6" s="32" customFormat="1" ht="15">
      <c r="B267" s="195" t="s">
        <v>4038</v>
      </c>
      <c r="C267" s="196" t="s">
        <v>4039</v>
      </c>
      <c r="F267" s="52"/>
    </row>
    <row r="268" spans="2:6" s="32" customFormat="1" ht="15">
      <c r="B268" s="197" t="s">
        <v>4040</v>
      </c>
      <c r="C268" s="198">
        <v>556</v>
      </c>
      <c r="F268" s="52"/>
    </row>
    <row r="269" spans="2:6" s="32" customFormat="1" ht="15">
      <c r="B269" s="197" t="s">
        <v>4041</v>
      </c>
      <c r="C269" s="198">
        <v>83</v>
      </c>
      <c r="F269" s="52"/>
    </row>
    <row r="270" spans="2:6" s="32" customFormat="1" ht="15">
      <c r="B270" s="197" t="s">
        <v>4042</v>
      </c>
      <c r="C270" s="198">
        <v>109</v>
      </c>
      <c r="F270" s="52"/>
    </row>
    <row r="271" spans="2:6" s="32" customFormat="1" ht="15">
      <c r="B271" s="197" t="s">
        <v>4043</v>
      </c>
      <c r="C271" s="198">
        <v>237</v>
      </c>
      <c r="F271" s="52"/>
    </row>
    <row r="272" spans="2:6" s="32" customFormat="1" ht="15">
      <c r="B272" s="197" t="s">
        <v>4052</v>
      </c>
      <c r="C272" s="198">
        <v>400</v>
      </c>
      <c r="F272" s="52"/>
    </row>
    <row r="273" spans="2:6" s="32" customFormat="1" ht="15">
      <c r="B273" s="197" t="s">
        <v>4053</v>
      </c>
      <c r="C273" s="198">
        <v>400</v>
      </c>
      <c r="F273" s="52"/>
    </row>
    <row r="274" spans="2:6" s="32" customFormat="1" ht="15">
      <c r="C274" s="37"/>
    </row>
    <row r="275" spans="2:6" s="32" customFormat="1" ht="15">
      <c r="B275" s="195" t="s">
        <v>4044</v>
      </c>
      <c r="C275" s="196" t="s">
        <v>4039</v>
      </c>
    </row>
    <row r="276" spans="2:6" s="32" customFormat="1" ht="15">
      <c r="B276" s="197" t="s">
        <v>4040</v>
      </c>
      <c r="C276" s="198">
        <v>556</v>
      </c>
    </row>
    <row r="277" spans="2:6" s="32" customFormat="1" ht="15">
      <c r="B277" s="197" t="s">
        <v>4041</v>
      </c>
      <c r="C277" s="198">
        <v>83</v>
      </c>
    </row>
    <row r="278" spans="2:6" s="32" customFormat="1" ht="15">
      <c r="B278" s="197" t="s">
        <v>4042</v>
      </c>
      <c r="C278" s="198">
        <v>109</v>
      </c>
    </row>
    <row r="279" spans="2:6" s="32" customFormat="1" ht="15">
      <c r="B279" s="197" t="s">
        <v>4043</v>
      </c>
      <c r="C279" s="198">
        <v>237</v>
      </c>
    </row>
    <row r="280" spans="2:6" s="32" customFormat="1" ht="15">
      <c r="B280" s="197" t="s">
        <v>4052</v>
      </c>
      <c r="C280" s="198">
        <v>400</v>
      </c>
    </row>
    <row r="281" spans="2:6" s="32" customFormat="1" ht="15">
      <c r="B281" s="197" t="s">
        <v>4053</v>
      </c>
      <c r="C281" s="198">
        <v>400</v>
      </c>
    </row>
    <row r="282" spans="2:6" s="32" customFormat="1" ht="15">
      <c r="C282" s="37"/>
      <c r="F282" s="52"/>
    </row>
    <row r="283" spans="2:6" s="32" customFormat="1" ht="15">
      <c r="B283" s="195" t="s">
        <v>4045</v>
      </c>
      <c r="C283" s="196" t="s">
        <v>60</v>
      </c>
    </row>
    <row r="284" spans="2:6" s="32" customFormat="1" ht="15">
      <c r="B284" s="197" t="s">
        <v>4040</v>
      </c>
      <c r="C284" s="199">
        <v>736955725</v>
      </c>
    </row>
    <row r="285" spans="2:6" s="32" customFormat="1" ht="15">
      <c r="B285" s="197" t="s">
        <v>4041</v>
      </c>
      <c r="C285" s="199">
        <v>266223745</v>
      </c>
    </row>
    <row r="286" spans="2:6" s="32" customFormat="1" ht="15">
      <c r="B286" s="197" t="s">
        <v>4042</v>
      </c>
      <c r="C286" s="199">
        <v>354162628.25</v>
      </c>
    </row>
    <row r="287" spans="2:6" s="32" customFormat="1" ht="15">
      <c r="B287" s="197" t="s">
        <v>4043</v>
      </c>
      <c r="C287" s="199">
        <v>3547475900</v>
      </c>
    </row>
    <row r="288" spans="2:6" s="32" customFormat="1" ht="15">
      <c r="B288" s="197" t="s">
        <v>4052</v>
      </c>
      <c r="C288" s="199">
        <v>628810130</v>
      </c>
    </row>
    <row r="289" spans="2:6" s="32" customFormat="1" ht="15">
      <c r="B289" s="197" t="s">
        <v>4053</v>
      </c>
      <c r="C289" s="199">
        <v>603752400</v>
      </c>
    </row>
    <row r="290" spans="2:6" s="32" customFormat="1" ht="15">
      <c r="C290" s="200">
        <f>SUM(C284:C289)</f>
        <v>6137380528.25</v>
      </c>
    </row>
    <row r="291" spans="2:6" s="32" customFormat="1" ht="15">
      <c r="C291" s="37"/>
    </row>
    <row r="292" spans="2:6" s="32" customFormat="1" ht="15">
      <c r="C292" s="37"/>
    </row>
    <row r="293" spans="2:6" s="32" customFormat="1" ht="15">
      <c r="B293" s="195" t="s">
        <v>4046</v>
      </c>
      <c r="C293" s="196" t="s">
        <v>60</v>
      </c>
    </row>
    <row r="294" spans="2:6" s="32" customFormat="1" ht="15">
      <c r="B294" s="197" t="s">
        <v>4040</v>
      </c>
      <c r="C294" s="201">
        <v>1025315802.5799999</v>
      </c>
    </row>
    <row r="295" spans="2:6" s="32" customFormat="1" ht="15">
      <c r="B295" s="197" t="s">
        <v>4041</v>
      </c>
      <c r="C295" s="201">
        <v>282264947.5</v>
      </c>
    </row>
    <row r="296" spans="2:6" s="32" customFormat="1" ht="15">
      <c r="B296" s="197" t="s">
        <v>4042</v>
      </c>
      <c r="C296" s="201">
        <v>336597658.5</v>
      </c>
    </row>
    <row r="297" spans="2:6" s="32" customFormat="1" ht="15">
      <c r="B297" s="197" t="s">
        <v>4043</v>
      </c>
      <c r="C297" s="201">
        <v>3796521865.21</v>
      </c>
    </row>
    <row r="298" spans="2:6" s="32" customFormat="1" ht="15">
      <c r="B298" s="197" t="s">
        <v>4052</v>
      </c>
      <c r="C298" s="201">
        <v>559474900</v>
      </c>
    </row>
    <row r="299" spans="2:6" s="32" customFormat="1" ht="15">
      <c r="B299" s="197" t="s">
        <v>4053</v>
      </c>
      <c r="C299" s="201">
        <v>655072720</v>
      </c>
    </row>
    <row r="300" spans="2:6" s="32" customFormat="1" ht="15">
      <c r="C300" s="200">
        <f>SUM(C294:C299)</f>
        <v>6655247893.79</v>
      </c>
      <c r="F300" s="52"/>
    </row>
    <row r="301" spans="2:6" s="32" customFormat="1" ht="15">
      <c r="C301" s="37"/>
      <c r="F301" s="202"/>
    </row>
    <row r="302" spans="2:6" s="32" customFormat="1" ht="15">
      <c r="B302" s="203" t="s">
        <v>52</v>
      </c>
      <c r="C302" s="204">
        <f>C300-C290</f>
        <v>517867365.53999996</v>
      </c>
      <c r="D302" s="205"/>
      <c r="E302" s="206"/>
      <c r="F302" s="207"/>
    </row>
    <row r="303" spans="2:6" s="32" customFormat="1" ht="15">
      <c r="C303" s="37"/>
      <c r="D303" s="205"/>
      <c r="E303" s="206"/>
      <c r="F303" s="207"/>
    </row>
    <row r="304" spans="2:6">
      <c r="B304" s="24" t="s">
        <v>53</v>
      </c>
      <c r="C304" s="25">
        <v>46053</v>
      </c>
      <c r="D304" s="16"/>
      <c r="E304" s="15"/>
      <c r="F304" s="30"/>
    </row>
    <row r="305" spans="2:7">
      <c r="B305" s="24" t="s">
        <v>40</v>
      </c>
      <c r="C305" s="26" t="s">
        <v>41</v>
      </c>
      <c r="D305" s="24" t="s">
        <v>42</v>
      </c>
      <c r="E305" s="27" t="s">
        <v>43</v>
      </c>
      <c r="F305" s="29" t="s">
        <v>44</v>
      </c>
      <c r="G305" s="14"/>
    </row>
    <row r="306" spans="2:7">
      <c r="B306" s="22" t="s">
        <v>4047</v>
      </c>
      <c r="C306" s="23">
        <v>10350</v>
      </c>
      <c r="D306" s="22">
        <v>204762.47829999999</v>
      </c>
      <c r="E306" s="19">
        <v>274998</v>
      </c>
      <c r="F306" s="28" t="s">
        <v>22</v>
      </c>
      <c r="G306" s="14"/>
    </row>
    <row r="307" spans="2:7">
      <c r="B307" s="22" t="s">
        <v>4048</v>
      </c>
      <c r="C307" s="23">
        <v>-10350</v>
      </c>
      <c r="D307" s="22">
        <v>244365.13039999999</v>
      </c>
      <c r="E307" s="19">
        <v>282644</v>
      </c>
      <c r="F307" s="28"/>
    </row>
    <row r="309" spans="2:7">
      <c r="B309" s="6" t="s">
        <v>45</v>
      </c>
      <c r="C309" s="208">
        <v>0.126</v>
      </c>
    </row>
    <row r="310" spans="2:7">
      <c r="B310" s="6"/>
    </row>
    <row r="311" spans="2:7">
      <c r="B311" s="6" t="s">
        <v>911</v>
      </c>
    </row>
    <row r="312" spans="2:7">
      <c r="B312" s="24" t="s">
        <v>46</v>
      </c>
      <c r="C312" s="26" t="s">
        <v>47</v>
      </c>
      <c r="D312" s="6"/>
    </row>
    <row r="313" spans="2:7">
      <c r="B313" s="16" t="s">
        <v>4054</v>
      </c>
      <c r="C313" s="17">
        <v>204</v>
      </c>
      <c r="D313" s="6"/>
    </row>
    <row r="314" spans="2:7">
      <c r="B314" s="16" t="s">
        <v>4055</v>
      </c>
      <c r="C314" s="17">
        <v>608</v>
      </c>
      <c r="D314" s="6"/>
    </row>
    <row r="315" spans="2:7">
      <c r="B315" s="16" t="s">
        <v>4056</v>
      </c>
      <c r="C315" s="17">
        <v>678</v>
      </c>
      <c r="D315" s="6"/>
    </row>
    <row r="316" spans="2:7">
      <c r="B316" s="16" t="s">
        <v>4057</v>
      </c>
      <c r="C316" s="17">
        <v>237</v>
      </c>
      <c r="D316" s="6"/>
    </row>
    <row r="317" spans="2:7">
      <c r="B317" s="16" t="s">
        <v>4058</v>
      </c>
      <c r="C317" s="17">
        <v>776</v>
      </c>
      <c r="D317" s="6"/>
    </row>
    <row r="318" spans="2:7">
      <c r="B318" s="16" t="s">
        <v>4059</v>
      </c>
      <c r="C318" s="17">
        <v>762</v>
      </c>
      <c r="D318" s="6"/>
    </row>
    <row r="319" spans="2:7">
      <c r="B319" s="16" t="s">
        <v>4060</v>
      </c>
      <c r="C319" s="17">
        <v>109</v>
      </c>
      <c r="D319" s="6"/>
    </row>
    <row r="320" spans="2:7">
      <c r="B320" s="16" t="s">
        <v>4061</v>
      </c>
      <c r="C320" s="17">
        <v>1012</v>
      </c>
      <c r="D320" s="6"/>
    </row>
    <row r="321" spans="2:3">
      <c r="B321" s="16" t="s">
        <v>4062</v>
      </c>
      <c r="C321" s="17">
        <v>295</v>
      </c>
    </row>
    <row r="323" spans="2:3">
      <c r="B323" s="24" t="s">
        <v>48</v>
      </c>
      <c r="C323" s="26" t="s">
        <v>47</v>
      </c>
    </row>
    <row r="324" spans="2:3">
      <c r="B324" s="16" t="s">
        <v>4054</v>
      </c>
      <c r="C324" s="17">
        <v>204</v>
      </c>
    </row>
    <row r="325" spans="2:3">
      <c r="B325" s="16" t="s">
        <v>4055</v>
      </c>
      <c r="C325" s="17">
        <v>608</v>
      </c>
    </row>
    <row r="326" spans="2:3">
      <c r="B326" s="16" t="s">
        <v>4056</v>
      </c>
      <c r="C326" s="17">
        <v>678</v>
      </c>
    </row>
    <row r="327" spans="2:3">
      <c r="B327" s="16" t="s">
        <v>4057</v>
      </c>
      <c r="C327" s="17">
        <v>237</v>
      </c>
    </row>
    <row r="328" spans="2:3">
      <c r="B328" s="16" t="s">
        <v>4058</v>
      </c>
      <c r="C328" s="17">
        <v>776</v>
      </c>
    </row>
    <row r="329" spans="2:3">
      <c r="B329" s="16" t="s">
        <v>4059</v>
      </c>
      <c r="C329" s="17">
        <v>762</v>
      </c>
    </row>
    <row r="330" spans="2:3">
      <c r="B330" s="16" t="s">
        <v>4060</v>
      </c>
      <c r="C330" s="17">
        <v>109</v>
      </c>
    </row>
    <row r="331" spans="2:3">
      <c r="B331" s="16" t="s">
        <v>4061</v>
      </c>
      <c r="C331" s="17">
        <v>1012</v>
      </c>
    </row>
    <row r="332" spans="2:3">
      <c r="B332" s="16" t="s">
        <v>4062</v>
      </c>
      <c r="C332" s="17">
        <v>295</v>
      </c>
    </row>
    <row r="335" spans="2:3">
      <c r="B335" s="24" t="s">
        <v>49</v>
      </c>
      <c r="C335" s="26" t="s">
        <v>50</v>
      </c>
    </row>
    <row r="336" spans="2:3">
      <c r="B336" s="16" t="s">
        <v>4054</v>
      </c>
      <c r="C336" s="17">
        <v>57125352.960000001</v>
      </c>
    </row>
    <row r="337" spans="2:3">
      <c r="B337" s="16" t="s">
        <v>4055</v>
      </c>
      <c r="C337" s="17">
        <v>511581049.60000002</v>
      </c>
    </row>
    <row r="338" spans="2:3">
      <c r="B338" s="16" t="s">
        <v>4056</v>
      </c>
      <c r="C338" s="17">
        <v>601190794.64999998</v>
      </c>
    </row>
    <row r="339" spans="2:3">
      <c r="B339" s="16" t="s">
        <v>4057</v>
      </c>
      <c r="C339" s="17">
        <v>266414149.65000001</v>
      </c>
    </row>
    <row r="340" spans="2:3">
      <c r="B340" s="16" t="s">
        <v>4058</v>
      </c>
      <c r="C340" s="17">
        <v>662461500</v>
      </c>
    </row>
    <row r="341" spans="2:3">
      <c r="B341" s="16" t="s">
        <v>4059</v>
      </c>
      <c r="C341" s="17">
        <v>745227328.44000006</v>
      </c>
    </row>
    <row r="342" spans="2:3">
      <c r="B342" s="16" t="s">
        <v>4060</v>
      </c>
      <c r="C342" s="17">
        <v>102959242.06999999</v>
      </c>
    </row>
    <row r="343" spans="2:3">
      <c r="B343" s="16" t="s">
        <v>4061</v>
      </c>
      <c r="C343" s="17">
        <v>660897104.55999994</v>
      </c>
    </row>
    <row r="344" spans="2:3">
      <c r="B344" s="16" t="s">
        <v>4062</v>
      </c>
      <c r="C344" s="17">
        <v>178381644.30000001</v>
      </c>
    </row>
    <row r="345" spans="2:3">
      <c r="C345" s="26">
        <f>SUM(C336:C344)</f>
        <v>3786238166.2300005</v>
      </c>
    </row>
    <row r="347" spans="2:3">
      <c r="B347" s="27" t="s">
        <v>51</v>
      </c>
      <c r="C347" s="26" t="s">
        <v>50</v>
      </c>
    </row>
    <row r="348" spans="2:3">
      <c r="B348" s="16" t="s">
        <v>4054</v>
      </c>
      <c r="C348" s="17">
        <v>55592562.240000002</v>
      </c>
    </row>
    <row r="349" spans="2:3">
      <c r="B349" s="16" t="s">
        <v>4055</v>
      </c>
      <c r="C349" s="17">
        <v>518699392</v>
      </c>
    </row>
    <row r="350" spans="2:3">
      <c r="B350" s="16" t="s">
        <v>4056</v>
      </c>
      <c r="C350" s="17">
        <v>529782097.94999999</v>
      </c>
    </row>
    <row r="351" spans="2:3">
      <c r="B351" s="16" t="s">
        <v>4057</v>
      </c>
      <c r="C351" s="17">
        <v>242161753.35000002</v>
      </c>
    </row>
    <row r="352" spans="2:3">
      <c r="B352" s="16" t="s">
        <v>4058</v>
      </c>
      <c r="C352" s="17">
        <v>627099364.5</v>
      </c>
    </row>
    <row r="353" spans="2:80">
      <c r="B353" s="16" t="s">
        <v>4059</v>
      </c>
      <c r="C353" s="17">
        <v>726144443.22000003</v>
      </c>
    </row>
    <row r="354" spans="2:80">
      <c r="B354" s="16" t="s">
        <v>4060</v>
      </c>
      <c r="C354" s="17">
        <v>103562161.94999999</v>
      </c>
    </row>
    <row r="355" spans="2:80">
      <c r="B355" s="16" t="s">
        <v>4061</v>
      </c>
      <c r="C355" s="17">
        <v>644918666.55999994</v>
      </c>
    </row>
    <row r="356" spans="2:80">
      <c r="B356" s="16" t="s">
        <v>4062</v>
      </c>
      <c r="C356" s="17">
        <v>178211810.16000003</v>
      </c>
    </row>
    <row r="357" spans="2:80">
      <c r="C357" s="17">
        <f>SUM(C348:C356)</f>
        <v>3626172251.9299998</v>
      </c>
    </row>
    <row r="359" spans="2:80">
      <c r="B359" s="24" t="s">
        <v>52</v>
      </c>
      <c r="C359" s="26">
        <f>C357-C345</f>
        <v>-160065914.30000067</v>
      </c>
    </row>
    <row r="362" spans="2:80">
      <c r="B362" s="6" t="s">
        <v>912</v>
      </c>
    </row>
    <row r="364" spans="2:80">
      <c r="B364" s="24" t="s">
        <v>40</v>
      </c>
      <c r="C364" s="26" t="s">
        <v>54</v>
      </c>
      <c r="D364" s="24" t="s">
        <v>55</v>
      </c>
      <c r="E364" s="24" t="s">
        <v>56</v>
      </c>
      <c r="F364" s="14"/>
    </row>
    <row r="365" spans="2:80">
      <c r="B365" s="16" t="s">
        <v>22</v>
      </c>
      <c r="C365" s="17" t="s">
        <v>22</v>
      </c>
      <c r="D365" s="16" t="s">
        <v>22</v>
      </c>
      <c r="E365" s="16" t="s">
        <v>22</v>
      </c>
    </row>
    <row r="368" spans="2:80">
      <c r="B368" s="6" t="s">
        <v>57</v>
      </c>
      <c r="C368" s="11" t="s">
        <v>22</v>
      </c>
      <c r="D368" s="6"/>
      <c r="E368" s="6"/>
      <c r="F368" s="14"/>
      <c r="G368" s="14"/>
      <c r="H368" s="14"/>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row>
    <row r="370" spans="2:6">
      <c r="B370" s="6" t="s">
        <v>913</v>
      </c>
    </row>
    <row r="372" spans="2:6">
      <c r="B372" s="24" t="s">
        <v>58</v>
      </c>
      <c r="C372" s="26" t="s">
        <v>47</v>
      </c>
      <c r="D372" s="6"/>
    </row>
    <row r="373" spans="2:6">
      <c r="B373" s="16" t="s">
        <v>22</v>
      </c>
      <c r="C373" s="17" t="s">
        <v>22</v>
      </c>
    </row>
    <row r="376" spans="2:6">
      <c r="B376" s="24" t="s">
        <v>59</v>
      </c>
      <c r="C376" s="26" t="s">
        <v>60</v>
      </c>
      <c r="D376" s="6"/>
    </row>
    <row r="377" spans="2:6">
      <c r="B377" s="16" t="s">
        <v>22</v>
      </c>
      <c r="C377" s="17" t="s">
        <v>22</v>
      </c>
    </row>
    <row r="380" spans="2:6">
      <c r="B380" s="6" t="s">
        <v>61</v>
      </c>
    </row>
    <row r="384" spans="2:6">
      <c r="B384" s="24" t="s">
        <v>53</v>
      </c>
      <c r="C384" s="25">
        <v>46081</v>
      </c>
      <c r="D384" s="16"/>
      <c r="E384" s="15"/>
      <c r="F384" s="30"/>
    </row>
    <row r="385" spans="2:7">
      <c r="B385" s="24" t="s">
        <v>40</v>
      </c>
      <c r="C385" s="26" t="s">
        <v>41</v>
      </c>
      <c r="D385" s="24" t="s">
        <v>42</v>
      </c>
      <c r="E385" s="27" t="s">
        <v>43</v>
      </c>
      <c r="F385" s="29" t="s">
        <v>44</v>
      </c>
      <c r="G385" s="14"/>
    </row>
    <row r="386" spans="2:7">
      <c r="B386" s="22" t="s">
        <v>22</v>
      </c>
      <c r="C386" s="23" t="s">
        <v>22</v>
      </c>
      <c r="D386" s="22" t="s">
        <v>22</v>
      </c>
      <c r="E386" s="19" t="s">
        <v>22</v>
      </c>
      <c r="F386" s="28" t="s">
        <v>22</v>
      </c>
    </row>
    <row r="387" spans="2:7">
      <c r="B387" s="6" t="s">
        <v>45</v>
      </c>
    </row>
    <row r="388" spans="2:7">
      <c r="B388" s="6"/>
    </row>
    <row r="389" spans="2:7">
      <c r="B389" s="6" t="s">
        <v>911</v>
      </c>
    </row>
    <row r="390" spans="2:7">
      <c r="B390" s="24" t="s">
        <v>46</v>
      </c>
      <c r="C390" s="26" t="s">
        <v>47</v>
      </c>
      <c r="D390" s="6"/>
    </row>
    <row r="391" spans="2:7">
      <c r="B391" s="16" t="s">
        <v>22</v>
      </c>
      <c r="C391" s="17" t="s">
        <v>22</v>
      </c>
    </row>
    <row r="393" spans="2:7">
      <c r="B393" s="24" t="s">
        <v>48</v>
      </c>
      <c r="C393" s="26" t="s">
        <v>47</v>
      </c>
    </row>
    <row r="394" spans="2:7">
      <c r="B394" s="16" t="s">
        <v>22</v>
      </c>
      <c r="C394" s="17" t="s">
        <v>22</v>
      </c>
    </row>
    <row r="396" spans="2:7">
      <c r="B396" s="24" t="s">
        <v>49</v>
      </c>
      <c r="C396" s="26" t="s">
        <v>50</v>
      </c>
    </row>
    <row r="397" spans="2:7">
      <c r="B397" s="16" t="s">
        <v>22</v>
      </c>
      <c r="C397" s="17" t="s">
        <v>22</v>
      </c>
    </row>
    <row r="399" spans="2:7">
      <c r="B399" s="27" t="s">
        <v>51</v>
      </c>
      <c r="C399" s="26" t="s">
        <v>50</v>
      </c>
    </row>
    <row r="400" spans="2:7">
      <c r="B400" s="15" t="s">
        <v>22</v>
      </c>
      <c r="C400" s="17" t="s">
        <v>22</v>
      </c>
    </row>
    <row r="402" spans="2:80">
      <c r="B402" s="24" t="s">
        <v>52</v>
      </c>
      <c r="C402" s="26" t="s">
        <v>22</v>
      </c>
    </row>
    <row r="405" spans="2:80">
      <c r="B405" s="6" t="s">
        <v>912</v>
      </c>
    </row>
    <row r="407" spans="2:80">
      <c r="B407" s="24" t="s">
        <v>40</v>
      </c>
      <c r="C407" s="26" t="s">
        <v>54</v>
      </c>
      <c r="D407" s="24" t="s">
        <v>55</v>
      </c>
      <c r="E407" s="24" t="s">
        <v>56</v>
      </c>
      <c r="F407" s="14"/>
    </row>
    <row r="408" spans="2:80">
      <c r="B408" s="16" t="s">
        <v>22</v>
      </c>
      <c r="C408" s="17" t="s">
        <v>22</v>
      </c>
      <c r="D408" s="16" t="s">
        <v>22</v>
      </c>
      <c r="E408" s="16" t="s">
        <v>22</v>
      </c>
    </row>
    <row r="411" spans="2:80">
      <c r="B411" s="6" t="s">
        <v>57</v>
      </c>
      <c r="C411" s="11" t="s">
        <v>22</v>
      </c>
      <c r="D411" s="6"/>
      <c r="E411" s="6"/>
      <c r="F411" s="14"/>
      <c r="G411" s="14"/>
      <c r="H411" s="14"/>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row>
    <row r="413" spans="2:80">
      <c r="B413" s="6" t="s">
        <v>913</v>
      </c>
    </row>
    <row r="415" spans="2:80">
      <c r="B415" s="24" t="s">
        <v>58</v>
      </c>
      <c r="C415" s="26" t="s">
        <v>47</v>
      </c>
      <c r="D415" s="6"/>
    </row>
    <row r="416" spans="2:80">
      <c r="B416" s="16" t="s">
        <v>22</v>
      </c>
      <c r="C416" s="17" t="s">
        <v>22</v>
      </c>
    </row>
    <row r="419" spans="2:80">
      <c r="B419" s="24" t="s">
        <v>59</v>
      </c>
      <c r="C419" s="26" t="s">
        <v>60</v>
      </c>
      <c r="D419" s="6"/>
    </row>
    <row r="420" spans="2:80">
      <c r="B420" s="16" t="s">
        <v>22</v>
      </c>
      <c r="C420" s="17" t="s">
        <v>22</v>
      </c>
    </row>
    <row r="423" spans="2:80">
      <c r="B423" s="6" t="s">
        <v>61</v>
      </c>
    </row>
    <row r="426" spans="2:80">
      <c r="B426" s="6" t="s">
        <v>914</v>
      </c>
    </row>
    <row r="428" spans="2:80">
      <c r="B428" s="24" t="s">
        <v>40</v>
      </c>
      <c r="C428" s="26" t="s">
        <v>62</v>
      </c>
      <c r="D428" s="24" t="s">
        <v>54</v>
      </c>
      <c r="E428" s="24" t="s">
        <v>55</v>
      </c>
      <c r="F428" s="29" t="s">
        <v>56</v>
      </c>
      <c r="G428" s="14"/>
    </row>
    <row r="429" spans="2:80">
      <c r="B429" s="16" t="s">
        <v>22</v>
      </c>
      <c r="C429" s="17" t="s">
        <v>22</v>
      </c>
      <c r="D429" s="16" t="s">
        <v>22</v>
      </c>
      <c r="E429" s="16" t="s">
        <v>22</v>
      </c>
      <c r="F429" s="21" t="s">
        <v>22</v>
      </c>
    </row>
    <row r="432" spans="2:80">
      <c r="B432" s="6" t="s">
        <v>57</v>
      </c>
      <c r="C432" s="11" t="s">
        <v>22</v>
      </c>
      <c r="D432" s="6"/>
      <c r="E432" s="6"/>
      <c r="F432" s="14"/>
      <c r="G432" s="14"/>
      <c r="H432" s="14"/>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row>
    <row r="434" spans="2:7">
      <c r="B434" s="6" t="s">
        <v>913</v>
      </c>
    </row>
    <row r="436" spans="2:7">
      <c r="B436" s="24" t="s">
        <v>58</v>
      </c>
      <c r="C436" s="26" t="s">
        <v>47</v>
      </c>
      <c r="D436" s="6"/>
    </row>
    <row r="437" spans="2:7">
      <c r="B437" s="16" t="s">
        <v>22</v>
      </c>
      <c r="C437" s="17" t="s">
        <v>22</v>
      </c>
    </row>
    <row r="440" spans="2:7">
      <c r="B440" s="24" t="s">
        <v>59</v>
      </c>
      <c r="C440" s="26" t="s">
        <v>60</v>
      </c>
      <c r="D440" s="6"/>
    </row>
    <row r="441" spans="2:7">
      <c r="B441" s="16" t="s">
        <v>22</v>
      </c>
      <c r="C441" s="17" t="s">
        <v>22</v>
      </c>
    </row>
    <row r="444" spans="2:7">
      <c r="B444" s="6" t="s">
        <v>61</v>
      </c>
    </row>
    <row r="447" spans="2:7">
      <c r="B447" s="6" t="s">
        <v>915</v>
      </c>
    </row>
    <row r="448" spans="2:7">
      <c r="B448" s="24" t="s">
        <v>40</v>
      </c>
      <c r="C448" s="26" t="s">
        <v>63</v>
      </c>
      <c r="D448" s="24" t="s">
        <v>64</v>
      </c>
      <c r="E448" s="24" t="s">
        <v>65</v>
      </c>
      <c r="F448" s="29" t="s">
        <v>66</v>
      </c>
      <c r="G448" s="14"/>
    </row>
    <row r="449" spans="2:6">
      <c r="B449" s="16" t="s">
        <v>22</v>
      </c>
      <c r="C449" s="17" t="s">
        <v>22</v>
      </c>
      <c r="D449" s="16" t="s">
        <v>22</v>
      </c>
      <c r="E449" s="16" t="s">
        <v>22</v>
      </c>
      <c r="F449" s="21" t="s">
        <v>22</v>
      </c>
    </row>
    <row r="450" spans="2:6">
      <c r="B450" s="2" t="s">
        <v>67</v>
      </c>
    </row>
  </sheetData>
  <mergeCells count="4">
    <mergeCell ref="B1:E1"/>
    <mergeCell ref="C3:C7"/>
    <mergeCell ref="D3:D7"/>
    <mergeCell ref="F255:F261"/>
  </mergeCells>
  <conditionalFormatting sqref="A255:E261">
    <cfRule type="expression" dxfId="3" priority="4">
      <formula>#REF!="Total"</formula>
    </cfRule>
  </conditionalFormatting>
  <conditionalFormatting sqref="C284:C289">
    <cfRule type="expression" dxfId="2" priority="1">
      <formula>#REF!="Total"</formula>
    </cfRule>
    <cfRule type="expression" dxfId="1" priority="2">
      <formula>$B274="Total"</formula>
    </cfRule>
  </conditionalFormatting>
  <conditionalFormatting sqref="C286:C289">
    <cfRule type="expression" dxfId="0" priority="3">
      <formula>$B285="Total"</formula>
    </cfRule>
  </conditionalFormatting>
  <hyperlinks>
    <hyperlink ref="A1" location="Index!A1" display="Index" xr:uid="{EFC9C4C4-DD39-490C-965D-4945B10B64B8}"/>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7118C-7BD6-4D6D-BF66-F928A987FBE6}">
  <dimension ref="A1:CB21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2800</v>
      </c>
      <c r="C1" s="226"/>
      <c r="D1" s="226"/>
      <c r="E1" s="226"/>
    </row>
    <row r="3" spans="1:9" ht="15">
      <c r="B3" s="31" t="s">
        <v>2801</v>
      </c>
      <c r="C3" s="227"/>
      <c r="D3" s="228"/>
      <c r="E3" s="1"/>
    </row>
    <row r="4" spans="1:9" ht="15">
      <c r="B4" s="35" t="s">
        <v>2802</v>
      </c>
      <c r="C4" s="227"/>
      <c r="D4" s="228"/>
      <c r="E4" s="1"/>
    </row>
    <row r="5" spans="1:9" ht="15">
      <c r="B5" s="59" t="s">
        <v>103</v>
      </c>
      <c r="C5" s="227"/>
      <c r="D5" s="228"/>
      <c r="E5" s="1"/>
    </row>
    <row r="6" spans="1:9" ht="15">
      <c r="B6" s="59" t="s">
        <v>2803</v>
      </c>
      <c r="C6" s="227"/>
      <c r="D6" s="228"/>
      <c r="E6" s="1"/>
    </row>
    <row r="7" spans="1:9" ht="30">
      <c r="B7" s="59" t="s">
        <v>2804</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2454</v>
      </c>
      <c r="C15" s="9" t="s">
        <v>13</v>
      </c>
      <c r="D15" s="2" t="s">
        <v>74</v>
      </c>
      <c r="E15" s="2" t="s">
        <v>2455</v>
      </c>
      <c r="F15" s="12">
        <v>1835455</v>
      </c>
      <c r="G15" s="12">
        <v>18180.18</v>
      </c>
      <c r="H15" s="12">
        <v>3.3</v>
      </c>
    </row>
    <row r="16" spans="1:9">
      <c r="B16" s="2" t="s">
        <v>1449</v>
      </c>
      <c r="C16" s="9" t="s">
        <v>13</v>
      </c>
      <c r="D16" s="2" t="s">
        <v>74</v>
      </c>
      <c r="E16" s="2" t="s">
        <v>1450</v>
      </c>
      <c r="F16" s="12">
        <v>6000000</v>
      </c>
      <c r="G16" s="12">
        <v>17991</v>
      </c>
      <c r="H16" s="12">
        <v>3.27</v>
      </c>
    </row>
    <row r="17" spans="2:8">
      <c r="B17" s="2" t="s">
        <v>2011</v>
      </c>
      <c r="C17" s="9" t="s">
        <v>13</v>
      </c>
      <c r="D17" s="2" t="s">
        <v>1117</v>
      </c>
      <c r="E17" s="2" t="s">
        <v>2012</v>
      </c>
      <c r="F17" s="12">
        <v>727866</v>
      </c>
      <c r="G17" s="12">
        <v>16359.52</v>
      </c>
      <c r="H17" s="12">
        <v>2.97</v>
      </c>
    </row>
    <row r="18" spans="2:8">
      <c r="B18" s="2" t="s">
        <v>1368</v>
      </c>
      <c r="C18" s="9" t="s">
        <v>13</v>
      </c>
      <c r="D18" s="2" t="s">
        <v>1120</v>
      </c>
      <c r="E18" s="2" t="s">
        <v>1369</v>
      </c>
      <c r="F18" s="12">
        <v>2300000</v>
      </c>
      <c r="G18" s="12">
        <v>14660.2</v>
      </c>
      <c r="H18" s="12">
        <v>2.66</v>
      </c>
    </row>
    <row r="19" spans="2:8">
      <c r="B19" s="2" t="s">
        <v>1321</v>
      </c>
      <c r="C19" s="9" t="s">
        <v>13</v>
      </c>
      <c r="D19" s="2" t="s">
        <v>74</v>
      </c>
      <c r="E19" s="2" t="s">
        <v>1322</v>
      </c>
      <c r="F19" s="12">
        <v>1500000</v>
      </c>
      <c r="G19" s="12">
        <v>14375.25</v>
      </c>
      <c r="H19" s="12">
        <v>2.61</v>
      </c>
    </row>
    <row r="20" spans="2:8">
      <c r="B20" s="2" t="s">
        <v>1457</v>
      </c>
      <c r="C20" s="9" t="s">
        <v>13</v>
      </c>
      <c r="D20" s="2" t="s">
        <v>74</v>
      </c>
      <c r="E20" s="2" t="s">
        <v>1458</v>
      </c>
      <c r="F20" s="12">
        <v>1500000</v>
      </c>
      <c r="G20" s="12">
        <v>14351.25</v>
      </c>
      <c r="H20" s="12">
        <v>2.61</v>
      </c>
    </row>
    <row r="21" spans="2:8">
      <c r="B21" s="2" t="s">
        <v>1245</v>
      </c>
      <c r="C21" s="9" t="s">
        <v>13</v>
      </c>
      <c r="D21" s="2" t="s">
        <v>92</v>
      </c>
      <c r="E21" s="2" t="s">
        <v>1246</v>
      </c>
      <c r="F21" s="12">
        <v>750000</v>
      </c>
      <c r="G21" s="12">
        <v>13600.5</v>
      </c>
      <c r="H21" s="12">
        <v>2.4700000000000002</v>
      </c>
    </row>
    <row r="22" spans="2:8">
      <c r="B22" s="2" t="s">
        <v>1261</v>
      </c>
      <c r="C22" s="9" t="s">
        <v>13</v>
      </c>
      <c r="D22" s="2" t="s">
        <v>1117</v>
      </c>
      <c r="E22" s="2" t="s">
        <v>1262</v>
      </c>
      <c r="F22" s="12">
        <v>600000</v>
      </c>
      <c r="G22" s="12">
        <v>12820.2</v>
      </c>
      <c r="H22" s="12">
        <v>2.33</v>
      </c>
    </row>
    <row r="23" spans="2:8">
      <c r="B23" s="2" t="s">
        <v>1299</v>
      </c>
      <c r="C23" s="9" t="s">
        <v>13</v>
      </c>
      <c r="D23" s="2" t="s">
        <v>1300</v>
      </c>
      <c r="E23" s="2" t="s">
        <v>1301</v>
      </c>
      <c r="F23" s="12">
        <v>1100000</v>
      </c>
      <c r="G23" s="12">
        <v>12081.3</v>
      </c>
      <c r="H23" s="12">
        <v>2.19</v>
      </c>
    </row>
    <row r="24" spans="2:8">
      <c r="B24" s="2" t="s">
        <v>2021</v>
      </c>
      <c r="C24" s="9" t="s">
        <v>13</v>
      </c>
      <c r="D24" s="2" t="s">
        <v>85</v>
      </c>
      <c r="E24" s="2" t="s">
        <v>2022</v>
      </c>
      <c r="F24" s="12">
        <v>1001126</v>
      </c>
      <c r="G24" s="12">
        <v>11898.38</v>
      </c>
      <c r="H24" s="12">
        <v>2.16</v>
      </c>
    </row>
    <row r="25" spans="2:8">
      <c r="B25" s="2" t="s">
        <v>1249</v>
      </c>
      <c r="C25" s="9" t="s">
        <v>13</v>
      </c>
      <c r="D25" s="2" t="s">
        <v>83</v>
      </c>
      <c r="E25" s="2" t="s">
        <v>1250</v>
      </c>
      <c r="F25" s="12">
        <v>1500000</v>
      </c>
      <c r="G25" s="12">
        <v>11829.75</v>
      </c>
      <c r="H25" s="12">
        <v>2.15</v>
      </c>
    </row>
    <row r="26" spans="2:8">
      <c r="B26" s="2" t="s">
        <v>1455</v>
      </c>
      <c r="C26" s="9" t="s">
        <v>13</v>
      </c>
      <c r="D26" s="2" t="s">
        <v>92</v>
      </c>
      <c r="E26" s="2" t="s">
        <v>1456</v>
      </c>
      <c r="F26" s="12">
        <v>600000</v>
      </c>
      <c r="G26" s="12">
        <v>11409</v>
      </c>
      <c r="H26" s="12">
        <v>2.0699999999999998</v>
      </c>
    </row>
    <row r="27" spans="2:8">
      <c r="B27" s="2" t="s">
        <v>1255</v>
      </c>
      <c r="C27" s="9" t="s">
        <v>13</v>
      </c>
      <c r="D27" s="2" t="s">
        <v>1099</v>
      </c>
      <c r="E27" s="2" t="s">
        <v>1256</v>
      </c>
      <c r="F27" s="12">
        <v>2500000</v>
      </c>
      <c r="G27" s="12">
        <v>11373.75</v>
      </c>
      <c r="H27" s="12">
        <v>2.0699999999999998</v>
      </c>
    </row>
    <row r="28" spans="2:8">
      <c r="B28" s="2" t="s">
        <v>2321</v>
      </c>
      <c r="C28" s="9" t="s">
        <v>13</v>
      </c>
      <c r="D28" s="2" t="s">
        <v>573</v>
      </c>
      <c r="E28" s="2" t="s">
        <v>2322</v>
      </c>
      <c r="F28" s="12">
        <v>4000000</v>
      </c>
      <c r="G28" s="12">
        <v>11358</v>
      </c>
      <c r="H28" s="12">
        <v>2.06</v>
      </c>
    </row>
    <row r="29" spans="2:8">
      <c r="B29" s="2" t="s">
        <v>1438</v>
      </c>
      <c r="C29" s="9" t="s">
        <v>13</v>
      </c>
      <c r="D29" s="2" t="s">
        <v>85</v>
      </c>
      <c r="E29" s="2" t="s">
        <v>1439</v>
      </c>
      <c r="F29" s="12">
        <v>550000</v>
      </c>
      <c r="G29" s="12">
        <v>10511.6</v>
      </c>
      <c r="H29" s="12">
        <v>1.91</v>
      </c>
    </row>
    <row r="30" spans="2:8">
      <c r="B30" s="2" t="s">
        <v>2805</v>
      </c>
      <c r="C30" s="9" t="s">
        <v>13</v>
      </c>
      <c r="D30" s="2" t="s">
        <v>1099</v>
      </c>
      <c r="E30" s="2" t="s">
        <v>2806</v>
      </c>
      <c r="F30" s="12">
        <v>627283</v>
      </c>
      <c r="G30" s="12">
        <v>10079.81</v>
      </c>
      <c r="H30" s="12">
        <v>1.83</v>
      </c>
    </row>
    <row r="31" spans="2:8">
      <c r="B31" s="2" t="s">
        <v>1122</v>
      </c>
      <c r="C31" s="9" t="s">
        <v>13</v>
      </c>
      <c r="D31" s="2" t="s">
        <v>83</v>
      </c>
      <c r="E31" s="2" t="s">
        <v>1123</v>
      </c>
      <c r="F31" s="12">
        <v>1905600</v>
      </c>
      <c r="G31" s="12">
        <v>9680.4500000000007</v>
      </c>
      <c r="H31" s="12">
        <v>1.76</v>
      </c>
    </row>
    <row r="32" spans="2:8">
      <c r="B32" s="2" t="s">
        <v>2150</v>
      </c>
      <c r="C32" s="9" t="s">
        <v>13</v>
      </c>
      <c r="D32" s="2" t="s">
        <v>84</v>
      </c>
      <c r="E32" s="2" t="s">
        <v>2151</v>
      </c>
      <c r="F32" s="12">
        <v>600000</v>
      </c>
      <c r="G32" s="12">
        <v>9367.7999999999993</v>
      </c>
      <c r="H32" s="12">
        <v>1.7</v>
      </c>
    </row>
    <row r="33" spans="2:8">
      <c r="B33" s="2" t="s">
        <v>2178</v>
      </c>
      <c r="C33" s="9" t="s">
        <v>13</v>
      </c>
      <c r="D33" s="2" t="s">
        <v>1334</v>
      </c>
      <c r="E33" s="2" t="s">
        <v>2179</v>
      </c>
      <c r="F33" s="12">
        <v>1800000</v>
      </c>
      <c r="G33" s="12">
        <v>9358.2000000000007</v>
      </c>
      <c r="H33" s="12">
        <v>1.7</v>
      </c>
    </row>
    <row r="34" spans="2:8">
      <c r="B34" s="2" t="s">
        <v>1428</v>
      </c>
      <c r="C34" s="9" t="s">
        <v>13</v>
      </c>
      <c r="D34" s="2" t="s">
        <v>1117</v>
      </c>
      <c r="E34" s="2" t="s">
        <v>1429</v>
      </c>
      <c r="F34" s="12">
        <v>400000</v>
      </c>
      <c r="G34" s="12">
        <v>9207.6</v>
      </c>
      <c r="H34" s="12">
        <v>1.67</v>
      </c>
    </row>
    <row r="35" spans="2:8">
      <c r="B35" s="2" t="s">
        <v>2569</v>
      </c>
      <c r="C35" s="9" t="s">
        <v>13</v>
      </c>
      <c r="D35" s="2" t="s">
        <v>1106</v>
      </c>
      <c r="E35" s="2" t="s">
        <v>2570</v>
      </c>
      <c r="F35" s="12">
        <v>160000</v>
      </c>
      <c r="G35" s="12">
        <v>9049.6</v>
      </c>
      <c r="H35" s="12">
        <v>1.64</v>
      </c>
    </row>
    <row r="36" spans="2:8">
      <c r="B36" s="2" t="s">
        <v>1453</v>
      </c>
      <c r="C36" s="9" t="s">
        <v>13</v>
      </c>
      <c r="D36" s="2" t="s">
        <v>558</v>
      </c>
      <c r="E36" s="2" t="s">
        <v>1454</v>
      </c>
      <c r="F36" s="12">
        <v>391148</v>
      </c>
      <c r="G36" s="12">
        <v>8982.7099999999991</v>
      </c>
      <c r="H36" s="12">
        <v>1.63</v>
      </c>
    </row>
    <row r="37" spans="2:8">
      <c r="B37" s="2" t="s">
        <v>1420</v>
      </c>
      <c r="C37" s="9" t="s">
        <v>13</v>
      </c>
      <c r="D37" s="2" t="s">
        <v>587</v>
      </c>
      <c r="E37" s="2" t="s">
        <v>1421</v>
      </c>
      <c r="F37" s="12">
        <v>180000</v>
      </c>
      <c r="G37" s="12">
        <v>8816.94</v>
      </c>
      <c r="H37" s="12">
        <v>1.6</v>
      </c>
    </row>
    <row r="38" spans="2:8">
      <c r="B38" s="2" t="s">
        <v>2162</v>
      </c>
      <c r="C38" s="9" t="s">
        <v>13</v>
      </c>
      <c r="D38" s="2" t="s">
        <v>85</v>
      </c>
      <c r="E38" s="2" t="s">
        <v>2163</v>
      </c>
      <c r="F38" s="12">
        <v>56551</v>
      </c>
      <c r="G38" s="12">
        <v>8575.39</v>
      </c>
      <c r="H38" s="12">
        <v>1.56</v>
      </c>
    </row>
    <row r="39" spans="2:8">
      <c r="B39" s="2" t="s">
        <v>1257</v>
      </c>
      <c r="C39" s="9" t="s">
        <v>13</v>
      </c>
      <c r="D39" s="2" t="s">
        <v>1117</v>
      </c>
      <c r="E39" s="2" t="s">
        <v>1258</v>
      </c>
      <c r="F39" s="12">
        <v>700000</v>
      </c>
      <c r="G39" s="12">
        <v>8542.7999999999993</v>
      </c>
      <c r="H39" s="12">
        <v>1.55</v>
      </c>
    </row>
    <row r="40" spans="2:8">
      <c r="B40" s="2" t="s">
        <v>2807</v>
      </c>
      <c r="C40" s="9" t="s">
        <v>13</v>
      </c>
      <c r="D40" s="2" t="s">
        <v>2489</v>
      </c>
      <c r="E40" s="2" t="s">
        <v>2808</v>
      </c>
      <c r="F40" s="12">
        <v>4000000</v>
      </c>
      <c r="G40" s="12">
        <v>8444</v>
      </c>
      <c r="H40" s="12">
        <v>1.53</v>
      </c>
    </row>
    <row r="41" spans="2:8">
      <c r="B41" s="2" t="s">
        <v>1388</v>
      </c>
      <c r="C41" s="9" t="s">
        <v>13</v>
      </c>
      <c r="D41" s="2" t="s">
        <v>90</v>
      </c>
      <c r="E41" s="2" t="s">
        <v>1389</v>
      </c>
      <c r="F41" s="12">
        <v>750000</v>
      </c>
      <c r="G41" s="12">
        <v>8189.63</v>
      </c>
      <c r="H41" s="12">
        <v>1.49</v>
      </c>
    </row>
    <row r="42" spans="2:8">
      <c r="B42" s="2" t="s">
        <v>2323</v>
      </c>
      <c r="C42" s="9" t="s">
        <v>13</v>
      </c>
      <c r="D42" s="2" t="s">
        <v>1106</v>
      </c>
      <c r="E42" s="2" t="s">
        <v>2324</v>
      </c>
      <c r="F42" s="12">
        <v>700000</v>
      </c>
      <c r="G42" s="12">
        <v>7908.6</v>
      </c>
      <c r="H42" s="12">
        <v>1.44</v>
      </c>
    </row>
    <row r="43" spans="2:8">
      <c r="B43" s="2" t="s">
        <v>1404</v>
      </c>
      <c r="C43" s="9" t="s">
        <v>13</v>
      </c>
      <c r="D43" s="2" t="s">
        <v>543</v>
      </c>
      <c r="E43" s="2" t="s">
        <v>1405</v>
      </c>
      <c r="F43" s="12">
        <v>1800000</v>
      </c>
      <c r="G43" s="12">
        <v>7897.5</v>
      </c>
      <c r="H43" s="12">
        <v>1.43</v>
      </c>
    </row>
    <row r="44" spans="2:8">
      <c r="B44" s="2" t="s">
        <v>1119</v>
      </c>
      <c r="C44" s="9" t="s">
        <v>13</v>
      </c>
      <c r="D44" s="2" t="s">
        <v>1120</v>
      </c>
      <c r="E44" s="2" t="s">
        <v>1121</v>
      </c>
      <c r="F44" s="12">
        <v>250000</v>
      </c>
      <c r="G44" s="12">
        <v>7793.25</v>
      </c>
      <c r="H44" s="12">
        <v>1.42</v>
      </c>
    </row>
    <row r="45" spans="2:8">
      <c r="B45" s="2" t="s">
        <v>1336</v>
      </c>
      <c r="C45" s="9" t="s">
        <v>13</v>
      </c>
      <c r="D45" s="2" t="s">
        <v>90</v>
      </c>
      <c r="E45" s="2" t="s">
        <v>1337</v>
      </c>
      <c r="F45" s="12">
        <v>99583</v>
      </c>
      <c r="G45" s="12">
        <v>7788.88</v>
      </c>
      <c r="H45" s="12">
        <v>1.41</v>
      </c>
    </row>
    <row r="46" spans="2:8">
      <c r="B46" s="2" t="s">
        <v>2187</v>
      </c>
      <c r="C46" s="9" t="s">
        <v>13</v>
      </c>
      <c r="D46" s="2" t="s">
        <v>89</v>
      </c>
      <c r="E46" s="2" t="s">
        <v>2188</v>
      </c>
      <c r="F46" s="12">
        <v>500000</v>
      </c>
      <c r="G46" s="12">
        <v>7614</v>
      </c>
      <c r="H46" s="12">
        <v>1.38</v>
      </c>
    </row>
    <row r="47" spans="2:8">
      <c r="B47" s="2" t="s">
        <v>598</v>
      </c>
      <c r="C47" s="9" t="s">
        <v>13</v>
      </c>
      <c r="D47" s="2" t="s">
        <v>599</v>
      </c>
      <c r="E47" s="2" t="s">
        <v>600</v>
      </c>
      <c r="F47" s="12">
        <v>500000</v>
      </c>
      <c r="G47" s="12">
        <v>7605</v>
      </c>
      <c r="H47" s="12">
        <v>1.38</v>
      </c>
    </row>
    <row r="48" spans="2:8">
      <c r="B48" s="2" t="s">
        <v>2809</v>
      </c>
      <c r="C48" s="9" t="s">
        <v>13</v>
      </c>
      <c r="D48" s="2" t="s">
        <v>573</v>
      </c>
      <c r="E48" s="2" t="s">
        <v>2810</v>
      </c>
      <c r="F48" s="12">
        <v>1027541</v>
      </c>
      <c r="G48" s="12">
        <v>7246.73</v>
      </c>
      <c r="H48" s="12">
        <v>1.32</v>
      </c>
    </row>
    <row r="49" spans="2:8">
      <c r="B49" s="2" t="s">
        <v>2811</v>
      </c>
      <c r="C49" s="9" t="s">
        <v>13</v>
      </c>
      <c r="D49" s="2" t="s">
        <v>599</v>
      </c>
      <c r="E49" s="2" t="s">
        <v>2812</v>
      </c>
      <c r="F49" s="12">
        <v>2800000</v>
      </c>
      <c r="G49" s="12">
        <v>7134.4</v>
      </c>
      <c r="H49" s="12">
        <v>1.3</v>
      </c>
    </row>
    <row r="50" spans="2:8">
      <c r="B50" s="2" t="s">
        <v>1236</v>
      </c>
      <c r="C50" s="9" t="s">
        <v>13</v>
      </c>
      <c r="D50" s="2" t="s">
        <v>1237</v>
      </c>
      <c r="E50" s="2" t="s">
        <v>1238</v>
      </c>
      <c r="F50" s="12">
        <v>1600000</v>
      </c>
      <c r="G50" s="12">
        <v>7115.2</v>
      </c>
      <c r="H50" s="12">
        <v>1.29</v>
      </c>
    </row>
    <row r="51" spans="2:8">
      <c r="B51" s="2" t="s">
        <v>2456</v>
      </c>
      <c r="C51" s="9" t="s">
        <v>13</v>
      </c>
      <c r="D51" s="2" t="s">
        <v>82</v>
      </c>
      <c r="E51" s="2" t="s">
        <v>2457</v>
      </c>
      <c r="F51" s="12">
        <v>99920</v>
      </c>
      <c r="G51" s="12">
        <v>6251.49</v>
      </c>
      <c r="H51" s="12">
        <v>1.1399999999999999</v>
      </c>
    </row>
    <row r="52" spans="2:8">
      <c r="B52" s="2" t="s">
        <v>1394</v>
      </c>
      <c r="C52" s="9" t="s">
        <v>13</v>
      </c>
      <c r="D52" s="2" t="s">
        <v>1232</v>
      </c>
      <c r="E52" s="2" t="s">
        <v>1395</v>
      </c>
      <c r="F52" s="12">
        <v>500000</v>
      </c>
      <c r="G52" s="12">
        <v>6221</v>
      </c>
      <c r="H52" s="12">
        <v>1.1299999999999999</v>
      </c>
    </row>
    <row r="53" spans="2:8">
      <c r="B53" s="2" t="s">
        <v>2359</v>
      </c>
      <c r="C53" s="9" t="s">
        <v>13</v>
      </c>
      <c r="D53" s="2" t="s">
        <v>584</v>
      </c>
      <c r="E53" s="2" t="s">
        <v>2360</v>
      </c>
      <c r="F53" s="12">
        <v>3590000</v>
      </c>
      <c r="G53" s="12">
        <v>6133.87</v>
      </c>
      <c r="H53" s="12">
        <v>1.1100000000000001</v>
      </c>
    </row>
    <row r="54" spans="2:8">
      <c r="B54" s="2" t="s">
        <v>2185</v>
      </c>
      <c r="C54" s="9" t="s">
        <v>13</v>
      </c>
      <c r="D54" s="2" t="s">
        <v>85</v>
      </c>
      <c r="E54" s="2" t="s">
        <v>2186</v>
      </c>
      <c r="F54" s="12">
        <v>251842</v>
      </c>
      <c r="G54" s="12">
        <v>6003.66</v>
      </c>
      <c r="H54" s="12">
        <v>1.0900000000000001</v>
      </c>
    </row>
    <row r="55" spans="2:8">
      <c r="B55" s="2" t="s">
        <v>2434</v>
      </c>
      <c r="C55" s="9" t="s">
        <v>13</v>
      </c>
      <c r="D55" s="2" t="s">
        <v>628</v>
      </c>
      <c r="E55" s="2" t="s">
        <v>2435</v>
      </c>
      <c r="F55" s="12">
        <v>191737</v>
      </c>
      <c r="G55" s="12">
        <v>5977.98</v>
      </c>
      <c r="H55" s="12">
        <v>1.0900000000000001</v>
      </c>
    </row>
    <row r="56" spans="2:8">
      <c r="B56" s="2" t="s">
        <v>1155</v>
      </c>
      <c r="C56" s="9" t="s">
        <v>13</v>
      </c>
      <c r="D56" s="2" t="s">
        <v>1117</v>
      </c>
      <c r="E56" s="2" t="s">
        <v>1156</v>
      </c>
      <c r="F56" s="12">
        <v>1000767</v>
      </c>
      <c r="G56" s="12">
        <v>5826.97</v>
      </c>
      <c r="H56" s="12">
        <v>1.06</v>
      </c>
    </row>
    <row r="57" spans="2:8">
      <c r="B57" s="2" t="s">
        <v>2193</v>
      </c>
      <c r="C57" s="9" t="s">
        <v>13</v>
      </c>
      <c r="D57" s="2" t="s">
        <v>84</v>
      </c>
      <c r="E57" s="2" t="s">
        <v>2194</v>
      </c>
      <c r="F57" s="12">
        <v>600000</v>
      </c>
      <c r="G57" s="12">
        <v>5742.6</v>
      </c>
      <c r="H57" s="12">
        <v>1.04</v>
      </c>
    </row>
    <row r="58" spans="2:8">
      <c r="B58" s="2" t="s">
        <v>572</v>
      </c>
      <c r="C58" s="9" t="s">
        <v>13</v>
      </c>
      <c r="D58" s="2" t="s">
        <v>573</v>
      </c>
      <c r="E58" s="2" t="s">
        <v>574</v>
      </c>
      <c r="F58" s="12">
        <v>170000</v>
      </c>
      <c r="G58" s="12">
        <v>5700.95</v>
      </c>
      <c r="H58" s="12">
        <v>1.04</v>
      </c>
    </row>
    <row r="59" spans="2:8">
      <c r="B59" s="2" t="s">
        <v>1451</v>
      </c>
      <c r="C59" s="9" t="s">
        <v>13</v>
      </c>
      <c r="D59" s="2" t="s">
        <v>558</v>
      </c>
      <c r="E59" s="2" t="s">
        <v>1452</v>
      </c>
      <c r="F59" s="12">
        <v>120000</v>
      </c>
      <c r="G59" s="12">
        <v>5679.6</v>
      </c>
      <c r="H59" s="12">
        <v>1.03</v>
      </c>
    </row>
    <row r="60" spans="2:8">
      <c r="B60" s="2" t="s">
        <v>1251</v>
      </c>
      <c r="C60" s="9" t="s">
        <v>13</v>
      </c>
      <c r="D60" s="2" t="s">
        <v>628</v>
      </c>
      <c r="E60" s="2" t="s">
        <v>1252</v>
      </c>
      <c r="F60" s="12">
        <v>2118139</v>
      </c>
      <c r="G60" s="12">
        <v>5612.01</v>
      </c>
      <c r="H60" s="12">
        <v>1.02</v>
      </c>
    </row>
    <row r="61" spans="2:8">
      <c r="B61" s="2" t="s">
        <v>547</v>
      </c>
      <c r="C61" s="9" t="s">
        <v>13</v>
      </c>
      <c r="D61" s="2" t="s">
        <v>548</v>
      </c>
      <c r="E61" s="2" t="s">
        <v>549</v>
      </c>
      <c r="F61" s="12">
        <v>200000</v>
      </c>
      <c r="G61" s="12">
        <v>5414.2</v>
      </c>
      <c r="H61" s="12">
        <v>0.98</v>
      </c>
    </row>
    <row r="62" spans="2:8">
      <c r="B62" s="2" t="s">
        <v>1376</v>
      </c>
      <c r="C62" s="9" t="s">
        <v>13</v>
      </c>
      <c r="D62" s="2" t="s">
        <v>85</v>
      </c>
      <c r="E62" s="2" t="s">
        <v>1377</v>
      </c>
      <c r="F62" s="12">
        <v>14790</v>
      </c>
      <c r="G62" s="12">
        <v>5387.26</v>
      </c>
      <c r="H62" s="12">
        <v>0.98</v>
      </c>
    </row>
    <row r="63" spans="2:8">
      <c r="B63" s="2" t="s">
        <v>2424</v>
      </c>
      <c r="C63" s="9" t="s">
        <v>13</v>
      </c>
      <c r="D63" s="2" t="s">
        <v>558</v>
      </c>
      <c r="E63" s="2" t="s">
        <v>2425</v>
      </c>
      <c r="F63" s="12">
        <v>1129707</v>
      </c>
      <c r="G63" s="12">
        <v>5349.16</v>
      </c>
      <c r="H63" s="12">
        <v>0.97</v>
      </c>
    </row>
    <row r="64" spans="2:8">
      <c r="B64" s="2" t="s">
        <v>615</v>
      </c>
      <c r="C64" s="9" t="s">
        <v>13</v>
      </c>
      <c r="D64" s="2" t="s">
        <v>74</v>
      </c>
      <c r="E64" s="2" t="s">
        <v>616</v>
      </c>
      <c r="F64" s="12">
        <v>7000000</v>
      </c>
      <c r="G64" s="12">
        <v>5143.6000000000004</v>
      </c>
      <c r="H64" s="12">
        <v>0.93</v>
      </c>
    </row>
    <row r="65" spans="2:8">
      <c r="B65" s="2" t="s">
        <v>1348</v>
      </c>
      <c r="C65" s="9" t="s">
        <v>13</v>
      </c>
      <c r="D65" s="2" t="s">
        <v>89</v>
      </c>
      <c r="E65" s="2" t="s">
        <v>1349</v>
      </c>
      <c r="F65" s="12">
        <v>300000</v>
      </c>
      <c r="G65" s="12">
        <v>4975.8</v>
      </c>
      <c r="H65" s="12">
        <v>0.9</v>
      </c>
    </row>
    <row r="66" spans="2:8">
      <c r="B66" s="2" t="s">
        <v>2517</v>
      </c>
      <c r="C66" s="9" t="s">
        <v>13</v>
      </c>
      <c r="D66" s="2" t="s">
        <v>82</v>
      </c>
      <c r="E66" s="2" t="s">
        <v>2518</v>
      </c>
      <c r="F66" s="12">
        <v>615450</v>
      </c>
      <c r="G66" s="12">
        <v>4415.24</v>
      </c>
      <c r="H66" s="12">
        <v>0.8</v>
      </c>
    </row>
    <row r="67" spans="2:8">
      <c r="B67" s="2" t="s">
        <v>2232</v>
      </c>
      <c r="C67" s="9" t="s">
        <v>13</v>
      </c>
      <c r="D67" s="2" t="s">
        <v>2181</v>
      </c>
      <c r="E67" s="2" t="s">
        <v>2233</v>
      </c>
      <c r="F67" s="12">
        <v>479100</v>
      </c>
      <c r="G67" s="12">
        <v>4301.3599999999997</v>
      </c>
      <c r="H67" s="12">
        <v>0.78</v>
      </c>
    </row>
    <row r="68" spans="2:8">
      <c r="B68" s="2" t="s">
        <v>603</v>
      </c>
      <c r="C68" s="9" t="s">
        <v>13</v>
      </c>
      <c r="D68" s="2" t="s">
        <v>84</v>
      </c>
      <c r="E68" s="2" t="s">
        <v>604</v>
      </c>
      <c r="F68" s="12">
        <v>405429</v>
      </c>
      <c r="G68" s="12">
        <v>4283.76</v>
      </c>
      <c r="H68" s="12">
        <v>0.78</v>
      </c>
    </row>
    <row r="69" spans="2:8">
      <c r="B69" s="2" t="s">
        <v>2719</v>
      </c>
      <c r="C69" s="9" t="s">
        <v>13</v>
      </c>
      <c r="D69" s="2" t="s">
        <v>1315</v>
      </c>
      <c r="E69" s="2" t="s">
        <v>2720</v>
      </c>
      <c r="F69" s="12">
        <v>1031250</v>
      </c>
      <c r="G69" s="12">
        <v>4266.8</v>
      </c>
      <c r="H69" s="12">
        <v>0.78</v>
      </c>
    </row>
    <row r="70" spans="2:8">
      <c r="B70" s="2" t="s">
        <v>2533</v>
      </c>
      <c r="C70" s="9" t="s">
        <v>13</v>
      </c>
      <c r="D70" s="2" t="s">
        <v>82</v>
      </c>
      <c r="E70" s="2" t="s">
        <v>2534</v>
      </c>
      <c r="F70" s="12">
        <v>60000</v>
      </c>
      <c r="G70" s="12">
        <v>4038</v>
      </c>
      <c r="H70" s="12">
        <v>0.73</v>
      </c>
    </row>
    <row r="71" spans="2:8">
      <c r="B71" s="2" t="s">
        <v>2529</v>
      </c>
      <c r="C71" s="9" t="s">
        <v>13</v>
      </c>
      <c r="D71" s="2" t="s">
        <v>631</v>
      </c>
      <c r="E71" s="2" t="s">
        <v>2530</v>
      </c>
      <c r="F71" s="12">
        <v>10514</v>
      </c>
      <c r="G71" s="12">
        <v>3943.28</v>
      </c>
      <c r="H71" s="12">
        <v>0.72</v>
      </c>
    </row>
    <row r="72" spans="2:8">
      <c r="B72" s="2" t="s">
        <v>2567</v>
      </c>
      <c r="C72" s="9" t="s">
        <v>13</v>
      </c>
      <c r="D72" s="2" t="s">
        <v>596</v>
      </c>
      <c r="E72" s="2" t="s">
        <v>2568</v>
      </c>
      <c r="F72" s="12">
        <v>380400</v>
      </c>
      <c r="G72" s="12">
        <v>3616.27</v>
      </c>
      <c r="H72" s="12">
        <v>0.66</v>
      </c>
    </row>
    <row r="73" spans="2:8">
      <c r="B73" s="2" t="s">
        <v>2523</v>
      </c>
      <c r="C73" s="9" t="s">
        <v>13</v>
      </c>
      <c r="D73" s="2" t="s">
        <v>587</v>
      </c>
      <c r="E73" s="2" t="s">
        <v>2524</v>
      </c>
      <c r="F73" s="12">
        <v>400000</v>
      </c>
      <c r="G73" s="12">
        <v>3293</v>
      </c>
      <c r="H73" s="12">
        <v>0.6</v>
      </c>
    </row>
    <row r="74" spans="2:8">
      <c r="B74" s="2" t="s">
        <v>2180</v>
      </c>
      <c r="C74" s="9" t="s">
        <v>13</v>
      </c>
      <c r="D74" s="2" t="s">
        <v>2181</v>
      </c>
      <c r="E74" s="2" t="s">
        <v>2182</v>
      </c>
      <c r="F74" s="12">
        <v>10000</v>
      </c>
      <c r="G74" s="12">
        <v>3211</v>
      </c>
      <c r="H74" s="12">
        <v>0.57999999999999996</v>
      </c>
    </row>
    <row r="75" spans="2:8">
      <c r="B75" s="2" t="s">
        <v>2369</v>
      </c>
      <c r="C75" s="9" t="s">
        <v>13</v>
      </c>
      <c r="D75" s="2" t="s">
        <v>2370</v>
      </c>
      <c r="E75" s="2" t="s">
        <v>2371</v>
      </c>
      <c r="F75" s="12">
        <v>262341</v>
      </c>
      <c r="G75" s="12">
        <v>3198.99</v>
      </c>
      <c r="H75" s="12">
        <v>0.57999999999999996</v>
      </c>
    </row>
    <row r="76" spans="2:8">
      <c r="B76" s="2" t="s">
        <v>2606</v>
      </c>
      <c r="C76" s="9" t="s">
        <v>13</v>
      </c>
      <c r="D76" s="2" t="s">
        <v>1138</v>
      </c>
      <c r="E76" s="2" t="s">
        <v>2607</v>
      </c>
      <c r="F76" s="12">
        <v>200000</v>
      </c>
      <c r="G76" s="12">
        <v>3132.8</v>
      </c>
      <c r="H76" s="12">
        <v>0.56999999999999995</v>
      </c>
    </row>
    <row r="77" spans="2:8">
      <c r="B77" s="2" t="s">
        <v>2146</v>
      </c>
      <c r="C77" s="9" t="s">
        <v>13</v>
      </c>
      <c r="D77" s="2" t="s">
        <v>79</v>
      </c>
      <c r="E77" s="2" t="s">
        <v>2147</v>
      </c>
      <c r="F77" s="12">
        <v>1000000</v>
      </c>
      <c r="G77" s="12">
        <v>3017.5</v>
      </c>
      <c r="H77" s="12">
        <v>0.55000000000000004</v>
      </c>
    </row>
    <row r="78" spans="2:8">
      <c r="B78" s="2" t="s">
        <v>2727</v>
      </c>
      <c r="C78" s="9" t="s">
        <v>13</v>
      </c>
      <c r="D78" s="2" t="s">
        <v>587</v>
      </c>
      <c r="E78" s="2" t="s">
        <v>2728</v>
      </c>
      <c r="F78" s="12">
        <v>105000</v>
      </c>
      <c r="G78" s="12">
        <v>2690.63</v>
      </c>
      <c r="H78" s="12">
        <v>0.49</v>
      </c>
    </row>
    <row r="79" spans="2:8">
      <c r="B79" s="2" t="s">
        <v>593</v>
      </c>
      <c r="C79" s="9" t="s">
        <v>13</v>
      </c>
      <c r="D79" s="2" t="s">
        <v>548</v>
      </c>
      <c r="E79" s="2" t="s">
        <v>594</v>
      </c>
      <c r="F79" s="12">
        <v>1105436</v>
      </c>
      <c r="G79" s="12">
        <v>1807.28</v>
      </c>
      <c r="H79" s="12">
        <v>0.33</v>
      </c>
    </row>
    <row r="80" spans="2:8">
      <c r="B80" s="2" t="s">
        <v>2438</v>
      </c>
      <c r="C80" s="9" t="s">
        <v>13</v>
      </c>
      <c r="D80" s="2" t="s">
        <v>79</v>
      </c>
      <c r="E80" s="2" t="s">
        <v>2439</v>
      </c>
      <c r="F80" s="12">
        <v>450428</v>
      </c>
      <c r="G80" s="12">
        <v>720.64</v>
      </c>
      <c r="H80" s="12">
        <v>0.13</v>
      </c>
    </row>
    <row r="81" spans="2:8">
      <c r="B81" s="6" t="s">
        <v>94</v>
      </c>
      <c r="C81" s="11"/>
      <c r="D81" s="6"/>
      <c r="E81" s="6"/>
      <c r="F81" s="14"/>
      <c r="G81" s="14">
        <f>SUM(G12:G80)</f>
        <v>514555.06999999995</v>
      </c>
      <c r="H81" s="14">
        <f>SUM(H12:H80)</f>
        <v>93.45</v>
      </c>
    </row>
    <row r="82" spans="2:8">
      <c r="B82" s="6" t="s">
        <v>2131</v>
      </c>
      <c r="C82" s="11"/>
      <c r="D82" s="6"/>
      <c r="E82" s="6"/>
      <c r="F82" s="14"/>
      <c r="G82" s="14">
        <v>21794.66</v>
      </c>
      <c r="H82" s="14">
        <v>3.96</v>
      </c>
    </row>
    <row r="83" spans="2:8">
      <c r="B83" s="6" t="s">
        <v>15</v>
      </c>
      <c r="C83" s="11"/>
      <c r="D83" s="6"/>
      <c r="E83" s="6"/>
      <c r="F83" s="14"/>
      <c r="G83" s="14">
        <v>536349.73</v>
      </c>
      <c r="H83" s="14">
        <v>97.41</v>
      </c>
    </row>
    <row r="84" spans="2:8">
      <c r="B84" s="6" t="s">
        <v>16</v>
      </c>
      <c r="C84" s="11"/>
      <c r="D84" s="6"/>
      <c r="E84" s="6"/>
      <c r="F84" s="14"/>
      <c r="G84" s="14">
        <v>14177.857458590039</v>
      </c>
      <c r="H84" s="14">
        <v>2.5900000000000034</v>
      </c>
    </row>
    <row r="85" spans="2:8">
      <c r="B85" s="6" t="s">
        <v>17</v>
      </c>
      <c r="C85" s="11"/>
      <c r="D85" s="6"/>
      <c r="E85" s="6"/>
      <c r="F85" s="14"/>
      <c r="G85" s="14">
        <v>550527.58745859005</v>
      </c>
      <c r="H85" s="14">
        <v>100</v>
      </c>
    </row>
    <row r="86" spans="2:8">
      <c r="B86" s="2" t="s">
        <v>18</v>
      </c>
    </row>
    <row r="87" spans="2:8">
      <c r="B87" s="6" t="s">
        <v>19</v>
      </c>
    </row>
    <row r="88" spans="2:8">
      <c r="B88" s="6" t="s">
        <v>20</v>
      </c>
      <c r="C88" s="9" t="s">
        <v>894</v>
      </c>
    </row>
    <row r="89" spans="2:8">
      <c r="B89" s="6" t="s">
        <v>23</v>
      </c>
      <c r="C89" s="9" t="s">
        <v>22</v>
      </c>
    </row>
    <row r="90" spans="2:8">
      <c r="B90" s="6" t="s">
        <v>1198</v>
      </c>
      <c r="C90" s="9" t="s">
        <v>22</v>
      </c>
    </row>
    <row r="91" spans="2:8">
      <c r="B91" s="6" t="s">
        <v>24</v>
      </c>
      <c r="C91" s="9" t="s">
        <v>25</v>
      </c>
    </row>
    <row r="92" spans="2:8">
      <c r="B92" s="6" t="s">
        <v>2813</v>
      </c>
      <c r="C92" s="11"/>
    </row>
    <row r="93" spans="2:8">
      <c r="B93" s="6" t="s">
        <v>2814</v>
      </c>
      <c r="C93" s="11"/>
    </row>
    <row r="94" spans="2:8">
      <c r="B94" s="6" t="s">
        <v>2815</v>
      </c>
      <c r="C94" s="11"/>
    </row>
    <row r="95" spans="2:8">
      <c r="B95" s="6" t="s">
        <v>2816</v>
      </c>
      <c r="C95" s="11"/>
    </row>
    <row r="96" spans="2:8">
      <c r="B96" s="6" t="s">
        <v>2817</v>
      </c>
      <c r="C96" s="11"/>
    </row>
    <row r="97" spans="2:3">
      <c r="B97" s="6" t="s">
        <v>2818</v>
      </c>
      <c r="C97" s="11"/>
    </row>
    <row r="98" spans="2:3">
      <c r="B98" s="6" t="s">
        <v>2819</v>
      </c>
      <c r="C98" s="11"/>
    </row>
    <row r="99" spans="2:3">
      <c r="B99" s="6" t="s">
        <v>2820</v>
      </c>
      <c r="C99" s="11"/>
    </row>
    <row r="100" spans="2:3">
      <c r="B100" s="6" t="s">
        <v>3953</v>
      </c>
      <c r="C100" s="11"/>
    </row>
    <row r="101" spans="2:3">
      <c r="B101" s="2" t="s">
        <v>26</v>
      </c>
    </row>
    <row r="102" spans="2:3">
      <c r="B102" s="2" t="s">
        <v>1212</v>
      </c>
    </row>
    <row r="105" spans="2:3" ht="15">
      <c r="B105" s="44" t="s">
        <v>1213</v>
      </c>
      <c r="C105" s="64"/>
    </row>
    <row r="106" spans="2:3" ht="30">
      <c r="B106" s="44" t="s">
        <v>1214</v>
      </c>
      <c r="C106" s="65" t="s">
        <v>1215</v>
      </c>
    </row>
    <row r="107" spans="2:3" ht="15">
      <c r="B107" s="4" t="s">
        <v>1216</v>
      </c>
      <c r="C107" s="5">
        <v>4500</v>
      </c>
    </row>
    <row r="108" spans="2:3" ht="15">
      <c r="B108" s="4" t="s">
        <v>1218</v>
      </c>
      <c r="C108" s="5">
        <v>0</v>
      </c>
    </row>
    <row r="109" spans="2:3" ht="15">
      <c r="B109" s="4" t="s">
        <v>1219</v>
      </c>
      <c r="C109" s="5">
        <v>0</v>
      </c>
    </row>
    <row r="110" spans="2:3" ht="15">
      <c r="B110" s="4" t="s">
        <v>1220</v>
      </c>
      <c r="C110" s="5">
        <v>0</v>
      </c>
    </row>
    <row r="111" spans="2:3" ht="15">
      <c r="B111" s="4" t="s">
        <v>1221</v>
      </c>
      <c r="C111" s="5">
        <v>0</v>
      </c>
    </row>
    <row r="112" spans="2:3" ht="15">
      <c r="B112" s="4" t="s">
        <v>1222</v>
      </c>
      <c r="C112" s="5">
        <v>0</v>
      </c>
    </row>
    <row r="113" spans="2:7" ht="15">
      <c r="B113" s="44" t="s">
        <v>1223</v>
      </c>
      <c r="C113" s="64">
        <v>4500</v>
      </c>
    </row>
    <row r="115" spans="2:7" ht="15">
      <c r="B115" s="4" t="s">
        <v>35</v>
      </c>
      <c r="C115" s="5"/>
      <c r="D115" s="4"/>
    </row>
    <row r="116" spans="2:7" ht="30">
      <c r="B116" s="20" t="s">
        <v>36</v>
      </c>
      <c r="C116" s="18" t="s">
        <v>37</v>
      </c>
      <c r="D116" s="20" t="s">
        <v>38</v>
      </c>
    </row>
    <row r="117" spans="2:7" ht="15">
      <c r="B117" s="4" t="s">
        <v>22</v>
      </c>
      <c r="C117" s="5" t="s">
        <v>22</v>
      </c>
      <c r="D117" s="4" t="s">
        <v>22</v>
      </c>
    </row>
    <row r="119" spans="2:7">
      <c r="B119" s="24" t="s">
        <v>39</v>
      </c>
      <c r="C119" s="25">
        <v>46081</v>
      </c>
      <c r="D119" s="16"/>
      <c r="E119" s="15"/>
      <c r="F119" s="30"/>
    </row>
    <row r="120" spans="2:7">
      <c r="B120" s="24" t="s">
        <v>40</v>
      </c>
      <c r="C120" s="26" t="s">
        <v>41</v>
      </c>
      <c r="D120" s="24" t="s">
        <v>42</v>
      </c>
      <c r="E120" s="27" t="s">
        <v>43</v>
      </c>
      <c r="F120" s="29" t="s">
        <v>44</v>
      </c>
      <c r="G120" s="14"/>
    </row>
    <row r="121" spans="2:7">
      <c r="B121" s="22" t="s">
        <v>22</v>
      </c>
      <c r="C121" s="23" t="s">
        <v>22</v>
      </c>
      <c r="D121" s="22" t="s">
        <v>22</v>
      </c>
      <c r="E121" s="19" t="s">
        <v>22</v>
      </c>
      <c r="F121" s="28" t="s">
        <v>22</v>
      </c>
    </row>
    <row r="124" spans="2:7">
      <c r="B124" s="6" t="s">
        <v>45</v>
      </c>
    </row>
    <row r="125" spans="2:7">
      <c r="B125" s="6"/>
    </row>
    <row r="126" spans="2:7">
      <c r="B126" s="6" t="s">
        <v>911</v>
      </c>
    </row>
    <row r="127" spans="2:7">
      <c r="B127" s="27" t="s">
        <v>46</v>
      </c>
      <c r="C127" s="26" t="s">
        <v>47</v>
      </c>
      <c r="D127" s="6"/>
    </row>
    <row r="128" spans="2:7">
      <c r="B128" s="15" t="s">
        <v>1897</v>
      </c>
      <c r="C128" s="17">
        <v>2000</v>
      </c>
    </row>
    <row r="130" spans="2:3">
      <c r="B130" s="27" t="s">
        <v>48</v>
      </c>
      <c r="C130" s="26" t="s">
        <v>47</v>
      </c>
    </row>
    <row r="131" spans="2:3">
      <c r="B131" s="15" t="s">
        <v>1897</v>
      </c>
      <c r="C131" s="17">
        <v>2000</v>
      </c>
    </row>
    <row r="134" spans="2:3">
      <c r="B134" s="27" t="s">
        <v>49</v>
      </c>
      <c r="C134" s="26" t="s">
        <v>50</v>
      </c>
    </row>
    <row r="135" spans="2:3">
      <c r="B135" s="15" t="s">
        <v>1897</v>
      </c>
      <c r="C135" s="17">
        <v>1950461100</v>
      </c>
    </row>
    <row r="136" spans="2:3">
      <c r="C136" s="26">
        <f>SUM(C134:C135)</f>
        <v>1950461100</v>
      </c>
    </row>
    <row r="138" spans="2:3">
      <c r="B138" s="27" t="s">
        <v>51</v>
      </c>
      <c r="C138" s="26" t="s">
        <v>50</v>
      </c>
    </row>
    <row r="139" spans="2:3">
      <c r="B139" s="15" t="s">
        <v>1897</v>
      </c>
      <c r="C139" s="17">
        <v>2018567460</v>
      </c>
    </row>
    <row r="140" spans="2:3">
      <c r="C140" s="26">
        <f>SUM(C138:C139)</f>
        <v>2018567460</v>
      </c>
    </row>
    <row r="143" spans="2:3">
      <c r="B143" s="24" t="s">
        <v>52</v>
      </c>
      <c r="C143" s="26">
        <f xml:space="preserve"> C140-C136</f>
        <v>68106360</v>
      </c>
    </row>
    <row r="145" spans="2:7">
      <c r="B145" s="24" t="s">
        <v>53</v>
      </c>
      <c r="C145" s="25">
        <v>46081</v>
      </c>
      <c r="D145" s="16"/>
      <c r="E145" s="15"/>
      <c r="F145" s="30"/>
    </row>
    <row r="146" spans="2:7">
      <c r="B146" s="24" t="s">
        <v>40</v>
      </c>
      <c r="C146" s="26" t="s">
        <v>41</v>
      </c>
      <c r="D146" s="24" t="s">
        <v>42</v>
      </c>
      <c r="E146" s="27" t="s">
        <v>43</v>
      </c>
      <c r="F146" s="29" t="s">
        <v>44</v>
      </c>
      <c r="G146" s="14"/>
    </row>
    <row r="147" spans="2:7">
      <c r="B147" s="22" t="s">
        <v>22</v>
      </c>
      <c r="C147" s="23" t="s">
        <v>22</v>
      </c>
      <c r="D147" s="22" t="s">
        <v>22</v>
      </c>
      <c r="E147" s="19" t="s">
        <v>22</v>
      </c>
      <c r="F147" s="28" t="s">
        <v>22</v>
      </c>
    </row>
    <row r="148" spans="2:7">
      <c r="B148" s="6" t="s">
        <v>45</v>
      </c>
    </row>
    <row r="149" spans="2:7">
      <c r="B149" s="6"/>
    </row>
    <row r="150" spans="2:7">
      <c r="B150" s="6" t="s">
        <v>911</v>
      </c>
    </row>
    <row r="151" spans="2:7">
      <c r="B151" s="24" t="s">
        <v>46</v>
      </c>
      <c r="C151" s="26" t="s">
        <v>47</v>
      </c>
      <c r="D151" s="6"/>
    </row>
    <row r="152" spans="2:7">
      <c r="B152" s="16" t="s">
        <v>22</v>
      </c>
      <c r="C152" s="17" t="s">
        <v>22</v>
      </c>
    </row>
    <row r="154" spans="2:7">
      <c r="B154" s="24" t="s">
        <v>48</v>
      </c>
      <c r="C154" s="26" t="s">
        <v>47</v>
      </c>
    </row>
    <row r="155" spans="2:7">
      <c r="B155" s="16" t="s">
        <v>22</v>
      </c>
      <c r="C155" s="17" t="s">
        <v>22</v>
      </c>
    </row>
    <row r="157" spans="2:7">
      <c r="B157" s="24" t="s">
        <v>49</v>
      </c>
      <c r="C157" s="26" t="s">
        <v>50</v>
      </c>
    </row>
    <row r="158" spans="2:7">
      <c r="B158" s="16" t="s">
        <v>22</v>
      </c>
      <c r="C158" s="17" t="s">
        <v>22</v>
      </c>
    </row>
    <row r="160" spans="2:7">
      <c r="B160" s="27" t="s">
        <v>51</v>
      </c>
      <c r="C160" s="26" t="s">
        <v>50</v>
      </c>
    </row>
    <row r="161" spans="2:80">
      <c r="B161" s="15" t="s">
        <v>22</v>
      </c>
      <c r="C161" s="17" t="s">
        <v>22</v>
      </c>
    </row>
    <row r="163" spans="2:80">
      <c r="B163" s="24" t="s">
        <v>52</v>
      </c>
      <c r="C163" s="26" t="s">
        <v>22</v>
      </c>
    </row>
    <row r="166" spans="2:80">
      <c r="B166" s="6" t="s">
        <v>912</v>
      </c>
    </row>
    <row r="168" spans="2:80">
      <c r="B168" s="24" t="s">
        <v>40</v>
      </c>
      <c r="C168" s="26" t="s">
        <v>54</v>
      </c>
      <c r="D168" s="24" t="s">
        <v>55</v>
      </c>
      <c r="E168" s="24" t="s">
        <v>56</v>
      </c>
      <c r="F168" s="14"/>
    </row>
    <row r="169" spans="2:80">
      <c r="B169" s="16" t="s">
        <v>22</v>
      </c>
      <c r="C169" s="17" t="s">
        <v>22</v>
      </c>
      <c r="D169" s="16" t="s">
        <v>22</v>
      </c>
      <c r="E169" s="16" t="s">
        <v>22</v>
      </c>
    </row>
    <row r="172" spans="2:80">
      <c r="B172" s="6" t="s">
        <v>57</v>
      </c>
      <c r="C172" s="11" t="s">
        <v>22</v>
      </c>
      <c r="D172" s="6"/>
      <c r="E172" s="6"/>
      <c r="F172" s="14"/>
      <c r="G172" s="14"/>
      <c r="H172" s="14"/>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row>
    <row r="174" spans="2:80">
      <c r="B174" s="6" t="s">
        <v>913</v>
      </c>
    </row>
    <row r="176" spans="2:80">
      <c r="B176" s="24" t="s">
        <v>58</v>
      </c>
      <c r="C176" s="26" t="s">
        <v>47</v>
      </c>
      <c r="D176" s="6"/>
    </row>
    <row r="177" spans="2:7">
      <c r="B177" s="16" t="s">
        <v>22</v>
      </c>
      <c r="C177" s="17" t="s">
        <v>22</v>
      </c>
    </row>
    <row r="180" spans="2:7">
      <c r="B180" s="24" t="s">
        <v>59</v>
      </c>
      <c r="C180" s="26" t="s">
        <v>60</v>
      </c>
      <c r="D180" s="6"/>
    </row>
    <row r="181" spans="2:7">
      <c r="B181" s="16" t="s">
        <v>22</v>
      </c>
      <c r="C181" s="17" t="s">
        <v>22</v>
      </c>
    </row>
    <row r="184" spans="2:7">
      <c r="B184" s="6" t="s">
        <v>61</v>
      </c>
    </row>
    <row r="187" spans="2:7">
      <c r="B187" s="6" t="s">
        <v>914</v>
      </c>
    </row>
    <row r="189" spans="2:7">
      <c r="B189" s="24" t="s">
        <v>40</v>
      </c>
      <c r="C189" s="26" t="s">
        <v>62</v>
      </c>
      <c r="D189" s="24" t="s">
        <v>54</v>
      </c>
      <c r="E189" s="24" t="s">
        <v>55</v>
      </c>
      <c r="F189" s="29" t="s">
        <v>56</v>
      </c>
      <c r="G189" s="14"/>
    </row>
    <row r="190" spans="2:7">
      <c r="B190" s="16" t="s">
        <v>22</v>
      </c>
      <c r="C190" s="17" t="s">
        <v>22</v>
      </c>
      <c r="D190" s="16" t="s">
        <v>22</v>
      </c>
      <c r="E190" s="16" t="s">
        <v>22</v>
      </c>
      <c r="F190" s="21" t="s">
        <v>22</v>
      </c>
    </row>
    <row r="193" spans="2:80">
      <c r="B193" s="6" t="s">
        <v>57</v>
      </c>
      <c r="C193" s="11" t="s">
        <v>22</v>
      </c>
      <c r="D193" s="6"/>
      <c r="E193" s="6"/>
      <c r="F193" s="14"/>
      <c r="G193" s="14"/>
      <c r="H193" s="14"/>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row>
    <row r="195" spans="2:80">
      <c r="B195" s="6" t="s">
        <v>913</v>
      </c>
    </row>
    <row r="197" spans="2:80">
      <c r="B197" s="24" t="s">
        <v>58</v>
      </c>
      <c r="C197" s="26" t="s">
        <v>47</v>
      </c>
      <c r="D197" s="6"/>
    </row>
    <row r="198" spans="2:80">
      <c r="B198" s="16" t="s">
        <v>22</v>
      </c>
      <c r="C198" s="17" t="s">
        <v>22</v>
      </c>
    </row>
    <row r="201" spans="2:80">
      <c r="B201" s="24" t="s">
        <v>59</v>
      </c>
      <c r="C201" s="26" t="s">
        <v>60</v>
      </c>
      <c r="D201" s="6"/>
    </row>
    <row r="202" spans="2:80">
      <c r="B202" s="16" t="s">
        <v>22</v>
      </c>
      <c r="C202" s="17" t="s">
        <v>22</v>
      </c>
    </row>
    <row r="205" spans="2:80">
      <c r="B205" s="6" t="s">
        <v>61</v>
      </c>
    </row>
    <row r="208" spans="2:80">
      <c r="B208" s="6" t="s">
        <v>915</v>
      </c>
    </row>
    <row r="209" spans="2:7">
      <c r="B209" s="24" t="s">
        <v>40</v>
      </c>
      <c r="C209" s="26" t="s">
        <v>63</v>
      </c>
      <c r="D209" s="24" t="s">
        <v>64</v>
      </c>
      <c r="E209" s="24" t="s">
        <v>65</v>
      </c>
      <c r="F209" s="29" t="s">
        <v>66</v>
      </c>
      <c r="G209" s="14"/>
    </row>
    <row r="210" spans="2:7">
      <c r="B210" s="16" t="s">
        <v>22</v>
      </c>
      <c r="C210" s="17" t="s">
        <v>22</v>
      </c>
      <c r="D210" s="16" t="s">
        <v>22</v>
      </c>
      <c r="E210" s="16" t="s">
        <v>22</v>
      </c>
      <c r="F210" s="21" t="s">
        <v>22</v>
      </c>
    </row>
    <row r="211" spans="2:7">
      <c r="B211" s="2" t="s">
        <v>67</v>
      </c>
    </row>
  </sheetData>
  <mergeCells count="3">
    <mergeCell ref="B1:E1"/>
    <mergeCell ref="C3:C7"/>
    <mergeCell ref="D3:D7"/>
  </mergeCells>
  <hyperlinks>
    <hyperlink ref="A1" location="Index!A1" display="Index" xr:uid="{CECA07BB-2668-4074-94B2-13EEE18BE2CD}"/>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EF2D-115E-4AC0-A929-D9DCC973E7B1}">
  <dimension ref="A1:CB189"/>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2785</v>
      </c>
      <c r="C1" s="226"/>
      <c r="D1" s="226"/>
      <c r="E1" s="226"/>
    </row>
    <row r="3" spans="1:9" ht="15">
      <c r="B3" s="31" t="s">
        <v>2786</v>
      </c>
      <c r="C3" s="235"/>
      <c r="D3" s="228"/>
      <c r="E3" s="1"/>
    </row>
    <row r="4" spans="1:9" ht="15">
      <c r="B4" s="35" t="s">
        <v>2787</v>
      </c>
      <c r="C4" s="235"/>
      <c r="D4" s="228"/>
      <c r="E4" s="1"/>
    </row>
    <row r="5" spans="1:9" ht="15">
      <c r="B5" s="59" t="s">
        <v>103</v>
      </c>
      <c r="C5" s="235"/>
      <c r="D5" s="228"/>
      <c r="E5" s="1"/>
    </row>
    <row r="6" spans="1:9" ht="15">
      <c r="B6" s="59" t="s">
        <v>2142</v>
      </c>
      <c r="C6" s="235"/>
      <c r="D6" s="228"/>
      <c r="E6" s="1"/>
    </row>
    <row r="7" spans="1:9" ht="15">
      <c r="B7" s="35" t="s">
        <v>2788</v>
      </c>
      <c r="C7" s="235"/>
      <c r="D7" s="228"/>
      <c r="E7" s="1"/>
    </row>
    <row r="8" spans="1:9" ht="30">
      <c r="B8" s="35" t="s">
        <v>106</v>
      </c>
      <c r="C8" s="63" t="s">
        <v>107</v>
      </c>
      <c r="D8" s="63"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80</v>
      </c>
      <c r="C15" s="9" t="s">
        <v>13</v>
      </c>
      <c r="D15" s="2" t="s">
        <v>74</v>
      </c>
      <c r="E15" s="2" t="s">
        <v>81</v>
      </c>
      <c r="F15" s="12">
        <v>1840300</v>
      </c>
      <c r="G15" s="12">
        <v>25375.9</v>
      </c>
      <c r="H15" s="12">
        <v>9.1199999999999992</v>
      </c>
    </row>
    <row r="16" spans="1:9">
      <c r="B16" s="2" t="s">
        <v>73</v>
      </c>
      <c r="C16" s="9" t="s">
        <v>13</v>
      </c>
      <c r="D16" s="2" t="s">
        <v>74</v>
      </c>
      <c r="E16" s="2" t="s">
        <v>75</v>
      </c>
      <c r="F16" s="12">
        <v>2571900</v>
      </c>
      <c r="G16" s="12">
        <v>22832.04</v>
      </c>
      <c r="H16" s="12">
        <v>8.1999999999999993</v>
      </c>
    </row>
    <row r="17" spans="2:8">
      <c r="B17" s="2" t="s">
        <v>542</v>
      </c>
      <c r="C17" s="9" t="s">
        <v>13</v>
      </c>
      <c r="D17" s="2" t="s">
        <v>543</v>
      </c>
      <c r="E17" s="2" t="s">
        <v>544</v>
      </c>
      <c r="F17" s="12">
        <v>1050000</v>
      </c>
      <c r="G17" s="12">
        <v>14635.95</v>
      </c>
      <c r="H17" s="12">
        <v>5.26</v>
      </c>
    </row>
    <row r="18" spans="2:8">
      <c r="B18" s="2" t="s">
        <v>1112</v>
      </c>
      <c r="C18" s="9" t="s">
        <v>13</v>
      </c>
      <c r="D18" s="2" t="s">
        <v>74</v>
      </c>
      <c r="E18" s="2" t="s">
        <v>1113</v>
      </c>
      <c r="F18" s="12">
        <v>820000</v>
      </c>
      <c r="G18" s="12">
        <v>11347.98</v>
      </c>
      <c r="H18" s="12">
        <v>4.08</v>
      </c>
    </row>
    <row r="19" spans="2:8">
      <c r="B19" s="2" t="s">
        <v>575</v>
      </c>
      <c r="C19" s="9" t="s">
        <v>13</v>
      </c>
      <c r="D19" s="2" t="s">
        <v>74</v>
      </c>
      <c r="E19" s="2" t="s">
        <v>576</v>
      </c>
      <c r="F19" s="12">
        <v>2495000</v>
      </c>
      <c r="G19" s="12">
        <v>10359.24</v>
      </c>
      <c r="H19" s="12">
        <v>3.72</v>
      </c>
    </row>
    <row r="20" spans="2:8">
      <c r="B20" s="2" t="s">
        <v>595</v>
      </c>
      <c r="C20" s="9" t="s">
        <v>13</v>
      </c>
      <c r="D20" s="2" t="s">
        <v>596</v>
      </c>
      <c r="E20" s="2" t="s">
        <v>597</v>
      </c>
      <c r="F20" s="12">
        <v>232784</v>
      </c>
      <c r="G20" s="12">
        <v>9959.2000000000007</v>
      </c>
      <c r="H20" s="12">
        <v>3.58</v>
      </c>
    </row>
    <row r="21" spans="2:8">
      <c r="B21" s="2" t="s">
        <v>1101</v>
      </c>
      <c r="C21" s="9" t="s">
        <v>13</v>
      </c>
      <c r="D21" s="2" t="s">
        <v>74</v>
      </c>
      <c r="E21" s="2" t="s">
        <v>1102</v>
      </c>
      <c r="F21" s="12">
        <v>821000</v>
      </c>
      <c r="G21" s="12">
        <v>9865.9599999999991</v>
      </c>
      <c r="H21" s="12">
        <v>3.54</v>
      </c>
    </row>
    <row r="22" spans="2:8">
      <c r="B22" s="2" t="s">
        <v>1108</v>
      </c>
      <c r="C22" s="9" t="s">
        <v>13</v>
      </c>
      <c r="D22" s="2" t="s">
        <v>558</v>
      </c>
      <c r="E22" s="2" t="s">
        <v>1109</v>
      </c>
      <c r="F22" s="12">
        <v>758248</v>
      </c>
      <c r="G22" s="12">
        <v>9857.98</v>
      </c>
      <c r="H22" s="12">
        <v>3.54</v>
      </c>
    </row>
    <row r="23" spans="2:8">
      <c r="B23" s="2" t="s">
        <v>1378</v>
      </c>
      <c r="C23" s="9" t="s">
        <v>13</v>
      </c>
      <c r="D23" s="2" t="s">
        <v>573</v>
      </c>
      <c r="E23" s="2" t="s">
        <v>1379</v>
      </c>
      <c r="F23" s="12">
        <v>850000</v>
      </c>
      <c r="G23" s="12">
        <v>8465.15</v>
      </c>
      <c r="H23" s="12">
        <v>3.04</v>
      </c>
    </row>
    <row r="24" spans="2:8">
      <c r="B24" s="2" t="s">
        <v>1110</v>
      </c>
      <c r="C24" s="9" t="s">
        <v>13</v>
      </c>
      <c r="D24" s="2" t="s">
        <v>1018</v>
      </c>
      <c r="E24" s="2" t="s">
        <v>1111</v>
      </c>
      <c r="F24" s="12">
        <v>237000</v>
      </c>
      <c r="G24" s="12">
        <v>8051.84</v>
      </c>
      <c r="H24" s="12">
        <v>2.89</v>
      </c>
    </row>
    <row r="25" spans="2:8">
      <c r="B25" s="2" t="s">
        <v>570</v>
      </c>
      <c r="C25" s="9" t="s">
        <v>13</v>
      </c>
      <c r="D25" s="2" t="s">
        <v>558</v>
      </c>
      <c r="E25" s="2" t="s">
        <v>571</v>
      </c>
      <c r="F25" s="12">
        <v>301873</v>
      </c>
      <c r="G25" s="12">
        <v>7961.6</v>
      </c>
      <c r="H25" s="12">
        <v>2.86</v>
      </c>
    </row>
    <row r="26" spans="2:8">
      <c r="B26" s="2" t="s">
        <v>1124</v>
      </c>
      <c r="C26" s="9" t="s">
        <v>13</v>
      </c>
      <c r="D26" s="2" t="s">
        <v>77</v>
      </c>
      <c r="E26" s="2" t="s">
        <v>1125</v>
      </c>
      <c r="F26" s="12">
        <v>314814</v>
      </c>
      <c r="G26" s="12">
        <v>7360.67</v>
      </c>
      <c r="H26" s="12">
        <v>2.64</v>
      </c>
    </row>
    <row r="27" spans="2:8">
      <c r="B27" s="2" t="s">
        <v>1267</v>
      </c>
      <c r="C27" s="9" t="s">
        <v>13</v>
      </c>
      <c r="D27" s="2" t="s">
        <v>1232</v>
      </c>
      <c r="E27" s="2" t="s">
        <v>1268</v>
      </c>
      <c r="F27" s="12">
        <v>3350000</v>
      </c>
      <c r="G27" s="12">
        <v>7113.06</v>
      </c>
      <c r="H27" s="12">
        <v>2.56</v>
      </c>
    </row>
    <row r="28" spans="2:8">
      <c r="B28" s="2" t="s">
        <v>1231</v>
      </c>
      <c r="C28" s="9" t="s">
        <v>13</v>
      </c>
      <c r="D28" s="2" t="s">
        <v>1232</v>
      </c>
      <c r="E28" s="2" t="s">
        <v>1233</v>
      </c>
      <c r="F28" s="12">
        <v>530000</v>
      </c>
      <c r="G28" s="12">
        <v>6702.91</v>
      </c>
      <c r="H28" s="12">
        <v>2.41</v>
      </c>
    </row>
    <row r="29" spans="2:8">
      <c r="B29" s="2" t="s">
        <v>1142</v>
      </c>
      <c r="C29" s="9" t="s">
        <v>13</v>
      </c>
      <c r="D29" s="2" t="s">
        <v>85</v>
      </c>
      <c r="E29" s="2" t="s">
        <v>1143</v>
      </c>
      <c r="F29" s="12">
        <v>4850000</v>
      </c>
      <c r="G29" s="12">
        <v>6466.99</v>
      </c>
      <c r="H29" s="12">
        <v>2.3199999999999998</v>
      </c>
    </row>
    <row r="30" spans="2:8">
      <c r="B30" s="2" t="s">
        <v>1098</v>
      </c>
      <c r="C30" s="9" t="s">
        <v>13</v>
      </c>
      <c r="D30" s="2" t="s">
        <v>1099</v>
      </c>
      <c r="E30" s="2" t="s">
        <v>1100</v>
      </c>
      <c r="F30" s="12">
        <v>325000</v>
      </c>
      <c r="G30" s="12">
        <v>6107.73</v>
      </c>
      <c r="H30" s="12">
        <v>2.19</v>
      </c>
    </row>
    <row r="31" spans="2:8">
      <c r="B31" s="2" t="s">
        <v>91</v>
      </c>
      <c r="C31" s="9" t="s">
        <v>13</v>
      </c>
      <c r="D31" s="2" t="s">
        <v>92</v>
      </c>
      <c r="E31" s="2" t="s">
        <v>93</v>
      </c>
      <c r="F31" s="12">
        <v>750000</v>
      </c>
      <c r="G31" s="12">
        <v>5364.75</v>
      </c>
      <c r="H31" s="12">
        <v>1.93</v>
      </c>
    </row>
    <row r="32" spans="2:8">
      <c r="B32" s="2" t="s">
        <v>1350</v>
      </c>
      <c r="C32" s="9" t="s">
        <v>13</v>
      </c>
      <c r="D32" s="2" t="s">
        <v>558</v>
      </c>
      <c r="E32" s="2" t="s">
        <v>1351</v>
      </c>
      <c r="F32" s="12">
        <v>380000</v>
      </c>
      <c r="G32" s="12">
        <v>5159.6400000000003</v>
      </c>
      <c r="H32" s="12">
        <v>1.85</v>
      </c>
    </row>
    <row r="33" spans="2:8">
      <c r="B33" s="2" t="s">
        <v>1126</v>
      </c>
      <c r="C33" s="9" t="s">
        <v>13</v>
      </c>
      <c r="D33" s="2" t="s">
        <v>548</v>
      </c>
      <c r="E33" s="2" t="s">
        <v>1127</v>
      </c>
      <c r="F33" s="12">
        <v>163794</v>
      </c>
      <c r="G33" s="12">
        <v>5097.43</v>
      </c>
      <c r="H33" s="12">
        <v>1.83</v>
      </c>
    </row>
    <row r="34" spans="2:8">
      <c r="B34" s="2" t="s">
        <v>1402</v>
      </c>
      <c r="C34" s="9" t="s">
        <v>13</v>
      </c>
      <c r="D34" s="2" t="s">
        <v>1138</v>
      </c>
      <c r="E34" s="2" t="s">
        <v>1403</v>
      </c>
      <c r="F34" s="12">
        <v>1305000</v>
      </c>
      <c r="G34" s="12">
        <v>4983.8</v>
      </c>
      <c r="H34" s="12">
        <v>1.79</v>
      </c>
    </row>
    <row r="35" spans="2:8">
      <c r="B35" s="2" t="s">
        <v>601</v>
      </c>
      <c r="C35" s="9" t="s">
        <v>13</v>
      </c>
      <c r="D35" s="2" t="s">
        <v>74</v>
      </c>
      <c r="E35" s="2" t="s">
        <v>602</v>
      </c>
      <c r="F35" s="12">
        <v>1500000</v>
      </c>
      <c r="G35" s="12">
        <v>4829.25</v>
      </c>
      <c r="H35" s="12">
        <v>1.73</v>
      </c>
    </row>
    <row r="36" spans="2:8">
      <c r="B36" s="2" t="s">
        <v>1457</v>
      </c>
      <c r="C36" s="9" t="s">
        <v>13</v>
      </c>
      <c r="D36" s="2" t="s">
        <v>74</v>
      </c>
      <c r="E36" s="2" t="s">
        <v>1458</v>
      </c>
      <c r="F36" s="12">
        <v>500000</v>
      </c>
      <c r="G36" s="12">
        <v>4783.75</v>
      </c>
      <c r="H36" s="12">
        <v>1.72</v>
      </c>
    </row>
    <row r="37" spans="2:8">
      <c r="B37" s="2" t="s">
        <v>1137</v>
      </c>
      <c r="C37" s="9" t="s">
        <v>13</v>
      </c>
      <c r="D37" s="2" t="s">
        <v>1138</v>
      </c>
      <c r="E37" s="2" t="s">
        <v>1139</v>
      </c>
      <c r="F37" s="12">
        <v>458193</v>
      </c>
      <c r="G37" s="12">
        <v>4634.8500000000004</v>
      </c>
      <c r="H37" s="12">
        <v>1.67</v>
      </c>
    </row>
    <row r="38" spans="2:8">
      <c r="B38" s="2" t="s">
        <v>1323</v>
      </c>
      <c r="C38" s="9" t="s">
        <v>13</v>
      </c>
      <c r="D38" s="2" t="s">
        <v>1315</v>
      </c>
      <c r="E38" s="2" t="s">
        <v>1324</v>
      </c>
      <c r="F38" s="12">
        <v>90000</v>
      </c>
      <c r="G38" s="12">
        <v>4344.4799999999996</v>
      </c>
      <c r="H38" s="12">
        <v>1.56</v>
      </c>
    </row>
    <row r="39" spans="2:8">
      <c r="B39" s="2" t="s">
        <v>1128</v>
      </c>
      <c r="C39" s="9" t="s">
        <v>13</v>
      </c>
      <c r="D39" s="2" t="s">
        <v>1106</v>
      </c>
      <c r="E39" s="2" t="s">
        <v>1129</v>
      </c>
      <c r="F39" s="12">
        <v>3424408</v>
      </c>
      <c r="G39" s="12">
        <v>4283.25</v>
      </c>
      <c r="H39" s="12">
        <v>1.54</v>
      </c>
    </row>
    <row r="40" spans="2:8">
      <c r="B40" s="2" t="s">
        <v>1279</v>
      </c>
      <c r="C40" s="9" t="s">
        <v>13</v>
      </c>
      <c r="D40" s="2" t="s">
        <v>1106</v>
      </c>
      <c r="E40" s="2" t="s">
        <v>1280</v>
      </c>
      <c r="F40" s="12">
        <v>797765</v>
      </c>
      <c r="G40" s="12">
        <v>3992.02</v>
      </c>
      <c r="H40" s="12">
        <v>1.43</v>
      </c>
    </row>
    <row r="41" spans="2:8">
      <c r="B41" s="2" t="s">
        <v>591</v>
      </c>
      <c r="C41" s="9" t="s">
        <v>13</v>
      </c>
      <c r="D41" s="2" t="s">
        <v>565</v>
      </c>
      <c r="E41" s="2" t="s">
        <v>592</v>
      </c>
      <c r="F41" s="12">
        <v>308503</v>
      </c>
      <c r="G41" s="12">
        <v>3984.93</v>
      </c>
      <c r="H41" s="12">
        <v>1.43</v>
      </c>
    </row>
    <row r="42" spans="2:8">
      <c r="B42" s="2" t="s">
        <v>1392</v>
      </c>
      <c r="C42" s="9" t="s">
        <v>13</v>
      </c>
      <c r="D42" s="2" t="s">
        <v>1138</v>
      </c>
      <c r="E42" s="2" t="s">
        <v>1393</v>
      </c>
      <c r="F42" s="12">
        <v>1333333</v>
      </c>
      <c r="G42" s="12">
        <v>3982</v>
      </c>
      <c r="H42" s="12">
        <v>1.43</v>
      </c>
    </row>
    <row r="43" spans="2:8">
      <c r="B43" s="2" t="s">
        <v>1368</v>
      </c>
      <c r="C43" s="9" t="s">
        <v>13</v>
      </c>
      <c r="D43" s="2" t="s">
        <v>1120</v>
      </c>
      <c r="E43" s="2" t="s">
        <v>1369</v>
      </c>
      <c r="F43" s="12">
        <v>600000</v>
      </c>
      <c r="G43" s="12">
        <v>3824.4</v>
      </c>
      <c r="H43" s="12">
        <v>1.37</v>
      </c>
    </row>
    <row r="44" spans="2:8">
      <c r="B44" s="2" t="s">
        <v>598</v>
      </c>
      <c r="C44" s="9" t="s">
        <v>13</v>
      </c>
      <c r="D44" s="2" t="s">
        <v>599</v>
      </c>
      <c r="E44" s="2" t="s">
        <v>600</v>
      </c>
      <c r="F44" s="12">
        <v>245000</v>
      </c>
      <c r="G44" s="12">
        <v>3726.45</v>
      </c>
      <c r="H44" s="12">
        <v>1.34</v>
      </c>
    </row>
    <row r="45" spans="2:8">
      <c r="B45" s="2" t="s">
        <v>2197</v>
      </c>
      <c r="C45" s="9" t="s">
        <v>13</v>
      </c>
      <c r="D45" s="2" t="s">
        <v>1018</v>
      </c>
      <c r="E45" s="2" t="s">
        <v>2198</v>
      </c>
      <c r="F45" s="12">
        <v>169648</v>
      </c>
      <c r="G45" s="12">
        <v>3673.56</v>
      </c>
      <c r="H45" s="12">
        <v>1.32</v>
      </c>
    </row>
    <row r="46" spans="2:8">
      <c r="B46" s="2" t="s">
        <v>1255</v>
      </c>
      <c r="C46" s="9" t="s">
        <v>13</v>
      </c>
      <c r="D46" s="2" t="s">
        <v>1099</v>
      </c>
      <c r="E46" s="2" t="s">
        <v>1256</v>
      </c>
      <c r="F46" s="12">
        <v>750000</v>
      </c>
      <c r="G46" s="12">
        <v>3412.13</v>
      </c>
      <c r="H46" s="12">
        <v>1.23</v>
      </c>
    </row>
    <row r="47" spans="2:8">
      <c r="B47" s="2" t="s">
        <v>1155</v>
      </c>
      <c r="C47" s="9" t="s">
        <v>13</v>
      </c>
      <c r="D47" s="2" t="s">
        <v>1117</v>
      </c>
      <c r="E47" s="2" t="s">
        <v>1156</v>
      </c>
      <c r="F47" s="12">
        <v>533136</v>
      </c>
      <c r="G47" s="12">
        <v>3104.18</v>
      </c>
      <c r="H47" s="12">
        <v>1.1200000000000001</v>
      </c>
    </row>
    <row r="48" spans="2:8">
      <c r="B48" s="2" t="s">
        <v>2214</v>
      </c>
      <c r="C48" s="9" t="s">
        <v>13</v>
      </c>
      <c r="D48" s="2" t="s">
        <v>84</v>
      </c>
      <c r="E48" s="2" t="s">
        <v>2215</v>
      </c>
      <c r="F48" s="12">
        <v>335460</v>
      </c>
      <c r="G48" s="12">
        <v>3092.44</v>
      </c>
      <c r="H48" s="12">
        <v>1.1100000000000001</v>
      </c>
    </row>
    <row r="49" spans="2:8">
      <c r="B49" s="2" t="s">
        <v>1362</v>
      </c>
      <c r="C49" s="9" t="s">
        <v>13</v>
      </c>
      <c r="D49" s="2" t="s">
        <v>565</v>
      </c>
      <c r="E49" s="2" t="s">
        <v>1363</v>
      </c>
      <c r="F49" s="12">
        <v>49718</v>
      </c>
      <c r="G49" s="12">
        <v>2984.32</v>
      </c>
      <c r="H49" s="12">
        <v>1.07</v>
      </c>
    </row>
    <row r="50" spans="2:8">
      <c r="B50" s="2" t="s">
        <v>2789</v>
      </c>
      <c r="C50" s="9" t="s">
        <v>13</v>
      </c>
      <c r="D50" s="2" t="s">
        <v>1334</v>
      </c>
      <c r="E50" s="2" t="s">
        <v>2790</v>
      </c>
      <c r="F50" s="12">
        <v>602938</v>
      </c>
      <c r="G50" s="12">
        <v>2983.64</v>
      </c>
      <c r="H50" s="12">
        <v>1.07</v>
      </c>
    </row>
    <row r="51" spans="2:8">
      <c r="B51" s="2" t="s">
        <v>1295</v>
      </c>
      <c r="C51" s="9" t="s">
        <v>13</v>
      </c>
      <c r="D51" s="2" t="s">
        <v>1289</v>
      </c>
      <c r="E51" s="2" t="s">
        <v>1296</v>
      </c>
      <c r="F51" s="12">
        <v>300000</v>
      </c>
      <c r="G51" s="12">
        <v>2774.1</v>
      </c>
      <c r="H51" s="12">
        <v>1</v>
      </c>
    </row>
    <row r="52" spans="2:8">
      <c r="B52" s="2" t="s">
        <v>1251</v>
      </c>
      <c r="C52" s="9" t="s">
        <v>13</v>
      </c>
      <c r="D52" s="2" t="s">
        <v>628</v>
      </c>
      <c r="E52" s="2" t="s">
        <v>1252</v>
      </c>
      <c r="F52" s="12">
        <v>1000000</v>
      </c>
      <c r="G52" s="12">
        <v>2649.5</v>
      </c>
      <c r="H52" s="12">
        <v>0.95</v>
      </c>
    </row>
    <row r="53" spans="2:8">
      <c r="B53" s="2" t="s">
        <v>1144</v>
      </c>
      <c r="C53" s="9" t="s">
        <v>13</v>
      </c>
      <c r="D53" s="2" t="s">
        <v>1018</v>
      </c>
      <c r="E53" s="2" t="s">
        <v>1145</v>
      </c>
      <c r="F53" s="12">
        <v>45000</v>
      </c>
      <c r="G53" s="12">
        <v>2569.5</v>
      </c>
      <c r="H53" s="12">
        <v>0.92</v>
      </c>
    </row>
    <row r="54" spans="2:8">
      <c r="B54" s="2" t="s">
        <v>2491</v>
      </c>
      <c r="C54" s="9" t="s">
        <v>13</v>
      </c>
      <c r="D54" s="2" t="s">
        <v>84</v>
      </c>
      <c r="E54" s="2" t="s">
        <v>2492</v>
      </c>
      <c r="F54" s="12">
        <v>150000</v>
      </c>
      <c r="G54" s="12">
        <v>2383.5</v>
      </c>
      <c r="H54" s="12">
        <v>0.86</v>
      </c>
    </row>
    <row r="55" spans="2:8">
      <c r="B55" s="2" t="s">
        <v>2031</v>
      </c>
      <c r="C55" s="9" t="s">
        <v>13</v>
      </c>
      <c r="D55" s="2" t="s">
        <v>628</v>
      </c>
      <c r="E55" s="2" t="s">
        <v>2032</v>
      </c>
      <c r="F55" s="12">
        <v>57512</v>
      </c>
      <c r="G55" s="12">
        <v>1966.11</v>
      </c>
      <c r="H55" s="12">
        <v>0.71</v>
      </c>
    </row>
    <row r="56" spans="2:8">
      <c r="B56" s="2" t="s">
        <v>2402</v>
      </c>
      <c r="C56" s="9" t="s">
        <v>13</v>
      </c>
      <c r="D56" s="2" t="s">
        <v>2009</v>
      </c>
      <c r="E56" s="2" t="s">
        <v>2403</v>
      </c>
      <c r="F56" s="12">
        <v>200000</v>
      </c>
      <c r="G56" s="12">
        <v>1829.4</v>
      </c>
      <c r="H56" s="12">
        <v>0.66</v>
      </c>
    </row>
    <row r="57" spans="2:8">
      <c r="B57" s="2" t="s">
        <v>2729</v>
      </c>
      <c r="C57" s="9" t="s">
        <v>13</v>
      </c>
      <c r="D57" s="2" t="s">
        <v>1135</v>
      </c>
      <c r="E57" s="2" t="s">
        <v>2730</v>
      </c>
      <c r="F57" s="12">
        <v>4500</v>
      </c>
      <c r="G57" s="12">
        <v>1393.88</v>
      </c>
      <c r="H57" s="12">
        <v>0.5</v>
      </c>
    </row>
    <row r="58" spans="2:8">
      <c r="B58" s="6" t="s">
        <v>1494</v>
      </c>
      <c r="C58" s="9" t="s">
        <v>13</v>
      </c>
      <c r="D58" s="2" t="s">
        <v>1138</v>
      </c>
      <c r="E58" s="2" t="s">
        <v>1403</v>
      </c>
      <c r="F58" s="12">
        <v>-150000</v>
      </c>
      <c r="G58" s="12">
        <v>-10.88</v>
      </c>
      <c r="H58" s="12">
        <v>0</v>
      </c>
    </row>
    <row r="59" spans="2:8">
      <c r="B59" s="6" t="s">
        <v>94</v>
      </c>
      <c r="C59" s="11"/>
      <c r="D59" s="6"/>
      <c r="E59" s="6"/>
      <c r="F59" s="14"/>
      <c r="G59" s="14">
        <f>SUM(G12:G58)</f>
        <v>270260.58</v>
      </c>
      <c r="H59" s="14">
        <f>SUM(H12:H58)</f>
        <v>97.090000000000018</v>
      </c>
    </row>
    <row r="60" spans="2:8">
      <c r="B60" s="6" t="s">
        <v>2131</v>
      </c>
      <c r="C60" s="11"/>
      <c r="D60" s="6"/>
      <c r="E60" s="6"/>
      <c r="F60" s="14"/>
      <c r="G60" s="14">
        <v>4351.99</v>
      </c>
      <c r="H60" s="14">
        <v>1.56</v>
      </c>
    </row>
    <row r="61" spans="2:8">
      <c r="B61" s="6" t="s">
        <v>15</v>
      </c>
      <c r="C61" s="11"/>
      <c r="D61" s="6"/>
      <c r="E61" s="6"/>
      <c r="F61" s="14"/>
      <c r="G61" s="14">
        <v>274623.45</v>
      </c>
      <c r="H61" s="14">
        <v>98.65</v>
      </c>
    </row>
    <row r="62" spans="2:8">
      <c r="B62" s="6" t="s">
        <v>16</v>
      </c>
      <c r="C62" s="11"/>
      <c r="D62" s="6"/>
      <c r="E62" s="6"/>
      <c r="F62" s="14"/>
      <c r="G62" s="14">
        <v>3736.8435159099663</v>
      </c>
      <c r="H62" s="14">
        <v>1.3499999999999943</v>
      </c>
    </row>
    <row r="63" spans="2:8">
      <c r="B63" s="6" t="s">
        <v>17</v>
      </c>
      <c r="C63" s="11"/>
      <c r="D63" s="6"/>
      <c r="E63" s="6"/>
      <c r="F63" s="14"/>
      <c r="G63" s="14">
        <v>278360.29351590999</v>
      </c>
      <c r="H63" s="14">
        <v>100</v>
      </c>
    </row>
    <row r="64" spans="2:8">
      <c r="B64" s="2" t="s">
        <v>18</v>
      </c>
    </row>
    <row r="65" spans="2:3">
      <c r="B65" s="6" t="s">
        <v>19</v>
      </c>
    </row>
    <row r="66" spans="2:3">
      <c r="B66" s="6" t="s">
        <v>20</v>
      </c>
      <c r="C66" s="9" t="s">
        <v>894</v>
      </c>
    </row>
    <row r="67" spans="2:3">
      <c r="B67" s="6" t="s">
        <v>23</v>
      </c>
      <c r="C67" s="9" t="s">
        <v>22</v>
      </c>
    </row>
    <row r="68" spans="2:3">
      <c r="B68" s="6" t="s">
        <v>1198</v>
      </c>
      <c r="C68" s="9" t="s">
        <v>22</v>
      </c>
    </row>
    <row r="69" spans="2:3">
      <c r="B69" s="6" t="s">
        <v>24</v>
      </c>
      <c r="C69" s="9" t="s">
        <v>25</v>
      </c>
    </row>
    <row r="70" spans="2:3">
      <c r="B70" s="6" t="s">
        <v>2791</v>
      </c>
      <c r="C70" s="11"/>
    </row>
    <row r="71" spans="2:3">
      <c r="B71" s="6" t="s">
        <v>2792</v>
      </c>
      <c r="C71" s="11"/>
    </row>
    <row r="72" spans="2:3">
      <c r="B72" s="6" t="s">
        <v>2793</v>
      </c>
      <c r="C72" s="11"/>
    </row>
    <row r="73" spans="2:3">
      <c r="B73" s="6" t="s">
        <v>2794</v>
      </c>
      <c r="C73" s="11"/>
    </row>
    <row r="74" spans="2:3">
      <c r="B74" s="6" t="s">
        <v>2795</v>
      </c>
      <c r="C74" s="11"/>
    </row>
    <row r="75" spans="2:3">
      <c r="B75" s="6" t="s">
        <v>2796</v>
      </c>
      <c r="C75" s="11"/>
    </row>
    <row r="76" spans="2:3">
      <c r="B76" s="6" t="s">
        <v>2797</v>
      </c>
      <c r="C76" s="11"/>
    </row>
    <row r="77" spans="2:3">
      <c r="B77" s="6" t="s">
        <v>2798</v>
      </c>
      <c r="C77" s="11"/>
    </row>
    <row r="78" spans="2:3">
      <c r="B78" s="6" t="s">
        <v>2510</v>
      </c>
      <c r="C78" s="11"/>
    </row>
    <row r="79" spans="2:3">
      <c r="B79" s="2" t="s">
        <v>26</v>
      </c>
    </row>
    <row r="80" spans="2:3">
      <c r="B80" s="2" t="s">
        <v>1212</v>
      </c>
    </row>
    <row r="83" spans="2:4" ht="15">
      <c r="B83" s="44" t="s">
        <v>1213</v>
      </c>
      <c r="C83" s="64"/>
    </row>
    <row r="84" spans="2:4" ht="30">
      <c r="B84" s="44" t="s">
        <v>1214</v>
      </c>
      <c r="C84" s="65" t="s">
        <v>1215</v>
      </c>
    </row>
    <row r="85" spans="2:4" ht="15">
      <c r="B85" s="4" t="s">
        <v>1216</v>
      </c>
      <c r="C85" s="5">
        <v>2000</v>
      </c>
    </row>
    <row r="86" spans="2:4" ht="15">
      <c r="B86" s="4" t="s">
        <v>1218</v>
      </c>
      <c r="C86" s="5">
        <v>0</v>
      </c>
    </row>
    <row r="87" spans="2:4" ht="15">
      <c r="B87" s="4" t="s">
        <v>1219</v>
      </c>
      <c r="C87" s="5">
        <v>0</v>
      </c>
    </row>
    <row r="88" spans="2:4" ht="15">
      <c r="B88" s="4" t="s">
        <v>1220</v>
      </c>
      <c r="C88" s="5">
        <v>0</v>
      </c>
    </row>
    <row r="89" spans="2:4" ht="15">
      <c r="B89" s="4" t="s">
        <v>1221</v>
      </c>
      <c r="C89" s="5">
        <v>0</v>
      </c>
    </row>
    <row r="90" spans="2:4" ht="15">
      <c r="B90" s="4" t="s">
        <v>1222</v>
      </c>
      <c r="C90" s="5">
        <v>0</v>
      </c>
    </row>
    <row r="91" spans="2:4" ht="15">
      <c r="B91" s="44" t="s">
        <v>1223</v>
      </c>
      <c r="C91" s="64">
        <v>2000</v>
      </c>
    </row>
    <row r="93" spans="2:4" ht="15">
      <c r="B93" s="4" t="s">
        <v>35</v>
      </c>
      <c r="C93" s="5"/>
      <c r="D93" s="4"/>
    </row>
    <row r="94" spans="2:4" ht="30">
      <c r="B94" s="20" t="s">
        <v>36</v>
      </c>
      <c r="C94" s="18" t="s">
        <v>37</v>
      </c>
      <c r="D94" s="20" t="s">
        <v>38</v>
      </c>
    </row>
    <row r="95" spans="2:4" ht="15">
      <c r="B95" s="4" t="s">
        <v>22</v>
      </c>
      <c r="C95" s="5" t="s">
        <v>22</v>
      </c>
      <c r="D95" s="4" t="s">
        <v>22</v>
      </c>
    </row>
    <row r="97" spans="2:7">
      <c r="B97" s="6" t="s">
        <v>39</v>
      </c>
      <c r="C97" s="61">
        <v>46081</v>
      </c>
    </row>
    <row r="98" spans="2:7">
      <c r="B98" s="24" t="s">
        <v>40</v>
      </c>
      <c r="C98" s="26" t="s">
        <v>41</v>
      </c>
      <c r="D98" s="24" t="s">
        <v>42</v>
      </c>
      <c r="E98" s="27" t="s">
        <v>43</v>
      </c>
      <c r="F98" s="62" t="s">
        <v>44</v>
      </c>
      <c r="G98" s="14"/>
    </row>
    <row r="99" spans="2:7">
      <c r="B99" s="16" t="s">
        <v>2799</v>
      </c>
      <c r="C99" s="17">
        <v>-150000</v>
      </c>
      <c r="D99" s="16">
        <v>7.95</v>
      </c>
      <c r="E99" s="15">
        <v>7.25</v>
      </c>
      <c r="F99" s="21">
        <f>C91</f>
        <v>2000</v>
      </c>
    </row>
    <row r="102" spans="2:7">
      <c r="B102" s="6" t="s">
        <v>45</v>
      </c>
    </row>
    <row r="103" spans="2:7">
      <c r="B103" s="6"/>
    </row>
    <row r="104" spans="2:7">
      <c r="B104" s="6" t="s">
        <v>911</v>
      </c>
    </row>
    <row r="105" spans="2:7">
      <c r="B105" s="27" t="s">
        <v>46</v>
      </c>
      <c r="C105" s="26" t="s">
        <v>47</v>
      </c>
      <c r="D105" s="6"/>
    </row>
    <row r="106" spans="2:7">
      <c r="B106" s="15" t="s">
        <v>1909</v>
      </c>
      <c r="C106" s="17">
        <v>320</v>
      </c>
    </row>
    <row r="108" spans="2:7">
      <c r="B108" s="27" t="s">
        <v>48</v>
      </c>
      <c r="C108" s="26" t="s">
        <v>47</v>
      </c>
    </row>
    <row r="109" spans="2:7">
      <c r="B109" s="15" t="s">
        <v>1909</v>
      </c>
      <c r="C109" s="17">
        <v>320</v>
      </c>
    </row>
    <row r="112" spans="2:7">
      <c r="B112" s="27" t="s">
        <v>49</v>
      </c>
      <c r="C112" s="26" t="s">
        <v>50</v>
      </c>
    </row>
    <row r="113" spans="2:7">
      <c r="B113" s="15" t="s">
        <v>1909</v>
      </c>
      <c r="C113" s="17">
        <v>165229516.80000001</v>
      </c>
    </row>
    <row r="114" spans="2:7">
      <c r="C114" s="26">
        <f>SUM(C112:C113)</f>
        <v>165229516.80000001</v>
      </c>
    </row>
    <row r="116" spans="2:7">
      <c r="B116" s="27" t="s">
        <v>51</v>
      </c>
      <c r="C116" s="26" t="s">
        <v>50</v>
      </c>
    </row>
    <row r="117" spans="2:7">
      <c r="B117" s="15" t="s">
        <v>1909</v>
      </c>
      <c r="C117" s="17">
        <v>164904448</v>
      </c>
    </row>
    <row r="118" spans="2:7">
      <c r="C118" s="26">
        <f>SUM(C116:C117)</f>
        <v>164904448</v>
      </c>
    </row>
    <row r="121" spans="2:7">
      <c r="B121" s="24" t="s">
        <v>52</v>
      </c>
      <c r="C121" s="26">
        <f xml:space="preserve"> C118-C114</f>
        <v>-325068.80000001192</v>
      </c>
    </row>
    <row r="123" spans="2:7">
      <c r="B123" s="24" t="s">
        <v>53</v>
      </c>
      <c r="C123" s="25">
        <v>46081</v>
      </c>
      <c r="D123" s="16"/>
      <c r="E123" s="15"/>
      <c r="F123" s="30"/>
    </row>
    <row r="124" spans="2:7">
      <c r="B124" s="24" t="s">
        <v>40</v>
      </c>
      <c r="C124" s="26" t="s">
        <v>41</v>
      </c>
      <c r="D124" s="24" t="s">
        <v>42</v>
      </c>
      <c r="E124" s="27" t="s">
        <v>43</v>
      </c>
      <c r="F124" s="29" t="s">
        <v>44</v>
      </c>
      <c r="G124" s="14"/>
    </row>
    <row r="125" spans="2:7">
      <c r="B125" s="22" t="s">
        <v>22</v>
      </c>
      <c r="C125" s="23" t="s">
        <v>22</v>
      </c>
      <c r="D125" s="22" t="s">
        <v>22</v>
      </c>
      <c r="E125" s="19" t="s">
        <v>22</v>
      </c>
      <c r="F125" s="28" t="s">
        <v>22</v>
      </c>
    </row>
    <row r="126" spans="2:7">
      <c r="B126" s="6" t="s">
        <v>45</v>
      </c>
    </row>
    <row r="127" spans="2:7">
      <c r="B127" s="6"/>
    </row>
    <row r="128" spans="2:7">
      <c r="B128" s="6" t="s">
        <v>911</v>
      </c>
    </row>
    <row r="129" spans="2:4">
      <c r="B129" s="24" t="s">
        <v>46</v>
      </c>
      <c r="C129" s="26" t="s">
        <v>47</v>
      </c>
      <c r="D129" s="6"/>
    </row>
    <row r="130" spans="2:4">
      <c r="B130" s="16" t="s">
        <v>22</v>
      </c>
      <c r="C130" s="17" t="s">
        <v>22</v>
      </c>
    </row>
    <row r="132" spans="2:4">
      <c r="B132" s="24" t="s">
        <v>48</v>
      </c>
      <c r="C132" s="26" t="s">
        <v>47</v>
      </c>
    </row>
    <row r="133" spans="2:4">
      <c r="B133" s="16" t="s">
        <v>22</v>
      </c>
      <c r="C133" s="17" t="s">
        <v>22</v>
      </c>
    </row>
    <row r="135" spans="2:4">
      <c r="B135" s="24" t="s">
        <v>49</v>
      </c>
      <c r="C135" s="26" t="s">
        <v>50</v>
      </c>
    </row>
    <row r="136" spans="2:4">
      <c r="B136" s="16" t="s">
        <v>22</v>
      </c>
      <c r="C136" s="17" t="s">
        <v>22</v>
      </c>
    </row>
    <row r="138" spans="2:4">
      <c r="B138" s="27" t="s">
        <v>51</v>
      </c>
      <c r="C138" s="26" t="s">
        <v>50</v>
      </c>
    </row>
    <row r="139" spans="2:4">
      <c r="B139" s="15" t="s">
        <v>22</v>
      </c>
      <c r="C139" s="17" t="s">
        <v>22</v>
      </c>
    </row>
    <row r="141" spans="2:4">
      <c r="B141" s="24" t="s">
        <v>52</v>
      </c>
      <c r="C141" s="26" t="s">
        <v>22</v>
      </c>
    </row>
    <row r="144" spans="2:4">
      <c r="B144" s="6" t="s">
        <v>912</v>
      </c>
    </row>
    <row r="146" spans="2:80">
      <c r="B146" s="24" t="s">
        <v>40</v>
      </c>
      <c r="C146" s="26" t="s">
        <v>54</v>
      </c>
      <c r="D146" s="24" t="s">
        <v>55</v>
      </c>
      <c r="E146" s="24" t="s">
        <v>56</v>
      </c>
      <c r="F146" s="14"/>
    </row>
    <row r="147" spans="2:80">
      <c r="B147" s="16" t="s">
        <v>22</v>
      </c>
      <c r="C147" s="17" t="s">
        <v>22</v>
      </c>
      <c r="D147" s="16" t="s">
        <v>22</v>
      </c>
      <c r="E147" s="16" t="s">
        <v>22</v>
      </c>
    </row>
    <row r="150" spans="2:80">
      <c r="B150" s="6" t="s">
        <v>57</v>
      </c>
      <c r="C150" s="11" t="s">
        <v>22</v>
      </c>
      <c r="D150" s="6"/>
      <c r="E150" s="6"/>
      <c r="F150" s="14"/>
      <c r="G150" s="14"/>
      <c r="H150" s="14"/>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row>
    <row r="152" spans="2:80">
      <c r="B152" s="6" t="s">
        <v>913</v>
      </c>
    </row>
    <row r="154" spans="2:80">
      <c r="B154" s="24" t="s">
        <v>58</v>
      </c>
      <c r="C154" s="26" t="s">
        <v>47</v>
      </c>
      <c r="D154" s="6"/>
    </row>
    <row r="155" spans="2:80">
      <c r="B155" s="16" t="s">
        <v>22</v>
      </c>
      <c r="C155" s="17" t="s">
        <v>22</v>
      </c>
    </row>
    <row r="158" spans="2:80">
      <c r="B158" s="24" t="s">
        <v>59</v>
      </c>
      <c r="C158" s="26" t="s">
        <v>60</v>
      </c>
      <c r="D158" s="6"/>
    </row>
    <row r="159" spans="2:80">
      <c r="B159" s="16" t="s">
        <v>22</v>
      </c>
      <c r="C159" s="17" t="s">
        <v>22</v>
      </c>
    </row>
    <row r="162" spans="2:80">
      <c r="B162" s="6" t="s">
        <v>61</v>
      </c>
    </row>
    <row r="165" spans="2:80">
      <c r="B165" s="6" t="s">
        <v>914</v>
      </c>
    </row>
    <row r="167" spans="2:80">
      <c r="B167" s="24" t="s">
        <v>40</v>
      </c>
      <c r="C167" s="26" t="s">
        <v>62</v>
      </c>
      <c r="D167" s="24" t="s">
        <v>54</v>
      </c>
      <c r="E167" s="24" t="s">
        <v>55</v>
      </c>
      <c r="F167" s="29" t="s">
        <v>56</v>
      </c>
      <c r="G167" s="14"/>
    </row>
    <row r="168" spans="2:80">
      <c r="B168" s="16" t="s">
        <v>22</v>
      </c>
      <c r="C168" s="17" t="s">
        <v>22</v>
      </c>
      <c r="D168" s="16" t="s">
        <v>22</v>
      </c>
      <c r="E168" s="16" t="s">
        <v>22</v>
      </c>
      <c r="F168" s="21" t="s">
        <v>22</v>
      </c>
    </row>
    <row r="171" spans="2:80">
      <c r="B171" s="6" t="s">
        <v>57</v>
      </c>
      <c r="C171" s="11" t="s">
        <v>22</v>
      </c>
      <c r="D171" s="6"/>
      <c r="E171" s="6"/>
      <c r="F171" s="14"/>
      <c r="G171" s="14"/>
      <c r="H171" s="14"/>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row>
    <row r="173" spans="2:80">
      <c r="B173" s="6" t="s">
        <v>913</v>
      </c>
    </row>
    <row r="175" spans="2:80">
      <c r="B175" s="24" t="s">
        <v>58</v>
      </c>
      <c r="C175" s="26" t="s">
        <v>47</v>
      </c>
      <c r="D175" s="6"/>
    </row>
    <row r="176" spans="2:80">
      <c r="B176" s="16" t="s">
        <v>22</v>
      </c>
      <c r="C176" s="17" t="s">
        <v>22</v>
      </c>
    </row>
    <row r="179" spans="2:7">
      <c r="B179" s="24" t="s">
        <v>59</v>
      </c>
      <c r="C179" s="26" t="s">
        <v>60</v>
      </c>
      <c r="D179" s="6"/>
    </row>
    <row r="180" spans="2:7">
      <c r="B180" s="16" t="s">
        <v>22</v>
      </c>
      <c r="C180" s="17" t="s">
        <v>22</v>
      </c>
    </row>
    <row r="183" spans="2:7">
      <c r="B183" s="6" t="s">
        <v>61</v>
      </c>
    </row>
    <row r="186" spans="2:7">
      <c r="B186" s="6" t="s">
        <v>915</v>
      </c>
    </row>
    <row r="187" spans="2:7">
      <c r="B187" s="24" t="s">
        <v>40</v>
      </c>
      <c r="C187" s="26" t="s">
        <v>63</v>
      </c>
      <c r="D187" s="24" t="s">
        <v>64</v>
      </c>
      <c r="E187" s="24" t="s">
        <v>65</v>
      </c>
      <c r="F187" s="29" t="s">
        <v>66</v>
      </c>
      <c r="G187" s="14"/>
    </row>
    <row r="188" spans="2:7">
      <c r="B188" s="16" t="s">
        <v>22</v>
      </c>
      <c r="C188" s="17" t="s">
        <v>22</v>
      </c>
      <c r="D188" s="16" t="s">
        <v>22</v>
      </c>
      <c r="E188" s="16" t="s">
        <v>22</v>
      </c>
      <c r="F188" s="21" t="s">
        <v>22</v>
      </c>
    </row>
    <row r="189" spans="2:7">
      <c r="B189" s="2" t="s">
        <v>67</v>
      </c>
    </row>
  </sheetData>
  <mergeCells count="3">
    <mergeCell ref="B1:E1"/>
    <mergeCell ref="C3:C7"/>
    <mergeCell ref="D3:D7"/>
  </mergeCells>
  <hyperlinks>
    <hyperlink ref="A1" location="Index!A1" display="Index" xr:uid="{7AAFC626-4BF0-4010-9885-E6EC98D5B857}"/>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4237-3B5E-44F8-9818-5CF0344D4454}">
  <dimension ref="A1:CB19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2756</v>
      </c>
      <c r="C1" s="226"/>
      <c r="D1" s="226"/>
      <c r="E1" s="226"/>
    </row>
    <row r="3" spans="1:9" ht="15">
      <c r="B3" s="31" t="s">
        <v>2757</v>
      </c>
      <c r="C3" s="227"/>
      <c r="D3" s="228"/>
      <c r="E3" s="1"/>
    </row>
    <row r="4" spans="1:9" ht="15">
      <c r="B4" s="35" t="s">
        <v>2758</v>
      </c>
      <c r="C4" s="227"/>
      <c r="D4" s="228"/>
      <c r="E4" s="1"/>
    </row>
    <row r="5" spans="1:9" ht="15">
      <c r="B5" s="59" t="s">
        <v>103</v>
      </c>
      <c r="C5" s="227"/>
      <c r="D5" s="228"/>
      <c r="E5" s="1"/>
    </row>
    <row r="6" spans="1:9" ht="15">
      <c r="B6" s="35" t="s">
        <v>2142</v>
      </c>
      <c r="C6" s="227"/>
      <c r="D6" s="228"/>
      <c r="E6" s="1"/>
    </row>
    <row r="7" spans="1:9" ht="30">
      <c r="B7" s="35" t="s">
        <v>2759</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8600000</v>
      </c>
      <c r="G15" s="12">
        <v>76346.5</v>
      </c>
      <c r="H15" s="12">
        <v>9.3800000000000008</v>
      </c>
    </row>
    <row r="16" spans="1:9">
      <c r="B16" s="2" t="s">
        <v>1101</v>
      </c>
      <c r="C16" s="9" t="s">
        <v>13</v>
      </c>
      <c r="D16" s="2" t="s">
        <v>74</v>
      </c>
      <c r="E16" s="2" t="s">
        <v>1102</v>
      </c>
      <c r="F16" s="12">
        <v>4200000</v>
      </c>
      <c r="G16" s="12">
        <v>50471.4</v>
      </c>
      <c r="H16" s="12">
        <v>6.2</v>
      </c>
    </row>
    <row r="17" spans="2:8">
      <c r="B17" s="2" t="s">
        <v>615</v>
      </c>
      <c r="C17" s="9" t="s">
        <v>13</v>
      </c>
      <c r="D17" s="2" t="s">
        <v>74</v>
      </c>
      <c r="E17" s="2" t="s">
        <v>616</v>
      </c>
      <c r="F17" s="12">
        <v>48250000</v>
      </c>
      <c r="G17" s="12">
        <v>35454.1</v>
      </c>
      <c r="H17" s="12">
        <v>4.3499999999999996</v>
      </c>
    </row>
    <row r="18" spans="2:8">
      <c r="B18" s="2" t="s">
        <v>2555</v>
      </c>
      <c r="C18" s="9" t="s">
        <v>13</v>
      </c>
      <c r="D18" s="2" t="s">
        <v>573</v>
      </c>
      <c r="E18" s="2" t="s">
        <v>2556</v>
      </c>
      <c r="F18" s="12">
        <v>4400000</v>
      </c>
      <c r="G18" s="12">
        <v>34073.599999999999</v>
      </c>
      <c r="H18" s="12">
        <v>4.18</v>
      </c>
    </row>
    <row r="19" spans="2:8">
      <c r="B19" s="2" t="s">
        <v>1119</v>
      </c>
      <c r="C19" s="9" t="s">
        <v>13</v>
      </c>
      <c r="D19" s="2" t="s">
        <v>1120</v>
      </c>
      <c r="E19" s="2" t="s">
        <v>1121</v>
      </c>
      <c r="F19" s="12">
        <v>1059175</v>
      </c>
      <c r="G19" s="12">
        <v>33017.660000000003</v>
      </c>
      <c r="H19" s="12">
        <v>4.05</v>
      </c>
    </row>
    <row r="20" spans="2:8">
      <c r="B20" s="2" t="s">
        <v>542</v>
      </c>
      <c r="C20" s="9" t="s">
        <v>13</v>
      </c>
      <c r="D20" s="2" t="s">
        <v>543</v>
      </c>
      <c r="E20" s="2" t="s">
        <v>544</v>
      </c>
      <c r="F20" s="12">
        <v>2300000</v>
      </c>
      <c r="G20" s="12">
        <v>32059.7</v>
      </c>
      <c r="H20" s="12">
        <v>3.94</v>
      </c>
    </row>
    <row r="21" spans="2:8">
      <c r="B21" s="2" t="s">
        <v>80</v>
      </c>
      <c r="C21" s="9" t="s">
        <v>13</v>
      </c>
      <c r="D21" s="2" t="s">
        <v>74</v>
      </c>
      <c r="E21" s="2" t="s">
        <v>81</v>
      </c>
      <c r="F21" s="12">
        <v>2299020</v>
      </c>
      <c r="G21" s="12">
        <v>31701.19</v>
      </c>
      <c r="H21" s="12">
        <v>3.89</v>
      </c>
    </row>
    <row r="22" spans="2:8">
      <c r="B22" s="2" t="s">
        <v>1114</v>
      </c>
      <c r="C22" s="9" t="s">
        <v>13</v>
      </c>
      <c r="D22" s="2" t="s">
        <v>568</v>
      </c>
      <c r="E22" s="2" t="s">
        <v>1115</v>
      </c>
      <c r="F22" s="12">
        <v>7000000</v>
      </c>
      <c r="G22" s="12">
        <v>31598</v>
      </c>
      <c r="H22" s="12">
        <v>3.88</v>
      </c>
    </row>
    <row r="23" spans="2:8">
      <c r="B23" s="2" t="s">
        <v>1098</v>
      </c>
      <c r="C23" s="9" t="s">
        <v>13</v>
      </c>
      <c r="D23" s="2" t="s">
        <v>1099</v>
      </c>
      <c r="E23" s="2" t="s">
        <v>1100</v>
      </c>
      <c r="F23" s="12">
        <v>1573632</v>
      </c>
      <c r="G23" s="12">
        <v>29573.27</v>
      </c>
      <c r="H23" s="12">
        <v>3.63</v>
      </c>
    </row>
    <row r="24" spans="2:8">
      <c r="B24" s="2" t="s">
        <v>607</v>
      </c>
      <c r="C24" s="9" t="s">
        <v>13</v>
      </c>
      <c r="D24" s="2" t="s">
        <v>89</v>
      </c>
      <c r="E24" s="2" t="s">
        <v>608</v>
      </c>
      <c r="F24" s="12">
        <v>1700000</v>
      </c>
      <c r="G24" s="12">
        <v>29427</v>
      </c>
      <c r="H24" s="12">
        <v>3.61</v>
      </c>
    </row>
    <row r="25" spans="2:8">
      <c r="B25" s="2" t="s">
        <v>1134</v>
      </c>
      <c r="C25" s="9" t="s">
        <v>13</v>
      </c>
      <c r="D25" s="2" t="s">
        <v>1135</v>
      </c>
      <c r="E25" s="2" t="s">
        <v>1136</v>
      </c>
      <c r="F25" s="12">
        <v>1200000</v>
      </c>
      <c r="G25" s="12">
        <v>21812.400000000001</v>
      </c>
      <c r="H25" s="12">
        <v>2.68</v>
      </c>
    </row>
    <row r="26" spans="2:8">
      <c r="B26" s="2" t="s">
        <v>2760</v>
      </c>
      <c r="C26" s="9" t="s">
        <v>13</v>
      </c>
      <c r="D26" s="2" t="s">
        <v>573</v>
      </c>
      <c r="E26" s="2" t="s">
        <v>2761</v>
      </c>
      <c r="F26" s="12">
        <v>5750000</v>
      </c>
      <c r="G26" s="12">
        <v>21522.25</v>
      </c>
      <c r="H26" s="12">
        <v>2.64</v>
      </c>
    </row>
    <row r="27" spans="2:8">
      <c r="B27" s="2" t="s">
        <v>1438</v>
      </c>
      <c r="C27" s="9" t="s">
        <v>13</v>
      </c>
      <c r="D27" s="2" t="s">
        <v>85</v>
      </c>
      <c r="E27" s="2" t="s">
        <v>1439</v>
      </c>
      <c r="F27" s="12">
        <v>1034389</v>
      </c>
      <c r="G27" s="12">
        <v>19769.240000000002</v>
      </c>
      <c r="H27" s="12">
        <v>2.4300000000000002</v>
      </c>
    </row>
    <row r="28" spans="2:8">
      <c r="B28" s="2" t="s">
        <v>1132</v>
      </c>
      <c r="C28" s="9" t="s">
        <v>13</v>
      </c>
      <c r="D28" s="2" t="s">
        <v>1099</v>
      </c>
      <c r="E28" s="2" t="s">
        <v>1133</v>
      </c>
      <c r="F28" s="12">
        <v>1150000</v>
      </c>
      <c r="G28" s="12">
        <v>18371.25</v>
      </c>
      <c r="H28" s="12">
        <v>2.2599999999999998</v>
      </c>
    </row>
    <row r="29" spans="2:8">
      <c r="B29" s="2" t="s">
        <v>2037</v>
      </c>
      <c r="C29" s="9" t="s">
        <v>13</v>
      </c>
      <c r="D29" s="2" t="s">
        <v>1106</v>
      </c>
      <c r="E29" s="2" t="s">
        <v>2038</v>
      </c>
      <c r="F29" s="12">
        <v>1120000</v>
      </c>
      <c r="G29" s="12">
        <v>17834.88</v>
      </c>
      <c r="H29" s="12">
        <v>2.19</v>
      </c>
    </row>
    <row r="30" spans="2:8">
      <c r="B30" s="2" t="s">
        <v>630</v>
      </c>
      <c r="C30" s="9" t="s">
        <v>13</v>
      </c>
      <c r="D30" s="2" t="s">
        <v>631</v>
      </c>
      <c r="E30" s="2" t="s">
        <v>632</v>
      </c>
      <c r="F30" s="12">
        <v>1745663</v>
      </c>
      <c r="G30" s="12">
        <v>17335.310000000001</v>
      </c>
      <c r="H30" s="12">
        <v>2.13</v>
      </c>
    </row>
    <row r="31" spans="2:8">
      <c r="B31" s="2" t="s">
        <v>1137</v>
      </c>
      <c r="C31" s="9" t="s">
        <v>13</v>
      </c>
      <c r="D31" s="2" t="s">
        <v>1138</v>
      </c>
      <c r="E31" s="2" t="s">
        <v>1139</v>
      </c>
      <c r="F31" s="12">
        <v>1700000</v>
      </c>
      <c r="G31" s="12">
        <v>17196.349999999999</v>
      </c>
      <c r="H31" s="12">
        <v>2.11</v>
      </c>
    </row>
    <row r="32" spans="2:8">
      <c r="B32" s="2" t="s">
        <v>2220</v>
      </c>
      <c r="C32" s="9" t="s">
        <v>13</v>
      </c>
      <c r="D32" s="2" t="s">
        <v>568</v>
      </c>
      <c r="E32" s="2" t="s">
        <v>2221</v>
      </c>
      <c r="F32" s="12">
        <v>1058204</v>
      </c>
      <c r="G32" s="12">
        <v>16984.169999999998</v>
      </c>
      <c r="H32" s="12">
        <v>2.09</v>
      </c>
    </row>
    <row r="33" spans="2:8">
      <c r="B33" s="2" t="s">
        <v>595</v>
      </c>
      <c r="C33" s="9" t="s">
        <v>13</v>
      </c>
      <c r="D33" s="2" t="s">
        <v>596</v>
      </c>
      <c r="E33" s="2" t="s">
        <v>597</v>
      </c>
      <c r="F33" s="12">
        <v>363164</v>
      </c>
      <c r="G33" s="12">
        <v>15537.25</v>
      </c>
      <c r="H33" s="12">
        <v>1.91</v>
      </c>
    </row>
    <row r="34" spans="2:8">
      <c r="B34" s="2" t="s">
        <v>2647</v>
      </c>
      <c r="C34" s="9" t="s">
        <v>13</v>
      </c>
      <c r="D34" s="2" t="s">
        <v>1117</v>
      </c>
      <c r="E34" s="2" t="s">
        <v>2648</v>
      </c>
      <c r="F34" s="12">
        <v>978826</v>
      </c>
      <c r="G34" s="12">
        <v>13330.63</v>
      </c>
      <c r="H34" s="12">
        <v>1.64</v>
      </c>
    </row>
    <row r="35" spans="2:8">
      <c r="B35" s="2" t="s">
        <v>2527</v>
      </c>
      <c r="C35" s="9" t="s">
        <v>13</v>
      </c>
      <c r="D35" s="2" t="s">
        <v>85</v>
      </c>
      <c r="E35" s="2" t="s">
        <v>2528</v>
      </c>
      <c r="F35" s="12">
        <v>1456877</v>
      </c>
      <c r="G35" s="12">
        <v>12720.72</v>
      </c>
      <c r="H35" s="12">
        <v>1.56</v>
      </c>
    </row>
    <row r="36" spans="2:8">
      <c r="B36" s="2" t="s">
        <v>2434</v>
      </c>
      <c r="C36" s="9" t="s">
        <v>13</v>
      </c>
      <c r="D36" s="2" t="s">
        <v>628</v>
      </c>
      <c r="E36" s="2" t="s">
        <v>2435</v>
      </c>
      <c r="F36" s="12">
        <v>402134</v>
      </c>
      <c r="G36" s="12">
        <v>12537.73</v>
      </c>
      <c r="H36" s="12">
        <v>1.54</v>
      </c>
    </row>
    <row r="37" spans="2:8">
      <c r="B37" s="2" t="s">
        <v>1279</v>
      </c>
      <c r="C37" s="9" t="s">
        <v>13</v>
      </c>
      <c r="D37" s="2" t="s">
        <v>1106</v>
      </c>
      <c r="E37" s="2" t="s">
        <v>1280</v>
      </c>
      <c r="F37" s="12">
        <v>2500000</v>
      </c>
      <c r="G37" s="12">
        <v>12510</v>
      </c>
      <c r="H37" s="12">
        <v>1.54</v>
      </c>
    </row>
    <row r="38" spans="2:8">
      <c r="B38" s="2" t="s">
        <v>2323</v>
      </c>
      <c r="C38" s="9" t="s">
        <v>13</v>
      </c>
      <c r="D38" s="2" t="s">
        <v>1106</v>
      </c>
      <c r="E38" s="2" t="s">
        <v>2324</v>
      </c>
      <c r="F38" s="12">
        <v>1100000</v>
      </c>
      <c r="G38" s="12">
        <v>12427.8</v>
      </c>
      <c r="H38" s="12">
        <v>1.53</v>
      </c>
    </row>
    <row r="39" spans="2:8">
      <c r="B39" s="2" t="s">
        <v>2156</v>
      </c>
      <c r="C39" s="9" t="s">
        <v>13</v>
      </c>
      <c r="D39" s="2" t="s">
        <v>85</v>
      </c>
      <c r="E39" s="2" t="s">
        <v>2157</v>
      </c>
      <c r="F39" s="12">
        <v>413354</v>
      </c>
      <c r="G39" s="12">
        <v>11381.29</v>
      </c>
      <c r="H39" s="12">
        <v>1.4</v>
      </c>
    </row>
    <row r="40" spans="2:8">
      <c r="B40" s="2" t="s">
        <v>1293</v>
      </c>
      <c r="C40" s="9" t="s">
        <v>13</v>
      </c>
      <c r="D40" s="2" t="s">
        <v>573</v>
      </c>
      <c r="E40" s="2" t="s">
        <v>1294</v>
      </c>
      <c r="F40" s="12">
        <v>1932481</v>
      </c>
      <c r="G40" s="12">
        <v>10391.92</v>
      </c>
      <c r="H40" s="12">
        <v>1.28</v>
      </c>
    </row>
    <row r="41" spans="2:8">
      <c r="B41" s="2" t="s">
        <v>2762</v>
      </c>
      <c r="C41" s="9" t="s">
        <v>13</v>
      </c>
      <c r="D41" s="2" t="s">
        <v>82</v>
      </c>
      <c r="E41" s="2" t="s">
        <v>2763</v>
      </c>
      <c r="F41" s="12">
        <v>1080011</v>
      </c>
      <c r="G41" s="12">
        <v>9475.48</v>
      </c>
      <c r="H41" s="12">
        <v>1.1599999999999999</v>
      </c>
    </row>
    <row r="42" spans="2:8">
      <c r="B42" s="2" t="s">
        <v>1418</v>
      </c>
      <c r="C42" s="9" t="s">
        <v>13</v>
      </c>
      <c r="D42" s="2" t="s">
        <v>90</v>
      </c>
      <c r="E42" s="2" t="s">
        <v>1419</v>
      </c>
      <c r="F42" s="12">
        <v>998350</v>
      </c>
      <c r="G42" s="12">
        <v>9410.9500000000007</v>
      </c>
      <c r="H42" s="12">
        <v>1.1599999999999999</v>
      </c>
    </row>
    <row r="43" spans="2:8">
      <c r="B43" s="2" t="s">
        <v>1428</v>
      </c>
      <c r="C43" s="9" t="s">
        <v>13</v>
      </c>
      <c r="D43" s="2" t="s">
        <v>1117</v>
      </c>
      <c r="E43" s="2" t="s">
        <v>1429</v>
      </c>
      <c r="F43" s="12">
        <v>400000</v>
      </c>
      <c r="G43" s="12">
        <v>9207.6</v>
      </c>
      <c r="H43" s="12">
        <v>1.1299999999999999</v>
      </c>
    </row>
    <row r="44" spans="2:8">
      <c r="B44" s="2" t="s">
        <v>2764</v>
      </c>
      <c r="C44" s="9" t="s">
        <v>13</v>
      </c>
      <c r="D44" s="2" t="s">
        <v>82</v>
      </c>
      <c r="E44" s="2" t="s">
        <v>2765</v>
      </c>
      <c r="F44" s="12">
        <v>263657</v>
      </c>
      <c r="G44" s="12">
        <v>9101.7000000000007</v>
      </c>
      <c r="H44" s="12">
        <v>1.1200000000000001</v>
      </c>
    </row>
    <row r="45" spans="2:8">
      <c r="B45" s="2" t="s">
        <v>2766</v>
      </c>
      <c r="C45" s="9" t="s">
        <v>13</v>
      </c>
      <c r="D45" s="2" t="s">
        <v>82</v>
      </c>
      <c r="E45" s="2" t="s">
        <v>2767</v>
      </c>
      <c r="F45" s="12">
        <v>94264</v>
      </c>
      <c r="G45" s="12">
        <v>8459.86</v>
      </c>
      <c r="H45" s="12">
        <v>1.04</v>
      </c>
    </row>
    <row r="46" spans="2:8">
      <c r="B46" s="2" t="s">
        <v>2268</v>
      </c>
      <c r="C46" s="9" t="s">
        <v>13</v>
      </c>
      <c r="D46" s="2" t="s">
        <v>1117</v>
      </c>
      <c r="E46" s="2" t="s">
        <v>2269</v>
      </c>
      <c r="F46" s="12">
        <v>31674</v>
      </c>
      <c r="G46" s="12">
        <v>8403.11</v>
      </c>
      <c r="H46" s="12">
        <v>1.03</v>
      </c>
    </row>
    <row r="47" spans="2:8">
      <c r="B47" s="2" t="s">
        <v>570</v>
      </c>
      <c r="C47" s="9" t="s">
        <v>13</v>
      </c>
      <c r="D47" s="2" t="s">
        <v>558</v>
      </c>
      <c r="E47" s="2" t="s">
        <v>571</v>
      </c>
      <c r="F47" s="12">
        <v>314205</v>
      </c>
      <c r="G47" s="12">
        <v>8286.84</v>
      </c>
      <c r="H47" s="12">
        <v>1.02</v>
      </c>
    </row>
    <row r="48" spans="2:8">
      <c r="B48" s="2" t="s">
        <v>1291</v>
      </c>
      <c r="C48" s="9" t="s">
        <v>13</v>
      </c>
      <c r="D48" s="2" t="s">
        <v>1018</v>
      </c>
      <c r="E48" s="2" t="s">
        <v>1292</v>
      </c>
      <c r="F48" s="12">
        <v>2100000</v>
      </c>
      <c r="G48" s="12">
        <v>8035.65</v>
      </c>
      <c r="H48" s="12">
        <v>0.99</v>
      </c>
    </row>
    <row r="49" spans="2:8">
      <c r="B49" s="2" t="s">
        <v>76</v>
      </c>
      <c r="C49" s="9" t="s">
        <v>13</v>
      </c>
      <c r="D49" s="2" t="s">
        <v>77</v>
      </c>
      <c r="E49" s="2" t="s">
        <v>78</v>
      </c>
      <c r="F49" s="12">
        <v>2303000</v>
      </c>
      <c r="G49" s="12">
        <v>7222.21</v>
      </c>
      <c r="H49" s="12">
        <v>0.89</v>
      </c>
    </row>
    <row r="50" spans="2:8">
      <c r="B50" s="2" t="s">
        <v>1105</v>
      </c>
      <c r="C50" s="9" t="s">
        <v>13</v>
      </c>
      <c r="D50" s="2" t="s">
        <v>1106</v>
      </c>
      <c r="E50" s="2" t="s">
        <v>1107</v>
      </c>
      <c r="F50" s="12">
        <v>56000</v>
      </c>
      <c r="G50" s="12">
        <v>7099.12</v>
      </c>
      <c r="H50" s="12">
        <v>0.87</v>
      </c>
    </row>
    <row r="51" spans="2:8">
      <c r="B51" s="2" t="s">
        <v>2222</v>
      </c>
      <c r="C51" s="9" t="s">
        <v>13</v>
      </c>
      <c r="D51" s="2" t="s">
        <v>1334</v>
      </c>
      <c r="E51" s="2" t="s">
        <v>2223</v>
      </c>
      <c r="F51" s="12">
        <v>5203000</v>
      </c>
      <c r="G51" s="12">
        <v>6630.7</v>
      </c>
      <c r="H51" s="12">
        <v>0.81</v>
      </c>
    </row>
    <row r="52" spans="2:8">
      <c r="B52" s="2" t="s">
        <v>575</v>
      </c>
      <c r="C52" s="9" t="s">
        <v>13</v>
      </c>
      <c r="D52" s="2" t="s">
        <v>74</v>
      </c>
      <c r="E52" s="2" t="s">
        <v>576</v>
      </c>
      <c r="F52" s="12">
        <v>1450000</v>
      </c>
      <c r="G52" s="12">
        <v>6020.4</v>
      </c>
      <c r="H52" s="12">
        <v>0.74</v>
      </c>
    </row>
    <row r="53" spans="2:8">
      <c r="B53" s="2" t="s">
        <v>1390</v>
      </c>
      <c r="C53" s="9" t="s">
        <v>13</v>
      </c>
      <c r="D53" s="2" t="s">
        <v>1138</v>
      </c>
      <c r="E53" s="2" t="s">
        <v>1391</v>
      </c>
      <c r="F53" s="12">
        <v>7944472</v>
      </c>
      <c r="G53" s="12">
        <v>5984.57</v>
      </c>
      <c r="H53" s="12">
        <v>0.73</v>
      </c>
    </row>
    <row r="54" spans="2:8">
      <c r="B54" s="2" t="s">
        <v>1108</v>
      </c>
      <c r="C54" s="9" t="s">
        <v>13</v>
      </c>
      <c r="D54" s="2" t="s">
        <v>558</v>
      </c>
      <c r="E54" s="2" t="s">
        <v>1109</v>
      </c>
      <c r="F54" s="12">
        <v>459518</v>
      </c>
      <c r="G54" s="12">
        <v>5974.19</v>
      </c>
      <c r="H54" s="12">
        <v>0.73</v>
      </c>
    </row>
    <row r="55" spans="2:8">
      <c r="B55" s="2" t="s">
        <v>2539</v>
      </c>
      <c r="C55" s="9" t="s">
        <v>13</v>
      </c>
      <c r="D55" s="2" t="s">
        <v>584</v>
      </c>
      <c r="E55" s="2" t="s">
        <v>2540</v>
      </c>
      <c r="F55" s="12">
        <v>1950000</v>
      </c>
      <c r="G55" s="12">
        <v>5942.63</v>
      </c>
      <c r="H55" s="12">
        <v>0.73</v>
      </c>
    </row>
    <row r="56" spans="2:8">
      <c r="B56" s="2" t="s">
        <v>2011</v>
      </c>
      <c r="C56" s="9" t="s">
        <v>13</v>
      </c>
      <c r="D56" s="2" t="s">
        <v>1117</v>
      </c>
      <c r="E56" s="2" t="s">
        <v>2012</v>
      </c>
      <c r="F56" s="12">
        <v>260000</v>
      </c>
      <c r="G56" s="12">
        <v>5843.76</v>
      </c>
      <c r="H56" s="12">
        <v>0.72</v>
      </c>
    </row>
    <row r="57" spans="2:8">
      <c r="B57" s="2" t="s">
        <v>2242</v>
      </c>
      <c r="C57" s="9" t="s">
        <v>13</v>
      </c>
      <c r="D57" s="2" t="s">
        <v>84</v>
      </c>
      <c r="E57" s="2" t="s">
        <v>2243</v>
      </c>
      <c r="F57" s="12">
        <v>181800</v>
      </c>
      <c r="G57" s="12">
        <v>5336.38</v>
      </c>
      <c r="H57" s="12">
        <v>0.66</v>
      </c>
    </row>
    <row r="58" spans="2:8">
      <c r="B58" s="2" t="s">
        <v>2768</v>
      </c>
      <c r="C58" s="9" t="s">
        <v>13</v>
      </c>
      <c r="D58" s="2" t="s">
        <v>2009</v>
      </c>
      <c r="E58" s="2" t="s">
        <v>2769</v>
      </c>
      <c r="F58" s="12">
        <v>430000</v>
      </c>
      <c r="G58" s="12">
        <v>5024.55</v>
      </c>
      <c r="H58" s="12">
        <v>0.62</v>
      </c>
    </row>
    <row r="59" spans="2:8">
      <c r="B59" s="2" t="s">
        <v>2770</v>
      </c>
      <c r="C59" s="9" t="s">
        <v>13</v>
      </c>
      <c r="D59" s="2" t="s">
        <v>2370</v>
      </c>
      <c r="E59" s="2" t="s">
        <v>2771</v>
      </c>
      <c r="F59" s="12">
        <v>2378531</v>
      </c>
      <c r="G59" s="12">
        <v>4655.74</v>
      </c>
      <c r="H59" s="12">
        <v>0.56999999999999995</v>
      </c>
    </row>
    <row r="60" spans="2:8">
      <c r="B60" s="2" t="s">
        <v>1122</v>
      </c>
      <c r="C60" s="9" t="s">
        <v>13</v>
      </c>
      <c r="D60" s="2" t="s">
        <v>83</v>
      </c>
      <c r="E60" s="2" t="s">
        <v>1123</v>
      </c>
      <c r="F60" s="12">
        <v>888831</v>
      </c>
      <c r="G60" s="12">
        <v>4515.26</v>
      </c>
      <c r="H60" s="12">
        <v>0.55000000000000004</v>
      </c>
    </row>
    <row r="61" spans="2:8">
      <c r="B61" s="2" t="s">
        <v>2013</v>
      </c>
      <c r="C61" s="9" t="s">
        <v>13</v>
      </c>
      <c r="D61" s="2" t="s">
        <v>1117</v>
      </c>
      <c r="E61" s="2" t="s">
        <v>2014</v>
      </c>
      <c r="F61" s="12">
        <v>62937</v>
      </c>
      <c r="G61" s="12">
        <v>3549.33</v>
      </c>
      <c r="H61" s="12">
        <v>0.44</v>
      </c>
    </row>
    <row r="62" spans="2:8">
      <c r="B62" s="2" t="s">
        <v>2270</v>
      </c>
      <c r="C62" s="9" t="s">
        <v>13</v>
      </c>
      <c r="D62" s="2" t="s">
        <v>558</v>
      </c>
      <c r="E62" s="2" t="s">
        <v>2271</v>
      </c>
      <c r="F62" s="12">
        <v>50000</v>
      </c>
      <c r="G62" s="12">
        <v>3466</v>
      </c>
      <c r="H62" s="12">
        <v>0.43</v>
      </c>
    </row>
    <row r="63" spans="2:8">
      <c r="B63" s="2" t="s">
        <v>2772</v>
      </c>
      <c r="C63" s="9" t="s">
        <v>13</v>
      </c>
      <c r="D63" s="2" t="s">
        <v>2009</v>
      </c>
      <c r="E63" s="2" t="s">
        <v>2773</v>
      </c>
      <c r="F63" s="12">
        <v>2378531</v>
      </c>
      <c r="G63" s="12">
        <v>2335</v>
      </c>
      <c r="H63" s="12">
        <v>0.28999999999999998</v>
      </c>
    </row>
    <row r="64" spans="2:8">
      <c r="B64" s="2" t="s">
        <v>1380</v>
      </c>
      <c r="C64" s="9" t="s">
        <v>13</v>
      </c>
      <c r="D64" s="2" t="s">
        <v>1117</v>
      </c>
      <c r="E64" s="2" t="s">
        <v>1381</v>
      </c>
      <c r="F64" s="12">
        <v>27375</v>
      </c>
      <c r="G64" s="12">
        <v>1754.33</v>
      </c>
      <c r="H64" s="12">
        <v>0.22</v>
      </c>
    </row>
    <row r="65" spans="2:8">
      <c r="B65" s="2" t="s">
        <v>2468</v>
      </c>
      <c r="C65" s="9" t="s">
        <v>13</v>
      </c>
      <c r="D65" s="2" t="s">
        <v>1099</v>
      </c>
      <c r="E65" s="2" t="s">
        <v>2469</v>
      </c>
      <c r="F65" s="12">
        <v>103571</v>
      </c>
      <c r="G65" s="12">
        <v>1642.64</v>
      </c>
      <c r="H65" s="12">
        <v>0.2</v>
      </c>
    </row>
    <row r="66" spans="2:8">
      <c r="B66" s="2" t="s">
        <v>2774</v>
      </c>
      <c r="C66" s="9" t="s">
        <v>13</v>
      </c>
      <c r="D66" s="2" t="s">
        <v>2370</v>
      </c>
      <c r="E66" s="2" t="s">
        <v>2775</v>
      </c>
      <c r="F66" s="12">
        <v>2378531</v>
      </c>
      <c r="G66" s="12">
        <v>1209.48</v>
      </c>
      <c r="H66" s="12">
        <v>0.15</v>
      </c>
    </row>
    <row r="67" spans="2:8">
      <c r="B67" s="2" t="s">
        <v>2199</v>
      </c>
      <c r="C67" s="9" t="s">
        <v>13</v>
      </c>
      <c r="D67" s="2" t="s">
        <v>1334</v>
      </c>
      <c r="E67" s="2" t="s">
        <v>2200</v>
      </c>
      <c r="F67" s="12">
        <v>230300</v>
      </c>
      <c r="G67" s="12">
        <v>405.47</v>
      </c>
      <c r="H67" s="12">
        <v>0.05</v>
      </c>
    </row>
    <row r="68" spans="2:8">
      <c r="B68" s="6" t="s">
        <v>94</v>
      </c>
      <c r="C68" s="11"/>
      <c r="D68" s="6"/>
      <c r="E68" s="6"/>
      <c r="F68" s="14"/>
      <c r="G68" s="14">
        <f>SUM(G12:G67)</f>
        <v>790378.55999999971</v>
      </c>
      <c r="H68" s="14">
        <f>SUM(H12:H67)</f>
        <v>97.090000000000032</v>
      </c>
    </row>
    <row r="69" spans="2:8">
      <c r="B69" s="6" t="s">
        <v>2131</v>
      </c>
      <c r="C69" s="11"/>
      <c r="D69" s="6"/>
      <c r="E69" s="6"/>
      <c r="F69" s="14"/>
      <c r="G69" s="14">
        <v>16517.560000000001</v>
      </c>
      <c r="H69" s="14">
        <v>2.0299999999999998</v>
      </c>
    </row>
    <row r="70" spans="2:8">
      <c r="B70" s="6" t="s">
        <v>15</v>
      </c>
      <c r="C70" s="11"/>
      <c r="D70" s="6"/>
      <c r="E70" s="6"/>
      <c r="F70" s="14"/>
      <c r="G70" s="14">
        <v>806896.12000000011</v>
      </c>
      <c r="H70" s="14">
        <v>99.12</v>
      </c>
    </row>
    <row r="71" spans="2:8">
      <c r="B71" s="6" t="s">
        <v>16</v>
      </c>
      <c r="C71" s="11"/>
      <c r="D71" s="6"/>
      <c r="E71" s="6"/>
      <c r="F71" s="14"/>
      <c r="G71" s="14">
        <v>7432.321019299965</v>
      </c>
      <c r="H71" s="14">
        <v>0.87999999999999545</v>
      </c>
    </row>
    <row r="72" spans="2:8">
      <c r="B72" s="6" t="s">
        <v>17</v>
      </c>
      <c r="C72" s="11"/>
      <c r="D72" s="6"/>
      <c r="E72" s="6"/>
      <c r="F72" s="14"/>
      <c r="G72" s="14">
        <v>814328.44101930002</v>
      </c>
      <c r="H72" s="14">
        <v>100</v>
      </c>
    </row>
    <row r="73" spans="2:8">
      <c r="B73" s="2" t="s">
        <v>18</v>
      </c>
    </row>
    <row r="74" spans="2:8">
      <c r="B74" s="6" t="s">
        <v>19</v>
      </c>
    </row>
    <row r="75" spans="2:8">
      <c r="B75" s="6" t="s">
        <v>20</v>
      </c>
      <c r="C75" s="9" t="s">
        <v>894</v>
      </c>
    </row>
    <row r="76" spans="2:8">
      <c r="B76" s="6" t="s">
        <v>23</v>
      </c>
      <c r="C76" s="9" t="s">
        <v>22</v>
      </c>
    </row>
    <row r="77" spans="2:8">
      <c r="B77" s="6" t="s">
        <v>1198</v>
      </c>
      <c r="C77" s="9" t="s">
        <v>22</v>
      </c>
    </row>
    <row r="78" spans="2:8">
      <c r="B78" s="6" t="s">
        <v>24</v>
      </c>
      <c r="C78" s="9" t="s">
        <v>25</v>
      </c>
    </row>
    <row r="79" spans="2:8">
      <c r="B79" s="6" t="s">
        <v>2776</v>
      </c>
      <c r="C79" s="11"/>
    </row>
    <row r="80" spans="2:8">
      <c r="B80" s="6" t="s">
        <v>2777</v>
      </c>
      <c r="C80" s="11"/>
    </row>
    <row r="81" spans="2:3">
      <c r="B81" s="6" t="s">
        <v>2778</v>
      </c>
      <c r="C81" s="11"/>
    </row>
    <row r="82" spans="2:3">
      <c r="B82" s="6" t="s">
        <v>2779</v>
      </c>
      <c r="C82" s="11"/>
    </row>
    <row r="83" spans="2:3">
      <c r="B83" s="6" t="s">
        <v>2780</v>
      </c>
      <c r="C83" s="11"/>
    </row>
    <row r="84" spans="2:3">
      <c r="B84" s="6" t="s">
        <v>2781</v>
      </c>
      <c r="C84" s="11"/>
    </row>
    <row r="85" spans="2:3">
      <c r="B85" s="6" t="s">
        <v>2782</v>
      </c>
      <c r="C85" s="11"/>
    </row>
    <row r="86" spans="2:3">
      <c r="B86" s="6" t="s">
        <v>2783</v>
      </c>
      <c r="C86" s="11"/>
    </row>
    <row r="87" spans="2:3">
      <c r="B87" s="6" t="s">
        <v>2393</v>
      </c>
      <c r="C87" s="11"/>
    </row>
    <row r="88" spans="2:3">
      <c r="B88" s="2" t="s">
        <v>26</v>
      </c>
    </row>
    <row r="89" spans="2:3">
      <c r="B89" s="2" t="s">
        <v>1212</v>
      </c>
    </row>
    <row r="92" spans="2:3" ht="15">
      <c r="B92" s="44" t="s">
        <v>1213</v>
      </c>
      <c r="C92" s="64"/>
    </row>
    <row r="93" spans="2:3" ht="30">
      <c r="B93" s="44" t="s">
        <v>1214</v>
      </c>
      <c r="C93" s="65" t="s">
        <v>1215</v>
      </c>
    </row>
    <row r="94" spans="2:3" ht="15">
      <c r="B94" s="4" t="s">
        <v>1216</v>
      </c>
      <c r="C94" s="5" t="s">
        <v>1217</v>
      </c>
    </row>
    <row r="95" spans="2:3" ht="15">
      <c r="B95" s="4" t="s">
        <v>1218</v>
      </c>
      <c r="C95" s="5" t="s">
        <v>1217</v>
      </c>
    </row>
    <row r="96" spans="2:3" ht="15">
      <c r="B96" s="4" t="s">
        <v>1219</v>
      </c>
      <c r="C96" s="5" t="s">
        <v>1217</v>
      </c>
    </row>
    <row r="97" spans="2:7" ht="15">
      <c r="B97" s="4" t="s">
        <v>1220</v>
      </c>
      <c r="C97" s="5" t="s">
        <v>1217</v>
      </c>
    </row>
    <row r="98" spans="2:7" ht="15">
      <c r="B98" s="4" t="s">
        <v>1221</v>
      </c>
      <c r="C98" s="5" t="s">
        <v>1217</v>
      </c>
    </row>
    <row r="99" spans="2:7" ht="15">
      <c r="B99" s="4" t="s">
        <v>1222</v>
      </c>
      <c r="C99" s="5" t="s">
        <v>1217</v>
      </c>
    </row>
    <row r="100" spans="2:7" ht="15">
      <c r="B100" s="44" t="s">
        <v>1223</v>
      </c>
      <c r="C100" s="64" t="s">
        <v>1217</v>
      </c>
    </row>
    <row r="102" spans="2:7" ht="15">
      <c r="B102" s="4" t="s">
        <v>35</v>
      </c>
      <c r="C102" s="5"/>
      <c r="D102" s="4"/>
    </row>
    <row r="103" spans="2:7" ht="30">
      <c r="B103" s="20" t="s">
        <v>36</v>
      </c>
      <c r="C103" s="18" t="s">
        <v>37</v>
      </c>
      <c r="D103" s="20" t="s">
        <v>38</v>
      </c>
    </row>
    <row r="104" spans="2:7" ht="15">
      <c r="B104" s="4" t="s">
        <v>22</v>
      </c>
      <c r="C104" s="5" t="s">
        <v>22</v>
      </c>
      <c r="D104" s="4" t="s">
        <v>22</v>
      </c>
    </row>
    <row r="106" spans="2:7">
      <c r="B106" s="24" t="s">
        <v>39</v>
      </c>
      <c r="C106" s="25">
        <v>46081</v>
      </c>
      <c r="D106" s="16"/>
      <c r="E106" s="15"/>
      <c r="F106" s="30"/>
    </row>
    <row r="107" spans="2:7">
      <c r="B107" s="24" t="s">
        <v>40</v>
      </c>
      <c r="C107" s="26" t="s">
        <v>41</v>
      </c>
      <c r="D107" s="24" t="s">
        <v>42</v>
      </c>
      <c r="E107" s="27" t="s">
        <v>43</v>
      </c>
      <c r="F107" s="29" t="s">
        <v>44</v>
      </c>
      <c r="G107" s="14"/>
    </row>
    <row r="108" spans="2:7">
      <c r="B108" s="22" t="s">
        <v>22</v>
      </c>
      <c r="C108" s="23" t="s">
        <v>22</v>
      </c>
      <c r="D108" s="22" t="s">
        <v>22</v>
      </c>
      <c r="E108" s="19" t="s">
        <v>22</v>
      </c>
      <c r="F108" s="28" t="s">
        <v>22</v>
      </c>
    </row>
    <row r="111" spans="2:7">
      <c r="B111" s="6" t="s">
        <v>45</v>
      </c>
    </row>
    <row r="112" spans="2:7">
      <c r="B112" s="6"/>
    </row>
    <row r="113" spans="2:6">
      <c r="B113" s="6" t="s">
        <v>911</v>
      </c>
    </row>
    <row r="114" spans="2:6">
      <c r="B114" s="24" t="s">
        <v>46</v>
      </c>
      <c r="C114" s="26" t="s">
        <v>47</v>
      </c>
      <c r="D114" s="6"/>
    </row>
    <row r="115" spans="2:6">
      <c r="B115" s="16" t="s">
        <v>22</v>
      </c>
      <c r="C115" s="17" t="s">
        <v>22</v>
      </c>
    </row>
    <row r="117" spans="2:6">
      <c r="B117" s="24" t="s">
        <v>48</v>
      </c>
      <c r="C117" s="26" t="s">
        <v>47</v>
      </c>
    </row>
    <row r="118" spans="2:6">
      <c r="B118" s="16" t="s">
        <v>22</v>
      </c>
      <c r="C118" s="17" t="s">
        <v>22</v>
      </c>
    </row>
    <row r="120" spans="2:6">
      <c r="B120" s="24" t="s">
        <v>49</v>
      </c>
      <c r="C120" s="26" t="s">
        <v>50</v>
      </c>
    </row>
    <row r="121" spans="2:6">
      <c r="B121" s="16" t="s">
        <v>22</v>
      </c>
      <c r="C121" s="17" t="s">
        <v>22</v>
      </c>
    </row>
    <row r="123" spans="2:6">
      <c r="B123" s="27" t="s">
        <v>51</v>
      </c>
      <c r="C123" s="26" t="s">
        <v>50</v>
      </c>
    </row>
    <row r="124" spans="2:6">
      <c r="B124" s="15" t="s">
        <v>22</v>
      </c>
      <c r="C124" s="17" t="s">
        <v>22</v>
      </c>
    </row>
    <row r="126" spans="2:6">
      <c r="B126" s="24" t="s">
        <v>52</v>
      </c>
      <c r="C126" s="26" t="s">
        <v>22</v>
      </c>
    </row>
    <row r="128" spans="2:6">
      <c r="B128" s="24" t="s">
        <v>53</v>
      </c>
      <c r="C128" s="25">
        <v>46081</v>
      </c>
      <c r="D128" s="16"/>
      <c r="E128" s="15"/>
      <c r="F128" s="30"/>
    </row>
    <row r="129" spans="2:7">
      <c r="B129" s="24" t="s">
        <v>40</v>
      </c>
      <c r="C129" s="26" t="s">
        <v>41</v>
      </c>
      <c r="D129" s="24" t="s">
        <v>42</v>
      </c>
      <c r="E129" s="27" t="s">
        <v>43</v>
      </c>
      <c r="F129" s="29" t="s">
        <v>44</v>
      </c>
      <c r="G129" s="14"/>
    </row>
    <row r="130" spans="2:7">
      <c r="B130" s="22" t="s">
        <v>22</v>
      </c>
      <c r="C130" s="23" t="s">
        <v>22</v>
      </c>
      <c r="D130" s="22" t="s">
        <v>22</v>
      </c>
      <c r="E130" s="19" t="s">
        <v>22</v>
      </c>
      <c r="F130" s="28" t="s">
        <v>22</v>
      </c>
    </row>
    <row r="131" spans="2:7">
      <c r="B131" s="6" t="s">
        <v>45</v>
      </c>
    </row>
    <row r="132" spans="2:7">
      <c r="B132" s="6"/>
    </row>
    <row r="133" spans="2:7">
      <c r="B133" s="6" t="s">
        <v>911</v>
      </c>
    </row>
    <row r="134" spans="2:7">
      <c r="B134" s="24" t="s">
        <v>46</v>
      </c>
      <c r="C134" s="26" t="s">
        <v>47</v>
      </c>
      <c r="D134" s="6"/>
    </row>
    <row r="135" spans="2:7">
      <c r="B135" s="16" t="s">
        <v>22</v>
      </c>
      <c r="C135" s="17" t="s">
        <v>22</v>
      </c>
    </row>
    <row r="137" spans="2:7">
      <c r="B137" s="24" t="s">
        <v>48</v>
      </c>
      <c r="C137" s="26" t="s">
        <v>47</v>
      </c>
    </row>
    <row r="138" spans="2:7">
      <c r="B138" s="16" t="s">
        <v>22</v>
      </c>
      <c r="C138" s="17" t="s">
        <v>22</v>
      </c>
    </row>
    <row r="140" spans="2:7">
      <c r="B140" s="24" t="s">
        <v>49</v>
      </c>
      <c r="C140" s="26" t="s">
        <v>50</v>
      </c>
    </row>
    <row r="141" spans="2:7">
      <c r="B141" s="16" t="s">
        <v>22</v>
      </c>
      <c r="C141" s="17" t="s">
        <v>22</v>
      </c>
    </row>
    <row r="143" spans="2:7">
      <c r="B143" s="27" t="s">
        <v>51</v>
      </c>
      <c r="C143" s="26" t="s">
        <v>50</v>
      </c>
    </row>
    <row r="144" spans="2:7">
      <c r="B144" s="15" t="s">
        <v>22</v>
      </c>
      <c r="C144" s="17" t="s">
        <v>22</v>
      </c>
    </row>
    <row r="146" spans="2:80">
      <c r="B146" s="24" t="s">
        <v>52</v>
      </c>
      <c r="C146" s="26" t="s">
        <v>22</v>
      </c>
    </row>
    <row r="149" spans="2:80">
      <c r="B149" s="6" t="s">
        <v>912</v>
      </c>
    </row>
    <row r="151" spans="2:80">
      <c r="B151" s="24" t="s">
        <v>40</v>
      </c>
      <c r="C151" s="26" t="s">
        <v>54</v>
      </c>
      <c r="D151" s="24" t="s">
        <v>55</v>
      </c>
      <c r="E151" s="24" t="s">
        <v>56</v>
      </c>
      <c r="F151" s="14"/>
    </row>
    <row r="152" spans="2:80">
      <c r="B152" s="16" t="s">
        <v>22</v>
      </c>
      <c r="C152" s="17" t="s">
        <v>22</v>
      </c>
      <c r="D152" s="16" t="s">
        <v>22</v>
      </c>
      <c r="E152" s="16" t="s">
        <v>22</v>
      </c>
    </row>
    <row r="155" spans="2:80">
      <c r="B155" s="6" t="s">
        <v>57</v>
      </c>
      <c r="C155" s="11" t="s">
        <v>22</v>
      </c>
      <c r="D155" s="6"/>
      <c r="E155" s="6"/>
      <c r="F155" s="14"/>
      <c r="G155" s="14"/>
      <c r="H155" s="14"/>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row>
    <row r="157" spans="2:80">
      <c r="B157" s="6" t="s">
        <v>913</v>
      </c>
    </row>
    <row r="159" spans="2:80">
      <c r="B159" s="24" t="s">
        <v>58</v>
      </c>
      <c r="C159" s="26" t="s">
        <v>47</v>
      </c>
      <c r="D159" s="6"/>
    </row>
    <row r="160" spans="2:80">
      <c r="B160" s="16" t="s">
        <v>22</v>
      </c>
      <c r="C160" s="17" t="s">
        <v>22</v>
      </c>
    </row>
    <row r="163" spans="2:80">
      <c r="B163" s="24" t="s">
        <v>59</v>
      </c>
      <c r="C163" s="26" t="s">
        <v>60</v>
      </c>
      <c r="D163" s="6"/>
    </row>
    <row r="164" spans="2:80">
      <c r="B164" s="16" t="s">
        <v>22</v>
      </c>
      <c r="C164" s="17" t="s">
        <v>22</v>
      </c>
    </row>
    <row r="167" spans="2:80">
      <c r="B167" s="6" t="s">
        <v>61</v>
      </c>
    </row>
    <row r="170" spans="2:80">
      <c r="B170" s="6" t="s">
        <v>914</v>
      </c>
    </row>
    <row r="172" spans="2:80">
      <c r="B172" s="24" t="s">
        <v>40</v>
      </c>
      <c r="C172" s="26" t="s">
        <v>62</v>
      </c>
      <c r="D172" s="24" t="s">
        <v>54</v>
      </c>
      <c r="E172" s="24" t="s">
        <v>55</v>
      </c>
      <c r="F172" s="29" t="s">
        <v>56</v>
      </c>
      <c r="G172" s="14"/>
    </row>
    <row r="173" spans="2:80">
      <c r="B173" s="16" t="s">
        <v>22</v>
      </c>
      <c r="C173" s="17" t="s">
        <v>22</v>
      </c>
      <c r="D173" s="16" t="s">
        <v>22</v>
      </c>
      <c r="E173" s="16" t="s">
        <v>22</v>
      </c>
      <c r="F173" s="21" t="s">
        <v>22</v>
      </c>
    </row>
    <row r="176" spans="2:80">
      <c r="B176" s="6" t="s">
        <v>57</v>
      </c>
      <c r="C176" s="11" t="s">
        <v>22</v>
      </c>
      <c r="D176" s="6"/>
      <c r="E176" s="6"/>
      <c r="F176" s="14"/>
      <c r="G176" s="14"/>
      <c r="H176" s="14"/>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row>
    <row r="178" spans="2:7">
      <c r="B178" s="6" t="s">
        <v>913</v>
      </c>
    </row>
    <row r="180" spans="2:7">
      <c r="B180" s="24" t="s">
        <v>58</v>
      </c>
      <c r="C180" s="26" t="s">
        <v>47</v>
      </c>
      <c r="D180" s="6"/>
    </row>
    <row r="181" spans="2:7">
      <c r="B181" s="16" t="s">
        <v>22</v>
      </c>
      <c r="C181" s="17" t="s">
        <v>22</v>
      </c>
    </row>
    <row r="184" spans="2:7">
      <c r="B184" s="24" t="s">
        <v>59</v>
      </c>
      <c r="C184" s="26" t="s">
        <v>60</v>
      </c>
      <c r="D184" s="6"/>
    </row>
    <row r="185" spans="2:7">
      <c r="B185" s="16" t="s">
        <v>22</v>
      </c>
      <c r="C185" s="17" t="s">
        <v>22</v>
      </c>
    </row>
    <row r="188" spans="2:7">
      <c r="B188" s="6" t="s">
        <v>61</v>
      </c>
    </row>
    <row r="191" spans="2:7">
      <c r="B191" s="6" t="s">
        <v>915</v>
      </c>
    </row>
    <row r="192" spans="2:7">
      <c r="B192" s="24" t="s">
        <v>40</v>
      </c>
      <c r="C192" s="26" t="s">
        <v>63</v>
      </c>
      <c r="D192" s="24" t="s">
        <v>64</v>
      </c>
      <c r="E192" s="24" t="s">
        <v>65</v>
      </c>
      <c r="F192" s="29" t="s">
        <v>66</v>
      </c>
      <c r="G192" s="14"/>
    </row>
    <row r="193" spans="2:6">
      <c r="B193" s="16" t="s">
        <v>22</v>
      </c>
      <c r="C193" s="17" t="s">
        <v>22</v>
      </c>
      <c r="D193" s="16" t="s">
        <v>22</v>
      </c>
      <c r="E193" s="16" t="s">
        <v>22</v>
      </c>
      <c r="F193" s="21" t="s">
        <v>22</v>
      </c>
    </row>
    <row r="194" spans="2:6">
      <c r="B194" s="2" t="s">
        <v>67</v>
      </c>
    </row>
  </sheetData>
  <mergeCells count="3">
    <mergeCell ref="B1:E1"/>
    <mergeCell ref="C3:C7"/>
    <mergeCell ref="D3:D7"/>
  </mergeCells>
  <hyperlinks>
    <hyperlink ref="A1" location="Index!A1" display="Index" xr:uid="{E1A5B7E6-9115-4D78-9DEC-BB90E287BC52}"/>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C76DA-3759-4350-9209-21885FF3AB3E}">
  <dimension ref="A1:CB20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2699</v>
      </c>
      <c r="C1" s="226"/>
      <c r="D1" s="226"/>
      <c r="E1" s="226"/>
    </row>
    <row r="3" spans="1:9" ht="15">
      <c r="B3" s="31" t="s">
        <v>2700</v>
      </c>
      <c r="C3" s="227"/>
      <c r="D3" s="228"/>
      <c r="E3" s="1"/>
    </row>
    <row r="4" spans="1:9" ht="15">
      <c r="B4" s="35" t="s">
        <v>2701</v>
      </c>
      <c r="C4" s="227"/>
      <c r="D4" s="228"/>
      <c r="E4" s="1"/>
    </row>
    <row r="5" spans="1:9" ht="15">
      <c r="B5" s="35" t="s">
        <v>103</v>
      </c>
      <c r="C5" s="227"/>
      <c r="D5" s="228"/>
      <c r="E5" s="1"/>
    </row>
    <row r="6" spans="1:9" ht="15">
      <c r="B6" s="59" t="s">
        <v>1096</v>
      </c>
      <c r="C6" s="227"/>
      <c r="D6" s="228"/>
      <c r="E6" s="1"/>
    </row>
    <row r="7" spans="1:9" ht="30">
      <c r="B7" s="35" t="s">
        <v>2702</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595</v>
      </c>
      <c r="C15" s="9" t="s">
        <v>13</v>
      </c>
      <c r="D15" s="2" t="s">
        <v>596</v>
      </c>
      <c r="E15" s="2" t="s">
        <v>597</v>
      </c>
      <c r="F15" s="12">
        <v>349889</v>
      </c>
      <c r="G15" s="12">
        <v>14969.3</v>
      </c>
      <c r="H15" s="12">
        <v>7.43</v>
      </c>
    </row>
    <row r="16" spans="1:9">
      <c r="B16" s="2" t="s">
        <v>1402</v>
      </c>
      <c r="C16" s="9" t="s">
        <v>13</v>
      </c>
      <c r="D16" s="2" t="s">
        <v>1138</v>
      </c>
      <c r="E16" s="2" t="s">
        <v>1403</v>
      </c>
      <c r="F16" s="12">
        <v>2325000</v>
      </c>
      <c r="G16" s="12">
        <v>8879.18</v>
      </c>
      <c r="H16" s="12">
        <v>4.41</v>
      </c>
    </row>
    <row r="17" spans="2:8">
      <c r="B17" s="2" t="s">
        <v>2323</v>
      </c>
      <c r="C17" s="9" t="s">
        <v>13</v>
      </c>
      <c r="D17" s="2" t="s">
        <v>1106</v>
      </c>
      <c r="E17" s="2" t="s">
        <v>2324</v>
      </c>
      <c r="F17" s="12">
        <v>696000</v>
      </c>
      <c r="G17" s="12">
        <v>7863.41</v>
      </c>
      <c r="H17" s="12">
        <v>3.9</v>
      </c>
    </row>
    <row r="18" spans="2:8">
      <c r="B18" s="2" t="s">
        <v>598</v>
      </c>
      <c r="C18" s="9" t="s">
        <v>13</v>
      </c>
      <c r="D18" s="2" t="s">
        <v>599</v>
      </c>
      <c r="E18" s="2" t="s">
        <v>600</v>
      </c>
      <c r="F18" s="12">
        <v>460000</v>
      </c>
      <c r="G18" s="12">
        <v>6996.6</v>
      </c>
      <c r="H18" s="12">
        <v>3.47</v>
      </c>
    </row>
    <row r="19" spans="2:8">
      <c r="B19" s="2" t="s">
        <v>1105</v>
      </c>
      <c r="C19" s="9" t="s">
        <v>13</v>
      </c>
      <c r="D19" s="2" t="s">
        <v>1106</v>
      </c>
      <c r="E19" s="2" t="s">
        <v>1107</v>
      </c>
      <c r="F19" s="12">
        <v>47300</v>
      </c>
      <c r="G19" s="12">
        <v>5996.22</v>
      </c>
      <c r="H19" s="12">
        <v>2.98</v>
      </c>
    </row>
    <row r="20" spans="2:8">
      <c r="B20" s="2" t="s">
        <v>1137</v>
      </c>
      <c r="C20" s="9" t="s">
        <v>13</v>
      </c>
      <c r="D20" s="2" t="s">
        <v>1138</v>
      </c>
      <c r="E20" s="2" t="s">
        <v>1139</v>
      </c>
      <c r="F20" s="12">
        <v>522143</v>
      </c>
      <c r="G20" s="12">
        <v>5281.74</v>
      </c>
      <c r="H20" s="12">
        <v>2.62</v>
      </c>
    </row>
    <row r="21" spans="2:8">
      <c r="B21" s="2" t="s">
        <v>2606</v>
      </c>
      <c r="C21" s="9" t="s">
        <v>13</v>
      </c>
      <c r="D21" s="2" t="s">
        <v>1138</v>
      </c>
      <c r="E21" s="2" t="s">
        <v>2607</v>
      </c>
      <c r="F21" s="12">
        <v>320000</v>
      </c>
      <c r="G21" s="12">
        <v>5012.4799999999996</v>
      </c>
      <c r="H21" s="12">
        <v>2.4900000000000002</v>
      </c>
    </row>
    <row r="22" spans="2:8">
      <c r="B22" s="2" t="s">
        <v>2162</v>
      </c>
      <c r="C22" s="9" t="s">
        <v>13</v>
      </c>
      <c r="D22" s="2" t="s">
        <v>85</v>
      </c>
      <c r="E22" s="2" t="s">
        <v>2163</v>
      </c>
      <c r="F22" s="12">
        <v>29700</v>
      </c>
      <c r="G22" s="12">
        <v>4503.71</v>
      </c>
      <c r="H22" s="12">
        <v>2.2400000000000002</v>
      </c>
    </row>
    <row r="23" spans="2:8">
      <c r="B23" s="2" t="s">
        <v>1420</v>
      </c>
      <c r="C23" s="9" t="s">
        <v>13</v>
      </c>
      <c r="D23" s="2" t="s">
        <v>587</v>
      </c>
      <c r="E23" s="2" t="s">
        <v>1421</v>
      </c>
      <c r="F23" s="12">
        <v>86168</v>
      </c>
      <c r="G23" s="12">
        <v>4220.7700000000004</v>
      </c>
      <c r="H23" s="12">
        <v>2.1</v>
      </c>
    </row>
    <row r="24" spans="2:8">
      <c r="B24" s="2" t="s">
        <v>2294</v>
      </c>
      <c r="C24" s="9" t="s">
        <v>13</v>
      </c>
      <c r="D24" s="2" t="s">
        <v>1138</v>
      </c>
      <c r="E24" s="2" t="s">
        <v>2295</v>
      </c>
      <c r="F24" s="12">
        <v>3000000</v>
      </c>
      <c r="G24" s="12">
        <v>4203.3</v>
      </c>
      <c r="H24" s="12">
        <v>2.09</v>
      </c>
    </row>
    <row r="25" spans="2:8">
      <c r="B25" s="2" t="s">
        <v>1251</v>
      </c>
      <c r="C25" s="9" t="s">
        <v>13</v>
      </c>
      <c r="D25" s="2" t="s">
        <v>628</v>
      </c>
      <c r="E25" s="2" t="s">
        <v>1252</v>
      </c>
      <c r="F25" s="12">
        <v>1575000</v>
      </c>
      <c r="G25" s="12">
        <v>4172.96</v>
      </c>
      <c r="H25" s="12">
        <v>2.0699999999999998</v>
      </c>
    </row>
    <row r="26" spans="2:8">
      <c r="B26" s="2" t="s">
        <v>1255</v>
      </c>
      <c r="C26" s="9" t="s">
        <v>13</v>
      </c>
      <c r="D26" s="2" t="s">
        <v>1099</v>
      </c>
      <c r="E26" s="2" t="s">
        <v>1256</v>
      </c>
      <c r="F26" s="12">
        <v>903458</v>
      </c>
      <c r="G26" s="12">
        <v>4110.28</v>
      </c>
      <c r="H26" s="12">
        <v>2.04</v>
      </c>
    </row>
    <row r="27" spans="2:8">
      <c r="B27" s="2" t="s">
        <v>2189</v>
      </c>
      <c r="C27" s="9" t="s">
        <v>13</v>
      </c>
      <c r="D27" s="2" t="s">
        <v>85</v>
      </c>
      <c r="E27" s="2" t="s">
        <v>2190</v>
      </c>
      <c r="F27" s="12">
        <v>92500</v>
      </c>
      <c r="G27" s="12">
        <v>4030.41</v>
      </c>
      <c r="H27" s="12">
        <v>2</v>
      </c>
    </row>
    <row r="28" spans="2:8">
      <c r="B28" s="2" t="s">
        <v>1239</v>
      </c>
      <c r="C28" s="9" t="s">
        <v>13</v>
      </c>
      <c r="D28" s="2" t="s">
        <v>89</v>
      </c>
      <c r="E28" s="2" t="s">
        <v>1240</v>
      </c>
      <c r="F28" s="12">
        <v>640000</v>
      </c>
      <c r="G28" s="12">
        <v>3864.64</v>
      </c>
      <c r="H28" s="12">
        <v>1.92</v>
      </c>
    </row>
    <row r="29" spans="2:8">
      <c r="B29" s="2" t="s">
        <v>1392</v>
      </c>
      <c r="C29" s="9" t="s">
        <v>13</v>
      </c>
      <c r="D29" s="2" t="s">
        <v>1138</v>
      </c>
      <c r="E29" s="2" t="s">
        <v>1393</v>
      </c>
      <c r="F29" s="12">
        <v>1293333</v>
      </c>
      <c r="G29" s="12">
        <v>3862.54</v>
      </c>
      <c r="H29" s="12">
        <v>1.92</v>
      </c>
    </row>
    <row r="30" spans="2:8">
      <c r="B30" s="2" t="s">
        <v>1279</v>
      </c>
      <c r="C30" s="9" t="s">
        <v>13</v>
      </c>
      <c r="D30" s="2" t="s">
        <v>1106</v>
      </c>
      <c r="E30" s="2" t="s">
        <v>1280</v>
      </c>
      <c r="F30" s="12">
        <v>750000</v>
      </c>
      <c r="G30" s="12">
        <v>3753</v>
      </c>
      <c r="H30" s="12">
        <v>1.86</v>
      </c>
    </row>
    <row r="31" spans="2:8">
      <c r="B31" s="2" t="s">
        <v>1398</v>
      </c>
      <c r="C31" s="9" t="s">
        <v>13</v>
      </c>
      <c r="D31" s="2" t="s">
        <v>628</v>
      </c>
      <c r="E31" s="2" t="s">
        <v>1399</v>
      </c>
      <c r="F31" s="12">
        <v>61500</v>
      </c>
      <c r="G31" s="12">
        <v>3734.9</v>
      </c>
      <c r="H31" s="12">
        <v>1.85</v>
      </c>
    </row>
    <row r="32" spans="2:8">
      <c r="B32" s="2" t="s">
        <v>2567</v>
      </c>
      <c r="C32" s="9" t="s">
        <v>13</v>
      </c>
      <c r="D32" s="2" t="s">
        <v>596</v>
      </c>
      <c r="E32" s="2" t="s">
        <v>2568</v>
      </c>
      <c r="F32" s="12">
        <v>377647</v>
      </c>
      <c r="G32" s="12">
        <v>3590.1</v>
      </c>
      <c r="H32" s="12">
        <v>1.78</v>
      </c>
    </row>
    <row r="33" spans="2:8">
      <c r="B33" s="2" t="s">
        <v>2325</v>
      </c>
      <c r="C33" s="9" t="s">
        <v>13</v>
      </c>
      <c r="D33" s="2" t="s">
        <v>1106</v>
      </c>
      <c r="E33" s="2" t="s">
        <v>2326</v>
      </c>
      <c r="F33" s="12">
        <v>1093548</v>
      </c>
      <c r="G33" s="12">
        <v>3588.48</v>
      </c>
      <c r="H33" s="12">
        <v>1.78</v>
      </c>
    </row>
    <row r="34" spans="2:8">
      <c r="B34" s="2" t="s">
        <v>2703</v>
      </c>
      <c r="C34" s="9" t="s">
        <v>13</v>
      </c>
      <c r="D34" s="2" t="s">
        <v>587</v>
      </c>
      <c r="E34" s="2" t="s">
        <v>2704</v>
      </c>
      <c r="F34" s="12">
        <v>87041</v>
      </c>
      <c r="G34" s="12">
        <v>3352.47</v>
      </c>
      <c r="H34" s="12">
        <v>1.66</v>
      </c>
    </row>
    <row r="35" spans="2:8">
      <c r="B35" s="2" t="s">
        <v>2705</v>
      </c>
      <c r="C35" s="9" t="s">
        <v>13</v>
      </c>
      <c r="D35" s="2" t="s">
        <v>587</v>
      </c>
      <c r="E35" s="2" t="s">
        <v>2706</v>
      </c>
      <c r="F35" s="12">
        <v>427755</v>
      </c>
      <c r="G35" s="12">
        <v>3294.78</v>
      </c>
      <c r="H35" s="12">
        <v>1.64</v>
      </c>
    </row>
    <row r="36" spans="2:8">
      <c r="B36" s="2" t="s">
        <v>2604</v>
      </c>
      <c r="C36" s="9" t="s">
        <v>13</v>
      </c>
      <c r="D36" s="2" t="s">
        <v>587</v>
      </c>
      <c r="E36" s="2" t="s">
        <v>2605</v>
      </c>
      <c r="F36" s="12">
        <v>186700</v>
      </c>
      <c r="G36" s="12">
        <v>3113.97</v>
      </c>
      <c r="H36" s="12">
        <v>1.55</v>
      </c>
    </row>
    <row r="37" spans="2:8">
      <c r="B37" s="2" t="s">
        <v>2529</v>
      </c>
      <c r="C37" s="9" t="s">
        <v>13</v>
      </c>
      <c r="D37" s="2" t="s">
        <v>631</v>
      </c>
      <c r="E37" s="2" t="s">
        <v>2530</v>
      </c>
      <c r="F37" s="12">
        <v>8170</v>
      </c>
      <c r="G37" s="12">
        <v>3064.16</v>
      </c>
      <c r="H37" s="12">
        <v>1.52</v>
      </c>
    </row>
    <row r="38" spans="2:8">
      <c r="B38" s="2" t="s">
        <v>2707</v>
      </c>
      <c r="C38" s="9" t="s">
        <v>13</v>
      </c>
      <c r="D38" s="2" t="s">
        <v>599</v>
      </c>
      <c r="E38" s="2" t="s">
        <v>2708</v>
      </c>
      <c r="F38" s="12">
        <v>1724690</v>
      </c>
      <c r="G38" s="12">
        <v>3050.46</v>
      </c>
      <c r="H38" s="12">
        <v>1.51</v>
      </c>
    </row>
    <row r="39" spans="2:8">
      <c r="B39" s="2" t="s">
        <v>1348</v>
      </c>
      <c r="C39" s="9" t="s">
        <v>13</v>
      </c>
      <c r="D39" s="2" t="s">
        <v>89</v>
      </c>
      <c r="E39" s="2" t="s">
        <v>1349</v>
      </c>
      <c r="F39" s="12">
        <v>182000</v>
      </c>
      <c r="G39" s="12">
        <v>3018.65</v>
      </c>
      <c r="H39" s="12">
        <v>1.5</v>
      </c>
    </row>
    <row r="40" spans="2:8">
      <c r="B40" s="2" t="s">
        <v>2709</v>
      </c>
      <c r="C40" s="9" t="s">
        <v>13</v>
      </c>
      <c r="D40" s="2" t="s">
        <v>1237</v>
      </c>
      <c r="E40" s="2" t="s">
        <v>2710</v>
      </c>
      <c r="F40" s="12">
        <v>92970</v>
      </c>
      <c r="G40" s="12">
        <v>2984.52</v>
      </c>
      <c r="H40" s="12">
        <v>1.48</v>
      </c>
    </row>
    <row r="41" spans="2:8">
      <c r="B41" s="2" t="s">
        <v>2711</v>
      </c>
      <c r="C41" s="9" t="s">
        <v>13</v>
      </c>
      <c r="D41" s="2" t="s">
        <v>1135</v>
      </c>
      <c r="E41" s="2" t="s">
        <v>2712</v>
      </c>
      <c r="F41" s="12">
        <v>1000000</v>
      </c>
      <c r="G41" s="12">
        <v>2943.4</v>
      </c>
      <c r="H41" s="12">
        <v>1.46</v>
      </c>
    </row>
    <row r="42" spans="2:8">
      <c r="B42" s="2" t="s">
        <v>2713</v>
      </c>
      <c r="C42" s="9" t="s">
        <v>13</v>
      </c>
      <c r="D42" s="2" t="s">
        <v>587</v>
      </c>
      <c r="E42" s="2" t="s">
        <v>2714</v>
      </c>
      <c r="F42" s="12">
        <v>176700</v>
      </c>
      <c r="G42" s="12">
        <v>2937.46</v>
      </c>
      <c r="H42" s="12">
        <v>1.46</v>
      </c>
    </row>
    <row r="43" spans="2:8">
      <c r="B43" s="2" t="s">
        <v>1346</v>
      </c>
      <c r="C43" s="9" t="s">
        <v>13</v>
      </c>
      <c r="D43" s="2" t="s">
        <v>1138</v>
      </c>
      <c r="E43" s="2" t="s">
        <v>1347</v>
      </c>
      <c r="F43" s="12">
        <v>775000</v>
      </c>
      <c r="G43" s="12">
        <v>2926.01</v>
      </c>
      <c r="H43" s="12">
        <v>1.45</v>
      </c>
    </row>
    <row r="44" spans="2:8">
      <c r="B44" s="2" t="s">
        <v>2715</v>
      </c>
      <c r="C44" s="9" t="s">
        <v>13</v>
      </c>
      <c r="D44" s="2" t="s">
        <v>587</v>
      </c>
      <c r="E44" s="2" t="s">
        <v>2716</v>
      </c>
      <c r="F44" s="12">
        <v>115496</v>
      </c>
      <c r="G44" s="12">
        <v>2836.58</v>
      </c>
      <c r="H44" s="12">
        <v>1.41</v>
      </c>
    </row>
    <row r="45" spans="2:8">
      <c r="B45" s="2" t="s">
        <v>2717</v>
      </c>
      <c r="C45" s="9" t="s">
        <v>13</v>
      </c>
      <c r="D45" s="2" t="s">
        <v>587</v>
      </c>
      <c r="E45" s="2" t="s">
        <v>2718</v>
      </c>
      <c r="F45" s="12">
        <v>80323</v>
      </c>
      <c r="G45" s="12">
        <v>2789.54</v>
      </c>
      <c r="H45" s="12">
        <v>1.38</v>
      </c>
    </row>
    <row r="46" spans="2:8">
      <c r="B46" s="2" t="s">
        <v>2719</v>
      </c>
      <c r="C46" s="9" t="s">
        <v>13</v>
      </c>
      <c r="D46" s="2" t="s">
        <v>1315</v>
      </c>
      <c r="E46" s="2" t="s">
        <v>2720</v>
      </c>
      <c r="F46" s="12">
        <v>673750</v>
      </c>
      <c r="G46" s="12">
        <v>2787.64</v>
      </c>
      <c r="H46" s="12">
        <v>1.38</v>
      </c>
    </row>
    <row r="47" spans="2:8">
      <c r="B47" s="2" t="s">
        <v>2031</v>
      </c>
      <c r="C47" s="9" t="s">
        <v>13</v>
      </c>
      <c r="D47" s="2" t="s">
        <v>628</v>
      </c>
      <c r="E47" s="2" t="s">
        <v>2032</v>
      </c>
      <c r="F47" s="12">
        <v>78880</v>
      </c>
      <c r="G47" s="12">
        <v>2696.59</v>
      </c>
      <c r="H47" s="12">
        <v>1.34</v>
      </c>
    </row>
    <row r="48" spans="2:8">
      <c r="B48" s="2" t="s">
        <v>2721</v>
      </c>
      <c r="C48" s="9" t="s">
        <v>13</v>
      </c>
      <c r="D48" s="2" t="s">
        <v>596</v>
      </c>
      <c r="E48" s="2" t="s">
        <v>2722</v>
      </c>
      <c r="F48" s="12">
        <v>208159</v>
      </c>
      <c r="G48" s="12">
        <v>2581.38</v>
      </c>
      <c r="H48" s="12">
        <v>1.28</v>
      </c>
    </row>
    <row r="49" spans="2:8">
      <c r="B49" s="2" t="s">
        <v>2187</v>
      </c>
      <c r="C49" s="9" t="s">
        <v>13</v>
      </c>
      <c r="D49" s="2" t="s">
        <v>89</v>
      </c>
      <c r="E49" s="2" t="s">
        <v>2188</v>
      </c>
      <c r="F49" s="12">
        <v>167000</v>
      </c>
      <c r="G49" s="12">
        <v>2543.08</v>
      </c>
      <c r="H49" s="12">
        <v>1.26</v>
      </c>
    </row>
    <row r="50" spans="2:8">
      <c r="B50" s="2" t="s">
        <v>2037</v>
      </c>
      <c r="C50" s="9" t="s">
        <v>13</v>
      </c>
      <c r="D50" s="2" t="s">
        <v>1106</v>
      </c>
      <c r="E50" s="2" t="s">
        <v>2038</v>
      </c>
      <c r="F50" s="12">
        <v>158000</v>
      </c>
      <c r="G50" s="12">
        <v>2515.9899999999998</v>
      </c>
      <c r="H50" s="12">
        <v>1.25</v>
      </c>
    </row>
    <row r="51" spans="2:8">
      <c r="B51" s="2" t="s">
        <v>2723</v>
      </c>
      <c r="C51" s="9" t="s">
        <v>13</v>
      </c>
      <c r="D51" s="2" t="s">
        <v>587</v>
      </c>
      <c r="E51" s="2" t="s">
        <v>2724</v>
      </c>
      <c r="F51" s="12">
        <v>207156</v>
      </c>
      <c r="G51" s="12">
        <v>2409.2199999999998</v>
      </c>
      <c r="H51" s="12">
        <v>1.2</v>
      </c>
    </row>
    <row r="52" spans="2:8">
      <c r="B52" s="2" t="s">
        <v>2035</v>
      </c>
      <c r="C52" s="9" t="s">
        <v>13</v>
      </c>
      <c r="D52" s="2" t="s">
        <v>628</v>
      </c>
      <c r="E52" s="2" t="s">
        <v>2036</v>
      </c>
      <c r="F52" s="12">
        <v>78880</v>
      </c>
      <c r="G52" s="12">
        <v>2311.89</v>
      </c>
      <c r="H52" s="12">
        <v>1.1499999999999999</v>
      </c>
    </row>
    <row r="53" spans="2:8">
      <c r="B53" s="2" t="s">
        <v>2725</v>
      </c>
      <c r="C53" s="9" t="s">
        <v>13</v>
      </c>
      <c r="D53" s="2" t="s">
        <v>596</v>
      </c>
      <c r="E53" s="2" t="s">
        <v>2726</v>
      </c>
      <c r="F53" s="12">
        <v>747556</v>
      </c>
      <c r="G53" s="12">
        <v>2183.98</v>
      </c>
      <c r="H53" s="12">
        <v>1.08</v>
      </c>
    </row>
    <row r="54" spans="2:8">
      <c r="B54" s="2" t="s">
        <v>1157</v>
      </c>
      <c r="C54" s="9" t="s">
        <v>13</v>
      </c>
      <c r="D54" s="2" t="s">
        <v>83</v>
      </c>
      <c r="E54" s="2" t="s">
        <v>1158</v>
      </c>
      <c r="F54" s="12">
        <v>542720</v>
      </c>
      <c r="G54" s="12">
        <v>2178.48</v>
      </c>
      <c r="H54" s="12">
        <v>1.08</v>
      </c>
    </row>
    <row r="55" spans="2:8">
      <c r="B55" s="2" t="s">
        <v>1149</v>
      </c>
      <c r="C55" s="9" t="s">
        <v>13</v>
      </c>
      <c r="D55" s="2" t="s">
        <v>596</v>
      </c>
      <c r="E55" s="2" t="s">
        <v>1150</v>
      </c>
      <c r="F55" s="12">
        <v>1040462</v>
      </c>
      <c r="G55" s="12">
        <v>2151.5700000000002</v>
      </c>
      <c r="H55" s="12">
        <v>1.07</v>
      </c>
    </row>
    <row r="56" spans="2:8">
      <c r="B56" s="2" t="s">
        <v>2608</v>
      </c>
      <c r="C56" s="9" t="s">
        <v>13</v>
      </c>
      <c r="D56" s="2" t="s">
        <v>89</v>
      </c>
      <c r="E56" s="2" t="s">
        <v>2609</v>
      </c>
      <c r="F56" s="12">
        <v>1409174</v>
      </c>
      <c r="G56" s="12">
        <v>2064.44</v>
      </c>
      <c r="H56" s="12">
        <v>1.02</v>
      </c>
    </row>
    <row r="57" spans="2:8">
      <c r="B57" s="2" t="s">
        <v>2193</v>
      </c>
      <c r="C57" s="9" t="s">
        <v>13</v>
      </c>
      <c r="D57" s="2" t="s">
        <v>84</v>
      </c>
      <c r="E57" s="2" t="s">
        <v>2194</v>
      </c>
      <c r="F57" s="12">
        <v>215535</v>
      </c>
      <c r="G57" s="12">
        <v>2062.89</v>
      </c>
      <c r="H57" s="12">
        <v>1.02</v>
      </c>
    </row>
    <row r="58" spans="2:8">
      <c r="B58" s="2" t="s">
        <v>2727</v>
      </c>
      <c r="C58" s="9" t="s">
        <v>13</v>
      </c>
      <c r="D58" s="2" t="s">
        <v>587</v>
      </c>
      <c r="E58" s="2" t="s">
        <v>2728</v>
      </c>
      <c r="F58" s="12">
        <v>80000</v>
      </c>
      <c r="G58" s="12">
        <v>2050</v>
      </c>
      <c r="H58" s="12">
        <v>1.02</v>
      </c>
    </row>
    <row r="59" spans="2:8">
      <c r="B59" s="2" t="s">
        <v>2533</v>
      </c>
      <c r="C59" s="9" t="s">
        <v>13</v>
      </c>
      <c r="D59" s="2" t="s">
        <v>82</v>
      </c>
      <c r="E59" s="2" t="s">
        <v>2534</v>
      </c>
      <c r="F59" s="12">
        <v>29798</v>
      </c>
      <c r="G59" s="12">
        <v>2005.41</v>
      </c>
      <c r="H59" s="12">
        <v>1</v>
      </c>
    </row>
    <row r="60" spans="2:8">
      <c r="B60" s="2" t="s">
        <v>2729</v>
      </c>
      <c r="C60" s="9" t="s">
        <v>13</v>
      </c>
      <c r="D60" s="2" t="s">
        <v>1135</v>
      </c>
      <c r="E60" s="2" t="s">
        <v>2730</v>
      </c>
      <c r="F60" s="12">
        <v>5810</v>
      </c>
      <c r="G60" s="12">
        <v>1799.65</v>
      </c>
      <c r="H60" s="12">
        <v>0.89</v>
      </c>
    </row>
    <row r="61" spans="2:8">
      <c r="B61" s="2" t="s">
        <v>2731</v>
      </c>
      <c r="C61" s="9" t="s">
        <v>13</v>
      </c>
      <c r="D61" s="2" t="s">
        <v>1315</v>
      </c>
      <c r="E61" s="2" t="s">
        <v>2732</v>
      </c>
      <c r="F61" s="12">
        <v>310658</v>
      </c>
      <c r="G61" s="12">
        <v>1695.73</v>
      </c>
      <c r="H61" s="12">
        <v>0.84</v>
      </c>
    </row>
    <row r="62" spans="2:8">
      <c r="B62" s="2" t="s">
        <v>2375</v>
      </c>
      <c r="C62" s="9" t="s">
        <v>13</v>
      </c>
      <c r="D62" s="2" t="s">
        <v>85</v>
      </c>
      <c r="E62" s="2" t="s">
        <v>2376</v>
      </c>
      <c r="F62" s="12">
        <v>816702</v>
      </c>
      <c r="G62" s="12">
        <v>1610.13</v>
      </c>
      <c r="H62" s="12">
        <v>0.8</v>
      </c>
    </row>
    <row r="63" spans="2:8">
      <c r="B63" s="2" t="s">
        <v>2733</v>
      </c>
      <c r="C63" s="9" t="s">
        <v>13</v>
      </c>
      <c r="D63" s="2" t="s">
        <v>596</v>
      </c>
      <c r="E63" s="2" t="s">
        <v>2734</v>
      </c>
      <c r="F63" s="12">
        <v>172687</v>
      </c>
      <c r="G63" s="12">
        <v>1534.67</v>
      </c>
      <c r="H63" s="12">
        <v>0.76</v>
      </c>
    </row>
    <row r="64" spans="2:8">
      <c r="B64" s="2" t="s">
        <v>2735</v>
      </c>
      <c r="C64" s="9" t="s">
        <v>13</v>
      </c>
      <c r="D64" s="2" t="s">
        <v>596</v>
      </c>
      <c r="E64" s="2" t="s">
        <v>2736</v>
      </c>
      <c r="F64" s="12">
        <v>1123700</v>
      </c>
      <c r="G64" s="12">
        <v>1491.49</v>
      </c>
      <c r="H64" s="12">
        <v>0.74</v>
      </c>
    </row>
    <row r="65" spans="2:8">
      <c r="B65" s="2" t="s">
        <v>2006</v>
      </c>
      <c r="C65" s="9" t="s">
        <v>13</v>
      </c>
      <c r="D65" s="2" t="s">
        <v>596</v>
      </c>
      <c r="E65" s="2" t="s">
        <v>2007</v>
      </c>
      <c r="F65" s="12">
        <v>245000</v>
      </c>
      <c r="G65" s="12">
        <v>1433.99</v>
      </c>
      <c r="H65" s="12">
        <v>0.71</v>
      </c>
    </row>
    <row r="66" spans="2:8">
      <c r="B66" s="2" t="s">
        <v>2737</v>
      </c>
      <c r="C66" s="9" t="s">
        <v>13</v>
      </c>
      <c r="D66" s="2" t="s">
        <v>85</v>
      </c>
      <c r="E66" s="2" t="s">
        <v>2738</v>
      </c>
      <c r="F66" s="12">
        <v>80000</v>
      </c>
      <c r="G66" s="12">
        <v>1390</v>
      </c>
      <c r="H66" s="12">
        <v>0.69</v>
      </c>
    </row>
    <row r="67" spans="2:8">
      <c r="B67" s="2" t="s">
        <v>1153</v>
      </c>
      <c r="C67" s="9" t="s">
        <v>13</v>
      </c>
      <c r="D67" s="2" t="s">
        <v>84</v>
      </c>
      <c r="E67" s="2" t="s">
        <v>1154</v>
      </c>
      <c r="F67" s="12">
        <v>560000</v>
      </c>
      <c r="G67" s="12">
        <v>1388.74</v>
      </c>
      <c r="H67" s="12">
        <v>0.69</v>
      </c>
    </row>
    <row r="68" spans="2:8">
      <c r="B68" s="2" t="s">
        <v>2383</v>
      </c>
      <c r="C68" s="9" t="s">
        <v>13</v>
      </c>
      <c r="D68" s="2" t="s">
        <v>587</v>
      </c>
      <c r="E68" s="2" t="s">
        <v>2384</v>
      </c>
      <c r="F68" s="12">
        <v>468988</v>
      </c>
      <c r="G68" s="12">
        <v>1231.33</v>
      </c>
      <c r="H68" s="12">
        <v>0.61</v>
      </c>
    </row>
    <row r="69" spans="2:8">
      <c r="B69" s="2" t="s">
        <v>2739</v>
      </c>
      <c r="C69" s="9" t="s">
        <v>13</v>
      </c>
      <c r="D69" s="2" t="s">
        <v>1237</v>
      </c>
      <c r="E69" s="2" t="s">
        <v>2740</v>
      </c>
      <c r="F69" s="12">
        <v>377384</v>
      </c>
      <c r="G69" s="12">
        <v>1179.7</v>
      </c>
      <c r="H69" s="12">
        <v>0.59</v>
      </c>
    </row>
    <row r="70" spans="2:8">
      <c r="B70" s="2" t="s">
        <v>2741</v>
      </c>
      <c r="C70" s="9" t="s">
        <v>13</v>
      </c>
      <c r="D70" s="2" t="s">
        <v>628</v>
      </c>
      <c r="E70" s="2" t="s">
        <v>2742</v>
      </c>
      <c r="F70" s="12">
        <v>4048</v>
      </c>
      <c r="G70" s="12">
        <v>1034.75</v>
      </c>
      <c r="H70" s="12">
        <v>0.51</v>
      </c>
    </row>
    <row r="71" spans="2:8">
      <c r="B71" s="2" t="s">
        <v>2743</v>
      </c>
      <c r="C71" s="9" t="s">
        <v>13</v>
      </c>
      <c r="D71" s="2" t="s">
        <v>82</v>
      </c>
      <c r="E71" s="2" t="s">
        <v>2744</v>
      </c>
      <c r="F71" s="12">
        <v>427235</v>
      </c>
      <c r="G71" s="12">
        <v>979.44</v>
      </c>
      <c r="H71" s="12">
        <v>0.49</v>
      </c>
    </row>
    <row r="72" spans="2:8">
      <c r="B72" s="2" t="s">
        <v>2387</v>
      </c>
      <c r="C72" s="9" t="s">
        <v>13</v>
      </c>
      <c r="D72" s="2" t="s">
        <v>628</v>
      </c>
      <c r="E72" s="2" t="s">
        <v>2388</v>
      </c>
      <c r="F72" s="12">
        <v>33566</v>
      </c>
      <c r="G72" s="12">
        <v>821.36</v>
      </c>
      <c r="H72" s="12">
        <v>0.41</v>
      </c>
    </row>
    <row r="73" spans="2:8">
      <c r="B73" s="2" t="s">
        <v>2745</v>
      </c>
      <c r="C73" s="9" t="s">
        <v>13</v>
      </c>
      <c r="D73" s="2" t="s">
        <v>2373</v>
      </c>
      <c r="E73" s="2" t="s">
        <v>2746</v>
      </c>
      <c r="F73" s="12">
        <v>44413</v>
      </c>
      <c r="G73" s="12">
        <v>573.02</v>
      </c>
      <c r="H73" s="12">
        <v>0.28000000000000003</v>
      </c>
    </row>
    <row r="74" spans="2:8">
      <c r="B74" s="2" t="s">
        <v>1283</v>
      </c>
      <c r="C74" s="9" t="s">
        <v>13</v>
      </c>
      <c r="D74" s="2" t="s">
        <v>1106</v>
      </c>
      <c r="E74" s="2" t="s">
        <v>1284</v>
      </c>
      <c r="F74" s="12">
        <v>5262</v>
      </c>
      <c r="G74" s="12">
        <v>147.33000000000001</v>
      </c>
      <c r="H74" s="12">
        <v>7.0000000000000007E-2</v>
      </c>
    </row>
    <row r="75" spans="2:8">
      <c r="B75" s="6" t="s">
        <v>94</v>
      </c>
      <c r="G75" s="14">
        <f>SUM(G15:G74)</f>
        <v>189799.91</v>
      </c>
      <c r="H75" s="14">
        <f>SUM(H15:H74)</f>
        <v>94.199999999999974</v>
      </c>
    </row>
    <row r="76" spans="2:8">
      <c r="B76" s="6" t="s">
        <v>3934</v>
      </c>
    </row>
    <row r="77" spans="2:8">
      <c r="B77" s="2" t="s">
        <v>2042</v>
      </c>
      <c r="C77" s="9" t="s">
        <v>13</v>
      </c>
      <c r="D77" s="2" t="s">
        <v>89</v>
      </c>
      <c r="E77" s="2" t="s">
        <v>2043</v>
      </c>
      <c r="F77" s="12">
        <v>575247</v>
      </c>
      <c r="G77" s="12">
        <v>2122.66</v>
      </c>
      <c r="H77" s="12">
        <v>1.05</v>
      </c>
    </row>
    <row r="78" spans="2:8">
      <c r="B78" s="6" t="s">
        <v>3935</v>
      </c>
      <c r="C78" s="11"/>
      <c r="D78" s="6"/>
      <c r="E78" s="6"/>
      <c r="F78" s="14"/>
      <c r="G78" s="14">
        <f>G77</f>
        <v>2122.66</v>
      </c>
      <c r="H78" s="14">
        <f>H77</f>
        <v>1.05</v>
      </c>
    </row>
    <row r="79" spans="2:8">
      <c r="B79" s="6" t="s">
        <v>2131</v>
      </c>
      <c r="C79" s="11"/>
      <c r="D79" s="6"/>
      <c r="E79" s="6"/>
      <c r="F79" s="14"/>
      <c r="G79" s="14">
        <v>6012.01</v>
      </c>
      <c r="H79" s="14">
        <v>2.98</v>
      </c>
    </row>
    <row r="80" spans="2:8">
      <c r="B80" s="6" t="s">
        <v>15</v>
      </c>
      <c r="C80" s="11"/>
      <c r="D80" s="6"/>
      <c r="E80" s="6"/>
      <c r="F80" s="14"/>
      <c r="G80" s="14">
        <v>197934.58000000002</v>
      </c>
      <c r="H80" s="14">
        <v>98.23</v>
      </c>
    </row>
    <row r="81" spans="2:8">
      <c r="B81" s="6" t="s">
        <v>16</v>
      </c>
      <c r="C81" s="11"/>
      <c r="D81" s="6"/>
      <c r="E81" s="6"/>
      <c r="F81" s="14"/>
      <c r="G81" s="14">
        <v>3497.1371158099882</v>
      </c>
      <c r="H81" s="14">
        <v>1.769999999999996</v>
      </c>
    </row>
    <row r="82" spans="2:8">
      <c r="B82" s="6" t="s">
        <v>17</v>
      </c>
      <c r="C82" s="11"/>
      <c r="D82" s="6"/>
      <c r="E82" s="6"/>
      <c r="F82" s="14"/>
      <c r="G82" s="14">
        <v>201431.71711581</v>
      </c>
      <c r="H82" s="14">
        <v>100</v>
      </c>
    </row>
    <row r="83" spans="2:8">
      <c r="B83" s="2" t="s">
        <v>18</v>
      </c>
    </row>
    <row r="84" spans="2:8">
      <c r="B84" s="6" t="s">
        <v>19</v>
      </c>
    </row>
    <row r="85" spans="2:8">
      <c r="B85" s="6" t="s">
        <v>20</v>
      </c>
      <c r="C85" s="9" t="s">
        <v>894</v>
      </c>
    </row>
    <row r="86" spans="2:8">
      <c r="B86" s="6" t="s">
        <v>23</v>
      </c>
      <c r="C86" s="9" t="s">
        <v>22</v>
      </c>
    </row>
    <row r="87" spans="2:8">
      <c r="B87" s="6" t="s">
        <v>1198</v>
      </c>
      <c r="C87" s="9" t="s">
        <v>22</v>
      </c>
    </row>
    <row r="88" spans="2:8">
      <c r="B88" s="6" t="s">
        <v>24</v>
      </c>
      <c r="C88" s="9" t="s">
        <v>25</v>
      </c>
    </row>
    <row r="89" spans="2:8">
      <c r="B89" s="6" t="s">
        <v>2747</v>
      </c>
      <c r="C89" s="11"/>
    </row>
    <row r="90" spans="2:8">
      <c r="B90" s="6" t="s">
        <v>2748</v>
      </c>
      <c r="C90" s="11"/>
    </row>
    <row r="91" spans="2:8">
      <c r="B91" s="6" t="s">
        <v>2749</v>
      </c>
      <c r="C91" s="11"/>
    </row>
    <row r="92" spans="2:8">
      <c r="B92" s="6" t="s">
        <v>2750</v>
      </c>
      <c r="C92" s="11"/>
    </row>
    <row r="93" spans="2:8">
      <c r="B93" s="6" t="s">
        <v>2751</v>
      </c>
      <c r="C93" s="11"/>
    </row>
    <row r="94" spans="2:8">
      <c r="B94" s="6" t="s">
        <v>2752</v>
      </c>
      <c r="C94" s="11"/>
    </row>
    <row r="95" spans="2:8">
      <c r="B95" s="6" t="s">
        <v>2753</v>
      </c>
      <c r="C95" s="11"/>
    </row>
    <row r="96" spans="2:8">
      <c r="B96" s="6" t="s">
        <v>2754</v>
      </c>
      <c r="C96" s="11"/>
    </row>
    <row r="97" spans="2:4">
      <c r="B97" s="6" t="s">
        <v>3952</v>
      </c>
      <c r="C97" s="11"/>
    </row>
    <row r="98" spans="2:4">
      <c r="B98" s="2" t="s">
        <v>26</v>
      </c>
    </row>
    <row r="99" spans="2:4">
      <c r="B99" s="2" t="s">
        <v>1212</v>
      </c>
    </row>
    <row r="102" spans="2:4" ht="15">
      <c r="B102" s="44" t="s">
        <v>1213</v>
      </c>
      <c r="C102" s="64"/>
    </row>
    <row r="103" spans="2:4" ht="30">
      <c r="B103" s="44" t="s">
        <v>1214</v>
      </c>
      <c r="C103" s="65" t="s">
        <v>1215</v>
      </c>
    </row>
    <row r="104" spans="2:4" ht="15">
      <c r="B104" s="4" t="s">
        <v>1216</v>
      </c>
      <c r="C104" s="5" t="s">
        <v>1217</v>
      </c>
    </row>
    <row r="105" spans="2:4" ht="15">
      <c r="B105" s="4" t="s">
        <v>1218</v>
      </c>
      <c r="C105" s="5" t="s">
        <v>1217</v>
      </c>
    </row>
    <row r="106" spans="2:4" ht="15">
      <c r="B106" s="4" t="s">
        <v>1219</v>
      </c>
      <c r="C106" s="5" t="s">
        <v>1217</v>
      </c>
    </row>
    <row r="107" spans="2:4" ht="15">
      <c r="B107" s="4" t="s">
        <v>1220</v>
      </c>
      <c r="C107" s="5" t="s">
        <v>1217</v>
      </c>
    </row>
    <row r="108" spans="2:4" ht="15">
      <c r="B108" s="4" t="s">
        <v>1221</v>
      </c>
      <c r="C108" s="5" t="s">
        <v>1217</v>
      </c>
    </row>
    <row r="109" spans="2:4" ht="15">
      <c r="B109" s="4" t="s">
        <v>1222</v>
      </c>
      <c r="C109" s="5" t="s">
        <v>1217</v>
      </c>
    </row>
    <row r="110" spans="2:4" ht="15">
      <c r="B110" s="44" t="s">
        <v>1223</v>
      </c>
      <c r="C110" s="64" t="s">
        <v>1217</v>
      </c>
    </row>
    <row r="112" spans="2:4" ht="15">
      <c r="B112" s="4" t="s">
        <v>35</v>
      </c>
      <c r="C112" s="5"/>
      <c r="D112" s="4"/>
    </row>
    <row r="113" spans="2:7" ht="30">
      <c r="B113" s="20" t="s">
        <v>36</v>
      </c>
      <c r="C113" s="18" t="s">
        <v>37</v>
      </c>
      <c r="D113" s="20" t="s">
        <v>38</v>
      </c>
    </row>
    <row r="114" spans="2:7" ht="15">
      <c r="B114" s="4" t="s">
        <v>22</v>
      </c>
      <c r="C114" s="5" t="s">
        <v>22</v>
      </c>
      <c r="D114" s="4" t="s">
        <v>22</v>
      </c>
    </row>
    <row r="116" spans="2:7">
      <c r="B116" s="24" t="s">
        <v>39</v>
      </c>
      <c r="C116" s="25">
        <v>46081</v>
      </c>
      <c r="D116" s="16"/>
      <c r="E116" s="15"/>
      <c r="F116" s="30"/>
    </row>
    <row r="117" spans="2:7">
      <c r="B117" s="24" t="s">
        <v>40</v>
      </c>
      <c r="C117" s="26" t="s">
        <v>41</v>
      </c>
      <c r="D117" s="24" t="s">
        <v>42</v>
      </c>
      <c r="E117" s="27" t="s">
        <v>43</v>
      </c>
      <c r="F117" s="29" t="s">
        <v>44</v>
      </c>
      <c r="G117" s="14"/>
    </row>
    <row r="118" spans="2:7">
      <c r="B118" s="22" t="s">
        <v>22</v>
      </c>
      <c r="C118" s="23" t="s">
        <v>22</v>
      </c>
      <c r="D118" s="22" t="s">
        <v>22</v>
      </c>
      <c r="E118" s="19" t="s">
        <v>22</v>
      </c>
      <c r="F118" s="28" t="s">
        <v>22</v>
      </c>
    </row>
    <row r="121" spans="2:7">
      <c r="B121" s="6" t="s">
        <v>45</v>
      </c>
    </row>
    <row r="122" spans="2:7">
      <c r="B122" s="6"/>
    </row>
    <row r="123" spans="2:7">
      <c r="B123" s="6" t="s">
        <v>911</v>
      </c>
    </row>
    <row r="124" spans="2:7">
      <c r="B124" s="24" t="s">
        <v>46</v>
      </c>
      <c r="C124" s="26" t="s">
        <v>47</v>
      </c>
      <c r="D124" s="6"/>
    </row>
    <row r="125" spans="2:7">
      <c r="B125" s="16" t="s">
        <v>22</v>
      </c>
      <c r="C125" s="17" t="s">
        <v>22</v>
      </c>
    </row>
    <row r="127" spans="2:7">
      <c r="B127" s="24" t="s">
        <v>48</v>
      </c>
      <c r="C127" s="26" t="s">
        <v>47</v>
      </c>
    </row>
    <row r="128" spans="2:7">
      <c r="B128" s="16" t="s">
        <v>22</v>
      </c>
      <c r="C128" s="17" t="s">
        <v>22</v>
      </c>
    </row>
    <row r="130" spans="2:7">
      <c r="B130" s="24" t="s">
        <v>49</v>
      </c>
      <c r="C130" s="26" t="s">
        <v>50</v>
      </c>
    </row>
    <row r="131" spans="2:7">
      <c r="B131" s="16" t="s">
        <v>22</v>
      </c>
      <c r="C131" s="17" t="s">
        <v>22</v>
      </c>
    </row>
    <row r="133" spans="2:7">
      <c r="B133" s="27" t="s">
        <v>51</v>
      </c>
      <c r="C133" s="26" t="s">
        <v>50</v>
      </c>
    </row>
    <row r="134" spans="2:7">
      <c r="B134" s="15" t="s">
        <v>22</v>
      </c>
      <c r="C134" s="17" t="s">
        <v>22</v>
      </c>
    </row>
    <row r="136" spans="2:7">
      <c r="B136" s="24" t="s">
        <v>52</v>
      </c>
      <c r="C136" s="26" t="s">
        <v>22</v>
      </c>
    </row>
    <row r="138" spans="2:7">
      <c r="B138" s="24" t="s">
        <v>53</v>
      </c>
      <c r="C138" s="25">
        <v>46081</v>
      </c>
      <c r="D138" s="16"/>
      <c r="E138" s="15"/>
      <c r="F138" s="30"/>
    </row>
    <row r="139" spans="2:7">
      <c r="B139" s="24" t="s">
        <v>40</v>
      </c>
      <c r="C139" s="26" t="s">
        <v>41</v>
      </c>
      <c r="D139" s="24" t="s">
        <v>42</v>
      </c>
      <c r="E139" s="27" t="s">
        <v>43</v>
      </c>
      <c r="F139" s="29" t="s">
        <v>44</v>
      </c>
      <c r="G139" s="14"/>
    </row>
    <row r="140" spans="2:7">
      <c r="B140" s="22" t="s">
        <v>22</v>
      </c>
      <c r="C140" s="23" t="s">
        <v>22</v>
      </c>
      <c r="D140" s="22" t="s">
        <v>22</v>
      </c>
      <c r="E140" s="19" t="s">
        <v>22</v>
      </c>
      <c r="F140" s="28" t="s">
        <v>22</v>
      </c>
    </row>
    <row r="141" spans="2:7">
      <c r="B141" s="6" t="s">
        <v>45</v>
      </c>
    </row>
    <row r="142" spans="2:7">
      <c r="B142" s="6"/>
    </row>
    <row r="143" spans="2:7">
      <c r="B143" s="6" t="s">
        <v>911</v>
      </c>
    </row>
    <row r="144" spans="2:7">
      <c r="B144" s="24" t="s">
        <v>46</v>
      </c>
      <c r="C144" s="26" t="s">
        <v>47</v>
      </c>
      <c r="D144" s="6"/>
    </row>
    <row r="145" spans="2:3">
      <c r="B145" s="16" t="s">
        <v>22</v>
      </c>
      <c r="C145" s="17" t="s">
        <v>22</v>
      </c>
    </row>
    <row r="147" spans="2:3">
      <c r="B147" s="24" t="s">
        <v>48</v>
      </c>
      <c r="C147" s="26" t="s">
        <v>47</v>
      </c>
    </row>
    <row r="148" spans="2:3">
      <c r="B148" s="16" t="s">
        <v>22</v>
      </c>
      <c r="C148" s="17" t="s">
        <v>22</v>
      </c>
    </row>
    <row r="150" spans="2:3">
      <c r="B150" s="24" t="s">
        <v>49</v>
      </c>
      <c r="C150" s="26" t="s">
        <v>50</v>
      </c>
    </row>
    <row r="151" spans="2:3">
      <c r="B151" s="16" t="s">
        <v>22</v>
      </c>
      <c r="C151" s="17" t="s">
        <v>22</v>
      </c>
    </row>
    <row r="153" spans="2:3">
      <c r="B153" s="27" t="s">
        <v>51</v>
      </c>
      <c r="C153" s="26" t="s">
        <v>50</v>
      </c>
    </row>
    <row r="154" spans="2:3">
      <c r="B154" s="15" t="s">
        <v>22</v>
      </c>
      <c r="C154" s="17" t="s">
        <v>22</v>
      </c>
    </row>
    <row r="156" spans="2:3">
      <c r="B156" s="24" t="s">
        <v>52</v>
      </c>
      <c r="C156" s="26" t="s">
        <v>22</v>
      </c>
    </row>
    <row r="159" spans="2:3">
      <c r="B159" s="6" t="s">
        <v>912</v>
      </c>
    </row>
    <row r="161" spans="2:80">
      <c r="B161" s="24" t="s">
        <v>40</v>
      </c>
      <c r="C161" s="26" t="s">
        <v>54</v>
      </c>
      <c r="D161" s="24" t="s">
        <v>55</v>
      </c>
      <c r="E161" s="24" t="s">
        <v>56</v>
      </c>
      <c r="F161" s="14"/>
    </row>
    <row r="162" spans="2:80">
      <c r="B162" s="16" t="s">
        <v>22</v>
      </c>
      <c r="C162" s="17" t="s">
        <v>22</v>
      </c>
      <c r="D162" s="16" t="s">
        <v>22</v>
      </c>
      <c r="E162" s="16" t="s">
        <v>22</v>
      </c>
    </row>
    <row r="165" spans="2:80">
      <c r="B165" s="6" t="s">
        <v>57</v>
      </c>
      <c r="C165" s="11" t="s">
        <v>22</v>
      </c>
      <c r="D165" s="6"/>
      <c r="E165" s="6"/>
      <c r="F165" s="14"/>
      <c r="G165" s="14"/>
      <c r="H165" s="14"/>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row>
    <row r="167" spans="2:80">
      <c r="B167" s="6" t="s">
        <v>913</v>
      </c>
    </row>
    <row r="169" spans="2:80">
      <c r="B169" s="24" t="s">
        <v>58</v>
      </c>
      <c r="C169" s="26" t="s">
        <v>47</v>
      </c>
      <c r="D169" s="6"/>
    </row>
    <row r="170" spans="2:80">
      <c r="B170" s="16" t="s">
        <v>22</v>
      </c>
      <c r="C170" s="17" t="s">
        <v>22</v>
      </c>
    </row>
    <row r="173" spans="2:80">
      <c r="B173" s="24" t="s">
        <v>59</v>
      </c>
      <c r="C173" s="26" t="s">
        <v>60</v>
      </c>
      <c r="D173" s="6"/>
    </row>
    <row r="174" spans="2:80">
      <c r="B174" s="16" t="s">
        <v>22</v>
      </c>
      <c r="C174" s="17" t="s">
        <v>22</v>
      </c>
    </row>
    <row r="177" spans="2:80">
      <c r="B177" s="6" t="s">
        <v>61</v>
      </c>
    </row>
    <row r="180" spans="2:80">
      <c r="B180" s="6" t="s">
        <v>914</v>
      </c>
    </row>
    <row r="182" spans="2:80">
      <c r="B182" s="24" t="s">
        <v>40</v>
      </c>
      <c r="C182" s="26" t="s">
        <v>62</v>
      </c>
      <c r="D182" s="24" t="s">
        <v>54</v>
      </c>
      <c r="E182" s="24" t="s">
        <v>55</v>
      </c>
      <c r="F182" s="29" t="s">
        <v>56</v>
      </c>
      <c r="G182" s="14"/>
    </row>
    <row r="183" spans="2:80">
      <c r="B183" s="16" t="s">
        <v>22</v>
      </c>
      <c r="C183" s="17" t="s">
        <v>22</v>
      </c>
      <c r="D183" s="16" t="s">
        <v>22</v>
      </c>
      <c r="E183" s="16" t="s">
        <v>22</v>
      </c>
      <c r="F183" s="21" t="s">
        <v>22</v>
      </c>
    </row>
    <row r="186" spans="2:80">
      <c r="B186" s="6" t="s">
        <v>57</v>
      </c>
      <c r="C186" s="11" t="s">
        <v>22</v>
      </c>
      <c r="D186" s="6"/>
      <c r="E186" s="6"/>
      <c r="F186" s="14"/>
      <c r="G186" s="14"/>
      <c r="H186" s="14"/>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row>
    <row r="188" spans="2:80">
      <c r="B188" s="6" t="s">
        <v>913</v>
      </c>
    </row>
    <row r="190" spans="2:80">
      <c r="B190" s="24" t="s">
        <v>58</v>
      </c>
      <c r="C190" s="26" t="s">
        <v>47</v>
      </c>
      <c r="D190" s="6"/>
    </row>
    <row r="191" spans="2:80">
      <c r="B191" s="16" t="s">
        <v>22</v>
      </c>
      <c r="C191" s="17" t="s">
        <v>22</v>
      </c>
    </row>
    <row r="194" spans="2:7">
      <c r="B194" s="24" t="s">
        <v>59</v>
      </c>
      <c r="C194" s="26" t="s">
        <v>60</v>
      </c>
      <c r="D194" s="6"/>
    </row>
    <row r="195" spans="2:7">
      <c r="B195" s="16" t="s">
        <v>22</v>
      </c>
      <c r="C195" s="17" t="s">
        <v>22</v>
      </c>
    </row>
    <row r="198" spans="2:7">
      <c r="B198" s="6" t="s">
        <v>61</v>
      </c>
    </row>
    <row r="201" spans="2:7">
      <c r="B201" s="6" t="s">
        <v>915</v>
      </c>
    </row>
    <row r="202" spans="2:7">
      <c r="B202" s="24" t="s">
        <v>40</v>
      </c>
      <c r="C202" s="26" t="s">
        <v>63</v>
      </c>
      <c r="D202" s="24" t="s">
        <v>64</v>
      </c>
      <c r="E202" s="24" t="s">
        <v>65</v>
      </c>
      <c r="F202" s="29" t="s">
        <v>66</v>
      </c>
      <c r="G202" s="14"/>
    </row>
    <row r="203" spans="2:7">
      <c r="B203" s="16" t="s">
        <v>22</v>
      </c>
      <c r="C203" s="17" t="s">
        <v>22</v>
      </c>
      <c r="D203" s="16" t="s">
        <v>22</v>
      </c>
      <c r="E203" s="16" t="s">
        <v>22</v>
      </c>
      <c r="F203" s="21" t="s">
        <v>22</v>
      </c>
    </row>
    <row r="204" spans="2:7">
      <c r="B204" s="2" t="s">
        <v>67</v>
      </c>
    </row>
  </sheetData>
  <mergeCells count="3">
    <mergeCell ref="B1:E1"/>
    <mergeCell ref="C3:C7"/>
    <mergeCell ref="D3:D7"/>
  </mergeCells>
  <hyperlinks>
    <hyperlink ref="A1" location="Index!A1" display="Index" xr:uid="{08AB6B38-CEFB-4494-A8D3-45AB0832345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BB68-DFBA-4B18-A3EB-0BFD2C144F4F}">
  <dimension ref="A1:CB175"/>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9" width="1.7109375" style="2" bestFit="1" customWidth="1"/>
    <col min="10" max="16384" width="9.140625" style="2"/>
  </cols>
  <sheetData>
    <row r="1" spans="1:9">
      <c r="A1" s="3" t="s">
        <v>0</v>
      </c>
      <c r="B1" s="226" t="s">
        <v>2669</v>
      </c>
      <c r="C1" s="226"/>
      <c r="D1" s="226"/>
      <c r="E1" s="226"/>
    </row>
    <row r="3" spans="1:9" ht="15">
      <c r="B3" s="31" t="s">
        <v>2670</v>
      </c>
      <c r="C3" s="227"/>
      <c r="D3" s="228"/>
      <c r="E3" s="1"/>
    </row>
    <row r="4" spans="1:9" ht="15">
      <c r="B4" s="35" t="s">
        <v>2671</v>
      </c>
      <c r="C4" s="227"/>
      <c r="D4" s="228"/>
      <c r="E4" s="1"/>
    </row>
    <row r="5" spans="1:9" ht="15">
      <c r="B5" s="35" t="s">
        <v>103</v>
      </c>
      <c r="C5" s="227"/>
      <c r="D5" s="228"/>
      <c r="E5" s="1"/>
    </row>
    <row r="6" spans="1:9" ht="15">
      <c r="B6" s="59" t="s">
        <v>1096</v>
      </c>
      <c r="C6" s="227"/>
      <c r="D6" s="228"/>
      <c r="E6" s="1"/>
    </row>
    <row r="7" spans="1:9" ht="30">
      <c r="B7" s="59" t="s">
        <v>2672</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1372</v>
      </c>
      <c r="C15" s="9" t="s">
        <v>13</v>
      </c>
      <c r="D15" s="2" t="s">
        <v>1117</v>
      </c>
      <c r="E15" s="2" t="s">
        <v>1373</v>
      </c>
      <c r="F15" s="12">
        <v>723130</v>
      </c>
      <c r="G15" s="12">
        <v>12560.77</v>
      </c>
      <c r="H15" s="12">
        <v>9.66</v>
      </c>
    </row>
    <row r="16" spans="1:9">
      <c r="B16" s="2" t="s">
        <v>1388</v>
      </c>
      <c r="C16" s="9" t="s">
        <v>13</v>
      </c>
      <c r="D16" s="2" t="s">
        <v>90</v>
      </c>
      <c r="E16" s="2" t="s">
        <v>1389</v>
      </c>
      <c r="F16" s="12">
        <v>807996</v>
      </c>
      <c r="G16" s="12">
        <v>8822.91</v>
      </c>
      <c r="H16" s="12">
        <v>6.78</v>
      </c>
    </row>
    <row r="17" spans="2:8">
      <c r="B17" s="2" t="s">
        <v>1380</v>
      </c>
      <c r="C17" s="9" t="s">
        <v>13</v>
      </c>
      <c r="D17" s="2" t="s">
        <v>1117</v>
      </c>
      <c r="E17" s="2" t="s">
        <v>1381</v>
      </c>
      <c r="F17" s="12">
        <v>120600</v>
      </c>
      <c r="G17" s="12">
        <v>7728.65</v>
      </c>
      <c r="H17" s="12">
        <v>5.94</v>
      </c>
    </row>
    <row r="18" spans="2:8">
      <c r="B18" s="2" t="s">
        <v>2268</v>
      </c>
      <c r="C18" s="9" t="s">
        <v>13</v>
      </c>
      <c r="D18" s="2" t="s">
        <v>1117</v>
      </c>
      <c r="E18" s="2" t="s">
        <v>2269</v>
      </c>
      <c r="F18" s="12">
        <v>27453</v>
      </c>
      <c r="G18" s="12">
        <v>7283.28</v>
      </c>
      <c r="H18" s="12">
        <v>5.6</v>
      </c>
    </row>
    <row r="19" spans="2:8">
      <c r="B19" s="2" t="s">
        <v>2377</v>
      </c>
      <c r="C19" s="9" t="s">
        <v>13</v>
      </c>
      <c r="D19" s="2" t="s">
        <v>90</v>
      </c>
      <c r="E19" s="2" t="s">
        <v>2378</v>
      </c>
      <c r="F19" s="12">
        <v>1139687</v>
      </c>
      <c r="G19" s="12">
        <v>6560.61</v>
      </c>
      <c r="H19" s="12">
        <v>5.04</v>
      </c>
    </row>
    <row r="20" spans="2:8">
      <c r="B20" s="2" t="s">
        <v>1336</v>
      </c>
      <c r="C20" s="9" t="s">
        <v>13</v>
      </c>
      <c r="D20" s="2" t="s">
        <v>90</v>
      </c>
      <c r="E20" s="2" t="s">
        <v>1337</v>
      </c>
      <c r="F20" s="12">
        <v>83153</v>
      </c>
      <c r="G20" s="12">
        <v>6503.81</v>
      </c>
      <c r="H20" s="12">
        <v>5</v>
      </c>
    </row>
    <row r="21" spans="2:8">
      <c r="B21" s="2" t="s">
        <v>2515</v>
      </c>
      <c r="C21" s="9" t="s">
        <v>13</v>
      </c>
      <c r="D21" s="2" t="s">
        <v>1117</v>
      </c>
      <c r="E21" s="2" t="s">
        <v>2516</v>
      </c>
      <c r="F21" s="12">
        <v>438828</v>
      </c>
      <c r="G21" s="12">
        <v>5916.28</v>
      </c>
      <c r="H21" s="12">
        <v>4.55</v>
      </c>
    </row>
    <row r="22" spans="2:8">
      <c r="B22" s="2" t="s">
        <v>611</v>
      </c>
      <c r="C22" s="9" t="s">
        <v>13</v>
      </c>
      <c r="D22" s="2" t="s">
        <v>90</v>
      </c>
      <c r="E22" s="2" t="s">
        <v>612</v>
      </c>
      <c r="F22" s="12">
        <v>418950</v>
      </c>
      <c r="G22" s="12">
        <v>4984.25</v>
      </c>
      <c r="H22" s="12">
        <v>3.83</v>
      </c>
    </row>
    <row r="23" spans="2:8">
      <c r="B23" s="2" t="s">
        <v>2011</v>
      </c>
      <c r="C23" s="9" t="s">
        <v>13</v>
      </c>
      <c r="D23" s="2" t="s">
        <v>1117</v>
      </c>
      <c r="E23" s="2" t="s">
        <v>2012</v>
      </c>
      <c r="F23" s="12">
        <v>196981</v>
      </c>
      <c r="G23" s="12">
        <v>4427.34</v>
      </c>
      <c r="H23" s="12">
        <v>3.4</v>
      </c>
    </row>
    <row r="24" spans="2:8">
      <c r="B24" s="2" t="s">
        <v>2335</v>
      </c>
      <c r="C24" s="9" t="s">
        <v>13</v>
      </c>
      <c r="D24" s="2" t="s">
        <v>1120</v>
      </c>
      <c r="E24" s="2" t="s">
        <v>2336</v>
      </c>
      <c r="F24" s="12">
        <v>92824</v>
      </c>
      <c r="G24" s="12">
        <v>4337.1099999999997</v>
      </c>
      <c r="H24" s="12">
        <v>3.33</v>
      </c>
    </row>
    <row r="25" spans="2:8">
      <c r="B25" s="2" t="s">
        <v>1418</v>
      </c>
      <c r="C25" s="9" t="s">
        <v>13</v>
      </c>
      <c r="D25" s="2" t="s">
        <v>90</v>
      </c>
      <c r="E25" s="2" t="s">
        <v>1419</v>
      </c>
      <c r="F25" s="12">
        <v>451444</v>
      </c>
      <c r="G25" s="12">
        <v>4255.54</v>
      </c>
      <c r="H25" s="12">
        <v>3.27</v>
      </c>
    </row>
    <row r="26" spans="2:8">
      <c r="B26" s="2" t="s">
        <v>2673</v>
      </c>
      <c r="C26" s="9" t="s">
        <v>13</v>
      </c>
      <c r="D26" s="2" t="s">
        <v>1117</v>
      </c>
      <c r="E26" s="2" t="s">
        <v>2674</v>
      </c>
      <c r="F26" s="12">
        <v>424024</v>
      </c>
      <c r="G26" s="12">
        <v>4232.82</v>
      </c>
      <c r="H26" s="12">
        <v>3.25</v>
      </c>
    </row>
    <row r="27" spans="2:8">
      <c r="B27" s="2" t="s">
        <v>2525</v>
      </c>
      <c r="C27" s="9" t="s">
        <v>13</v>
      </c>
      <c r="D27" s="2" t="s">
        <v>1117</v>
      </c>
      <c r="E27" s="2" t="s">
        <v>2526</v>
      </c>
      <c r="F27" s="12">
        <v>203124</v>
      </c>
      <c r="G27" s="12">
        <v>4171.1499999999996</v>
      </c>
      <c r="H27" s="12">
        <v>3.21</v>
      </c>
    </row>
    <row r="28" spans="2:8">
      <c r="B28" s="2" t="s">
        <v>2019</v>
      </c>
      <c r="C28" s="9" t="s">
        <v>13</v>
      </c>
      <c r="D28" s="2" t="s">
        <v>90</v>
      </c>
      <c r="E28" s="2" t="s">
        <v>2020</v>
      </c>
      <c r="F28" s="12">
        <v>213676</v>
      </c>
      <c r="G28" s="12">
        <v>4067.96</v>
      </c>
      <c r="H28" s="12">
        <v>3.13</v>
      </c>
    </row>
    <row r="29" spans="2:8">
      <c r="B29" s="2" t="s">
        <v>1428</v>
      </c>
      <c r="C29" s="9" t="s">
        <v>13</v>
      </c>
      <c r="D29" s="2" t="s">
        <v>1117</v>
      </c>
      <c r="E29" s="2" t="s">
        <v>1429</v>
      </c>
      <c r="F29" s="12">
        <v>174239</v>
      </c>
      <c r="G29" s="12">
        <v>4010.81</v>
      </c>
      <c r="H29" s="12">
        <v>3.08</v>
      </c>
    </row>
    <row r="30" spans="2:8">
      <c r="B30" s="2" t="s">
        <v>1374</v>
      </c>
      <c r="C30" s="9" t="s">
        <v>13</v>
      </c>
      <c r="D30" s="2" t="s">
        <v>1117</v>
      </c>
      <c r="E30" s="2" t="s">
        <v>1375</v>
      </c>
      <c r="F30" s="12">
        <v>307863</v>
      </c>
      <c r="G30" s="12">
        <v>3960.04</v>
      </c>
      <c r="H30" s="12">
        <v>3.04</v>
      </c>
    </row>
    <row r="31" spans="2:8">
      <c r="B31" s="2" t="s">
        <v>2002</v>
      </c>
      <c r="C31" s="9" t="s">
        <v>13</v>
      </c>
      <c r="D31" s="2" t="s">
        <v>90</v>
      </c>
      <c r="E31" s="2" t="s">
        <v>2003</v>
      </c>
      <c r="F31" s="12">
        <v>252030</v>
      </c>
      <c r="G31" s="12">
        <v>3528.17</v>
      </c>
      <c r="H31" s="12">
        <v>2.71</v>
      </c>
    </row>
    <row r="32" spans="2:8">
      <c r="B32" s="2" t="s">
        <v>2675</v>
      </c>
      <c r="C32" s="9" t="s">
        <v>13</v>
      </c>
      <c r="D32" s="2" t="s">
        <v>90</v>
      </c>
      <c r="E32" s="2" t="s">
        <v>2676</v>
      </c>
      <c r="F32" s="12">
        <v>461216</v>
      </c>
      <c r="G32" s="12">
        <v>3436.29</v>
      </c>
      <c r="H32" s="12">
        <v>2.64</v>
      </c>
    </row>
    <row r="33" spans="2:9">
      <c r="B33" s="2" t="s">
        <v>1400</v>
      </c>
      <c r="C33" s="9" t="s">
        <v>13</v>
      </c>
      <c r="D33" s="2" t="s">
        <v>90</v>
      </c>
      <c r="E33" s="2" t="s">
        <v>1401</v>
      </c>
      <c r="F33" s="12">
        <v>737879</v>
      </c>
      <c r="G33" s="12">
        <v>3115.33</v>
      </c>
      <c r="H33" s="12">
        <v>2.39</v>
      </c>
    </row>
    <row r="34" spans="2:9">
      <c r="B34" s="2" t="s">
        <v>2013</v>
      </c>
      <c r="C34" s="9" t="s">
        <v>13</v>
      </c>
      <c r="D34" s="2" t="s">
        <v>1117</v>
      </c>
      <c r="E34" s="2" t="s">
        <v>2014</v>
      </c>
      <c r="F34" s="12">
        <v>49667</v>
      </c>
      <c r="G34" s="12">
        <v>2800.97</v>
      </c>
      <c r="H34" s="12">
        <v>2.15</v>
      </c>
    </row>
    <row r="35" spans="2:9">
      <c r="B35" s="2" t="s">
        <v>2027</v>
      </c>
      <c r="C35" s="9" t="s">
        <v>13</v>
      </c>
      <c r="D35" s="2" t="s">
        <v>1117</v>
      </c>
      <c r="E35" s="2" t="s">
        <v>2028</v>
      </c>
      <c r="F35" s="12">
        <v>89426</v>
      </c>
      <c r="G35" s="12">
        <v>2677.33</v>
      </c>
      <c r="H35" s="12">
        <v>2.06</v>
      </c>
    </row>
    <row r="36" spans="2:9">
      <c r="B36" s="2" t="s">
        <v>2677</v>
      </c>
      <c r="C36" s="9" t="s">
        <v>13</v>
      </c>
      <c r="D36" s="2" t="s">
        <v>1117</v>
      </c>
      <c r="E36" s="2" t="s">
        <v>2678</v>
      </c>
      <c r="F36" s="12">
        <v>20264</v>
      </c>
      <c r="G36" s="12">
        <v>2598.86</v>
      </c>
      <c r="H36" s="12">
        <v>2</v>
      </c>
    </row>
    <row r="37" spans="2:9">
      <c r="B37" s="2" t="s">
        <v>2537</v>
      </c>
      <c r="C37" s="9" t="s">
        <v>13</v>
      </c>
      <c r="D37" s="2" t="s">
        <v>1117</v>
      </c>
      <c r="E37" s="2" t="s">
        <v>2538</v>
      </c>
      <c r="F37" s="12">
        <v>65268</v>
      </c>
      <c r="G37" s="12">
        <v>2587.94</v>
      </c>
      <c r="H37" s="12">
        <v>1.99</v>
      </c>
    </row>
    <row r="38" spans="2:9">
      <c r="B38" s="2" t="s">
        <v>2272</v>
      </c>
      <c r="C38" s="9" t="s">
        <v>13</v>
      </c>
      <c r="D38" s="2" t="s">
        <v>1117</v>
      </c>
      <c r="E38" s="2" t="s">
        <v>2273</v>
      </c>
      <c r="F38" s="12">
        <v>92227</v>
      </c>
      <c r="G38" s="12">
        <v>2371.71</v>
      </c>
      <c r="H38" s="12">
        <v>1.82</v>
      </c>
    </row>
    <row r="39" spans="2:9">
      <c r="B39" s="2" t="s">
        <v>2679</v>
      </c>
      <c r="C39" s="9" t="s">
        <v>13</v>
      </c>
      <c r="D39" s="2" t="s">
        <v>1117</v>
      </c>
      <c r="E39" s="2" t="s">
        <v>2680</v>
      </c>
      <c r="F39" s="12">
        <v>662805</v>
      </c>
      <c r="G39" s="12">
        <v>2363.89</v>
      </c>
      <c r="H39" s="12">
        <v>1.82</v>
      </c>
    </row>
    <row r="40" spans="2:9">
      <c r="B40" s="2" t="s">
        <v>2649</v>
      </c>
      <c r="C40" s="9" t="s">
        <v>13</v>
      </c>
      <c r="D40" s="2" t="s">
        <v>90</v>
      </c>
      <c r="E40" s="2" t="s">
        <v>2650</v>
      </c>
      <c r="F40" s="12">
        <v>200823</v>
      </c>
      <c r="G40" s="12">
        <v>2017.27</v>
      </c>
      <c r="H40" s="12">
        <v>1.55</v>
      </c>
    </row>
    <row r="41" spans="2:9">
      <c r="B41" s="2" t="s">
        <v>2681</v>
      </c>
      <c r="C41" s="9" t="s">
        <v>13</v>
      </c>
      <c r="D41" s="2" t="s">
        <v>90</v>
      </c>
      <c r="E41" s="2" t="s">
        <v>2682</v>
      </c>
      <c r="F41" s="12">
        <v>171879</v>
      </c>
      <c r="G41" s="12">
        <v>1957.36</v>
      </c>
      <c r="H41" s="12">
        <v>1.5</v>
      </c>
    </row>
    <row r="42" spans="2:9">
      <c r="B42" s="2" t="s">
        <v>1116</v>
      </c>
      <c r="C42" s="9" t="s">
        <v>13</v>
      </c>
      <c r="D42" s="2" t="s">
        <v>1117</v>
      </c>
      <c r="E42" s="2" t="s">
        <v>1118</v>
      </c>
      <c r="F42" s="12">
        <v>32086</v>
      </c>
      <c r="G42" s="12">
        <v>1390.38</v>
      </c>
      <c r="H42" s="12">
        <v>1.07</v>
      </c>
    </row>
    <row r="43" spans="2:9">
      <c r="B43" s="2" t="s">
        <v>2683</v>
      </c>
      <c r="C43" s="9" t="s">
        <v>13</v>
      </c>
      <c r="D43" s="2" t="s">
        <v>1117</v>
      </c>
      <c r="E43" s="2" t="s">
        <v>2684</v>
      </c>
      <c r="F43" s="12">
        <v>81490</v>
      </c>
      <c r="G43" s="12">
        <v>1293.4100000000001</v>
      </c>
      <c r="H43" s="12">
        <v>0.99</v>
      </c>
    </row>
    <row r="44" spans="2:9">
      <c r="B44" s="2" t="s">
        <v>2685</v>
      </c>
      <c r="C44" s="9" t="s">
        <v>13</v>
      </c>
      <c r="D44" s="2" t="s">
        <v>1117</v>
      </c>
      <c r="E44" s="2" t="s">
        <v>2686</v>
      </c>
      <c r="F44" s="12">
        <v>393821</v>
      </c>
      <c r="G44" s="12">
        <v>774.57</v>
      </c>
      <c r="H44" s="12">
        <v>0.6</v>
      </c>
    </row>
    <row r="45" spans="2:9">
      <c r="B45" s="2" t="s">
        <v>2687</v>
      </c>
      <c r="C45" s="9" t="s">
        <v>13</v>
      </c>
      <c r="D45" s="2" t="s">
        <v>1117</v>
      </c>
      <c r="E45" s="2" t="s">
        <v>2688</v>
      </c>
      <c r="F45" s="12">
        <v>10735</v>
      </c>
      <c r="G45" s="12">
        <v>93</v>
      </c>
      <c r="H45" s="12">
        <v>7.0000000000000007E-2</v>
      </c>
    </row>
    <row r="46" spans="2:9">
      <c r="B46" s="2" t="s">
        <v>2689</v>
      </c>
      <c r="C46" s="9" t="s">
        <v>13</v>
      </c>
      <c r="D46" s="2" t="s">
        <v>90</v>
      </c>
      <c r="E46" s="2" t="s">
        <v>2690</v>
      </c>
      <c r="F46" s="12">
        <v>20129</v>
      </c>
      <c r="G46" s="12">
        <v>90.92</v>
      </c>
      <c r="H46" s="12">
        <v>7.0000000000000007E-2</v>
      </c>
    </row>
    <row r="47" spans="2:9">
      <c r="B47" s="2" t="s">
        <v>2497</v>
      </c>
      <c r="C47" s="9" t="s">
        <v>13</v>
      </c>
      <c r="D47" s="2" t="s">
        <v>2498</v>
      </c>
      <c r="E47" s="2" t="s">
        <v>2499</v>
      </c>
      <c r="F47" s="12">
        <v>14357</v>
      </c>
      <c r="G47" s="12">
        <v>27.65</v>
      </c>
      <c r="H47" s="12">
        <v>0.02</v>
      </c>
    </row>
    <row r="48" spans="2:9">
      <c r="B48" s="2" t="s">
        <v>2519</v>
      </c>
      <c r="C48" s="9" t="s">
        <v>13</v>
      </c>
      <c r="D48" s="2" t="s">
        <v>1117</v>
      </c>
      <c r="E48" s="2" t="s">
        <v>2520</v>
      </c>
      <c r="F48" s="12">
        <v>249</v>
      </c>
      <c r="G48" s="12">
        <v>3.81</v>
      </c>
      <c r="H48" s="12">
        <v>0</v>
      </c>
      <c r="I48" s="2" t="s">
        <v>1448</v>
      </c>
    </row>
    <row r="49" spans="2:8">
      <c r="B49" s="6" t="s">
        <v>94</v>
      </c>
      <c r="C49" s="11"/>
      <c r="D49" s="6"/>
      <c r="E49" s="6"/>
      <c r="F49" s="14"/>
      <c r="G49" s="14">
        <f>SUM(G12:G48)</f>
        <v>126952.19</v>
      </c>
      <c r="H49" s="14">
        <f>SUM(H12:H48)</f>
        <v>97.559999999999945</v>
      </c>
    </row>
    <row r="50" spans="2:8">
      <c r="B50" s="6" t="s">
        <v>2131</v>
      </c>
      <c r="C50" s="11"/>
      <c r="D50" s="6"/>
      <c r="E50" s="6"/>
      <c r="F50" s="14"/>
      <c r="G50" s="14">
        <v>260.66000000000003</v>
      </c>
      <c r="H50" s="14">
        <v>0.2</v>
      </c>
    </row>
    <row r="51" spans="2:8">
      <c r="B51" s="6" t="s">
        <v>15</v>
      </c>
      <c r="C51" s="11"/>
      <c r="D51" s="6"/>
      <c r="E51" s="6"/>
      <c r="F51" s="14"/>
      <c r="G51" s="14">
        <v>127212.85</v>
      </c>
      <c r="H51" s="14">
        <v>97.76</v>
      </c>
    </row>
    <row r="52" spans="2:8">
      <c r="B52" s="6" t="s">
        <v>16</v>
      </c>
      <c r="C52" s="11"/>
      <c r="D52" s="6"/>
      <c r="E52" s="6"/>
      <c r="F52" s="14"/>
      <c r="G52" s="14">
        <v>2868.405842199998</v>
      </c>
      <c r="H52" s="14">
        <v>2.2399999999999949</v>
      </c>
    </row>
    <row r="53" spans="2:8">
      <c r="B53" s="6" t="s">
        <v>17</v>
      </c>
      <c r="C53" s="11"/>
      <c r="D53" s="6"/>
      <c r="E53" s="6"/>
      <c r="F53" s="14"/>
      <c r="G53" s="14">
        <v>130081.2558422</v>
      </c>
      <c r="H53" s="14">
        <v>100</v>
      </c>
    </row>
    <row r="54" spans="2:8">
      <c r="B54" s="2" t="s">
        <v>18</v>
      </c>
    </row>
    <row r="55" spans="2:8">
      <c r="B55" s="6" t="s">
        <v>19</v>
      </c>
    </row>
    <row r="56" spans="2:8">
      <c r="B56" s="6" t="s">
        <v>20</v>
      </c>
      <c r="C56" s="9" t="s">
        <v>894</v>
      </c>
    </row>
    <row r="57" spans="2:8">
      <c r="B57" s="6" t="s">
        <v>23</v>
      </c>
      <c r="C57" s="9" t="s">
        <v>22</v>
      </c>
    </row>
    <row r="58" spans="2:8">
      <c r="B58" s="6" t="s">
        <v>1198</v>
      </c>
      <c r="C58" s="9" t="s">
        <v>22</v>
      </c>
    </row>
    <row r="59" spans="2:8">
      <c r="B59" s="6" t="s">
        <v>24</v>
      </c>
      <c r="C59" s="9" t="s">
        <v>25</v>
      </c>
    </row>
    <row r="60" spans="2:8">
      <c r="B60" s="6" t="s">
        <v>2691</v>
      </c>
      <c r="C60" s="11"/>
    </row>
    <row r="61" spans="2:8">
      <c r="B61" s="6" t="s">
        <v>2692</v>
      </c>
      <c r="C61" s="11"/>
    </row>
    <row r="62" spans="2:8">
      <c r="B62" s="6" t="s">
        <v>2693</v>
      </c>
      <c r="C62" s="11"/>
    </row>
    <row r="63" spans="2:8">
      <c r="B63" s="6" t="s">
        <v>2694</v>
      </c>
      <c r="C63" s="11"/>
    </row>
    <row r="64" spans="2:8">
      <c r="B64" s="6" t="s">
        <v>2695</v>
      </c>
      <c r="C64" s="11"/>
    </row>
    <row r="65" spans="2:3">
      <c r="B65" s="6" t="s">
        <v>2696</v>
      </c>
      <c r="C65" s="11"/>
    </row>
    <row r="66" spans="2:3">
      <c r="B66" s="6" t="s">
        <v>2697</v>
      </c>
      <c r="C66" s="11"/>
    </row>
    <row r="67" spans="2:3">
      <c r="B67" s="6" t="s">
        <v>2698</v>
      </c>
      <c r="C67" s="11"/>
    </row>
    <row r="68" spans="2:3">
      <c r="B68" s="6" t="s">
        <v>2618</v>
      </c>
      <c r="C68" s="11"/>
    </row>
    <row r="69" spans="2:3">
      <c r="B69" s="2" t="s">
        <v>26</v>
      </c>
    </row>
    <row r="70" spans="2:3">
      <c r="B70" s="2" t="s">
        <v>1212</v>
      </c>
    </row>
    <row r="73" spans="2:3" ht="15">
      <c r="B73" s="44" t="s">
        <v>1213</v>
      </c>
      <c r="C73" s="64"/>
    </row>
    <row r="74" spans="2:3" ht="30">
      <c r="B74" s="44" t="s">
        <v>1214</v>
      </c>
      <c r="C74" s="65" t="s">
        <v>1215</v>
      </c>
    </row>
    <row r="75" spans="2:3" ht="15">
      <c r="B75" s="4" t="s">
        <v>1216</v>
      </c>
      <c r="C75" s="5" t="s">
        <v>1217</v>
      </c>
    </row>
    <row r="76" spans="2:3" ht="15">
      <c r="B76" s="4" t="s">
        <v>1218</v>
      </c>
      <c r="C76" s="5" t="s">
        <v>1217</v>
      </c>
    </row>
    <row r="77" spans="2:3" ht="15">
      <c r="B77" s="4" t="s">
        <v>1219</v>
      </c>
      <c r="C77" s="5" t="s">
        <v>1217</v>
      </c>
    </row>
    <row r="78" spans="2:3" ht="15">
      <c r="B78" s="4" t="s">
        <v>1220</v>
      </c>
      <c r="C78" s="5" t="s">
        <v>1217</v>
      </c>
    </row>
    <row r="79" spans="2:3" ht="15">
      <c r="B79" s="4" t="s">
        <v>1221</v>
      </c>
      <c r="C79" s="5" t="s">
        <v>1217</v>
      </c>
    </row>
    <row r="80" spans="2:3" ht="15">
      <c r="B80" s="4" t="s">
        <v>1222</v>
      </c>
      <c r="C80" s="5" t="s">
        <v>1217</v>
      </c>
    </row>
    <row r="81" spans="2:7" ht="15">
      <c r="B81" s="44" t="s">
        <v>1223</v>
      </c>
      <c r="C81" s="64" t="s">
        <v>1217</v>
      </c>
    </row>
    <row r="83" spans="2:7" ht="15">
      <c r="B83" s="4" t="s">
        <v>35</v>
      </c>
      <c r="C83" s="5"/>
      <c r="D83" s="4"/>
    </row>
    <row r="84" spans="2:7" ht="30">
      <c r="B84" s="20" t="s">
        <v>36</v>
      </c>
      <c r="C84" s="18" t="s">
        <v>37</v>
      </c>
      <c r="D84" s="20" t="s">
        <v>38</v>
      </c>
    </row>
    <row r="85" spans="2:7" ht="15">
      <c r="B85" s="4" t="s">
        <v>22</v>
      </c>
      <c r="C85" s="5" t="s">
        <v>22</v>
      </c>
      <c r="D85" s="4" t="s">
        <v>22</v>
      </c>
    </row>
    <row r="87" spans="2:7">
      <c r="B87" s="24" t="s">
        <v>39</v>
      </c>
      <c r="C87" s="25">
        <v>46081</v>
      </c>
      <c r="D87" s="16"/>
      <c r="E87" s="15"/>
      <c r="F87" s="30"/>
    </row>
    <row r="88" spans="2:7">
      <c r="B88" s="24" t="s">
        <v>40</v>
      </c>
      <c r="C88" s="26" t="s">
        <v>41</v>
      </c>
      <c r="D88" s="24" t="s">
        <v>42</v>
      </c>
      <c r="E88" s="27" t="s">
        <v>43</v>
      </c>
      <c r="F88" s="29" t="s">
        <v>44</v>
      </c>
      <c r="G88" s="14"/>
    </row>
    <row r="89" spans="2:7">
      <c r="B89" s="22" t="s">
        <v>22</v>
      </c>
      <c r="C89" s="23" t="s">
        <v>22</v>
      </c>
      <c r="D89" s="22" t="s">
        <v>22</v>
      </c>
      <c r="E89" s="19" t="s">
        <v>22</v>
      </c>
      <c r="F89" s="28" t="s">
        <v>22</v>
      </c>
    </row>
    <row r="92" spans="2:7">
      <c r="B92" s="6" t="s">
        <v>45</v>
      </c>
    </row>
    <row r="93" spans="2:7">
      <c r="B93" s="6"/>
    </row>
    <row r="94" spans="2:7">
      <c r="B94" s="6" t="s">
        <v>911</v>
      </c>
    </row>
    <row r="95" spans="2:7">
      <c r="B95" s="24" t="s">
        <v>46</v>
      </c>
      <c r="C95" s="26" t="s">
        <v>47</v>
      </c>
      <c r="D95" s="6"/>
    </row>
    <row r="96" spans="2:7">
      <c r="B96" s="16" t="s">
        <v>22</v>
      </c>
      <c r="C96" s="17" t="s">
        <v>22</v>
      </c>
    </row>
    <row r="98" spans="2:7">
      <c r="B98" s="24" t="s">
        <v>48</v>
      </c>
      <c r="C98" s="26" t="s">
        <v>47</v>
      </c>
    </row>
    <row r="99" spans="2:7">
      <c r="B99" s="16" t="s">
        <v>22</v>
      </c>
      <c r="C99" s="17" t="s">
        <v>22</v>
      </c>
    </row>
    <row r="101" spans="2:7">
      <c r="B101" s="24" t="s">
        <v>49</v>
      </c>
      <c r="C101" s="26" t="s">
        <v>50</v>
      </c>
    </row>
    <row r="102" spans="2:7">
      <c r="B102" s="16" t="s">
        <v>22</v>
      </c>
      <c r="C102" s="17" t="s">
        <v>22</v>
      </c>
    </row>
    <row r="104" spans="2:7">
      <c r="B104" s="27" t="s">
        <v>51</v>
      </c>
      <c r="C104" s="26" t="s">
        <v>50</v>
      </c>
    </row>
    <row r="105" spans="2:7">
      <c r="B105" s="15" t="s">
        <v>22</v>
      </c>
      <c r="C105" s="17" t="s">
        <v>22</v>
      </c>
    </row>
    <row r="107" spans="2:7">
      <c r="B107" s="24" t="s">
        <v>52</v>
      </c>
      <c r="C107" s="26" t="s">
        <v>22</v>
      </c>
    </row>
    <row r="109" spans="2:7">
      <c r="B109" s="24" t="s">
        <v>53</v>
      </c>
      <c r="C109" s="25">
        <v>46081</v>
      </c>
      <c r="D109" s="16"/>
      <c r="E109" s="15"/>
      <c r="F109" s="30"/>
    </row>
    <row r="110" spans="2:7">
      <c r="B110" s="24" t="s">
        <v>40</v>
      </c>
      <c r="C110" s="26" t="s">
        <v>41</v>
      </c>
      <c r="D110" s="24" t="s">
        <v>42</v>
      </c>
      <c r="E110" s="27" t="s">
        <v>43</v>
      </c>
      <c r="F110" s="29" t="s">
        <v>44</v>
      </c>
      <c r="G110" s="14"/>
    </row>
    <row r="111" spans="2:7">
      <c r="B111" s="22" t="s">
        <v>22</v>
      </c>
      <c r="C111" s="23" t="s">
        <v>22</v>
      </c>
      <c r="D111" s="22" t="s">
        <v>22</v>
      </c>
      <c r="E111" s="19" t="s">
        <v>22</v>
      </c>
      <c r="F111" s="28" t="s">
        <v>22</v>
      </c>
    </row>
    <row r="112" spans="2:7">
      <c r="B112" s="6" t="s">
        <v>45</v>
      </c>
    </row>
    <row r="113" spans="2:4">
      <c r="B113" s="6"/>
    </row>
    <row r="114" spans="2:4">
      <c r="B114" s="6" t="s">
        <v>911</v>
      </c>
    </row>
    <row r="115" spans="2:4">
      <c r="B115" s="24" t="s">
        <v>46</v>
      </c>
      <c r="C115" s="26" t="s">
        <v>47</v>
      </c>
      <c r="D115" s="6"/>
    </row>
    <row r="116" spans="2:4">
      <c r="B116" s="16" t="s">
        <v>22</v>
      </c>
      <c r="C116" s="17" t="s">
        <v>22</v>
      </c>
    </row>
    <row r="118" spans="2:4">
      <c r="B118" s="24" t="s">
        <v>48</v>
      </c>
      <c r="C118" s="26" t="s">
        <v>47</v>
      </c>
    </row>
    <row r="119" spans="2:4">
      <c r="B119" s="16" t="s">
        <v>22</v>
      </c>
      <c r="C119" s="17" t="s">
        <v>22</v>
      </c>
    </row>
    <row r="121" spans="2:4">
      <c r="B121" s="24" t="s">
        <v>49</v>
      </c>
      <c r="C121" s="26" t="s">
        <v>50</v>
      </c>
    </row>
    <row r="122" spans="2:4">
      <c r="B122" s="16" t="s">
        <v>22</v>
      </c>
      <c r="C122" s="17" t="s">
        <v>22</v>
      </c>
    </row>
    <row r="124" spans="2:4">
      <c r="B124" s="27" t="s">
        <v>51</v>
      </c>
      <c r="C124" s="26" t="s">
        <v>50</v>
      </c>
    </row>
    <row r="125" spans="2:4">
      <c r="B125" s="15" t="s">
        <v>22</v>
      </c>
      <c r="C125" s="17" t="s">
        <v>22</v>
      </c>
    </row>
    <row r="127" spans="2:4">
      <c r="B127" s="24" t="s">
        <v>52</v>
      </c>
      <c r="C127" s="26" t="s">
        <v>22</v>
      </c>
    </row>
    <row r="130" spans="2:80">
      <c r="B130" s="6" t="s">
        <v>912</v>
      </c>
    </row>
    <row r="132" spans="2:80">
      <c r="B132" s="24" t="s">
        <v>40</v>
      </c>
      <c r="C132" s="26" t="s">
        <v>54</v>
      </c>
      <c r="D132" s="24" t="s">
        <v>55</v>
      </c>
      <c r="E132" s="24" t="s">
        <v>56</v>
      </c>
      <c r="F132" s="14"/>
    </row>
    <row r="133" spans="2:80">
      <c r="B133" s="16" t="s">
        <v>22</v>
      </c>
      <c r="C133" s="17" t="s">
        <v>22</v>
      </c>
      <c r="D133" s="16" t="s">
        <v>22</v>
      </c>
      <c r="E133" s="16" t="s">
        <v>22</v>
      </c>
    </row>
    <row r="136" spans="2:80">
      <c r="B136" s="6" t="s">
        <v>57</v>
      </c>
      <c r="C136" s="11" t="s">
        <v>22</v>
      </c>
      <c r="D136" s="6"/>
      <c r="E136" s="6"/>
      <c r="F136" s="14"/>
      <c r="G136" s="14"/>
      <c r="H136" s="14"/>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row>
    <row r="138" spans="2:80">
      <c r="B138" s="6" t="s">
        <v>913</v>
      </c>
    </row>
    <row r="140" spans="2:80">
      <c r="B140" s="24" t="s">
        <v>58</v>
      </c>
      <c r="C140" s="26" t="s">
        <v>47</v>
      </c>
      <c r="D140" s="6"/>
    </row>
    <row r="141" spans="2:80">
      <c r="B141" s="16" t="s">
        <v>22</v>
      </c>
      <c r="C141" s="17" t="s">
        <v>22</v>
      </c>
    </row>
    <row r="144" spans="2:80">
      <c r="B144" s="24" t="s">
        <v>59</v>
      </c>
      <c r="C144" s="26" t="s">
        <v>60</v>
      </c>
      <c r="D144" s="6"/>
    </row>
    <row r="145" spans="2:80">
      <c r="B145" s="16" t="s">
        <v>22</v>
      </c>
      <c r="C145" s="17" t="s">
        <v>22</v>
      </c>
    </row>
    <row r="148" spans="2:80">
      <c r="B148" s="6" t="s">
        <v>61</v>
      </c>
    </row>
    <row r="151" spans="2:80">
      <c r="B151" s="6" t="s">
        <v>914</v>
      </c>
    </row>
    <row r="153" spans="2:80">
      <c r="B153" s="24" t="s">
        <v>40</v>
      </c>
      <c r="C153" s="26" t="s">
        <v>62</v>
      </c>
      <c r="D153" s="24" t="s">
        <v>54</v>
      </c>
      <c r="E153" s="24" t="s">
        <v>55</v>
      </c>
      <c r="F153" s="29" t="s">
        <v>56</v>
      </c>
      <c r="G153" s="14"/>
    </row>
    <row r="154" spans="2:80">
      <c r="B154" s="16" t="s">
        <v>22</v>
      </c>
      <c r="C154" s="17" t="s">
        <v>22</v>
      </c>
      <c r="D154" s="16" t="s">
        <v>22</v>
      </c>
      <c r="E154" s="16" t="s">
        <v>22</v>
      </c>
      <c r="F154" s="21" t="s">
        <v>22</v>
      </c>
    </row>
    <row r="157" spans="2:80">
      <c r="B157" s="6" t="s">
        <v>57</v>
      </c>
      <c r="C157" s="11" t="s">
        <v>22</v>
      </c>
      <c r="D157" s="6"/>
      <c r="E157" s="6"/>
      <c r="F157" s="14"/>
      <c r="G157" s="14"/>
      <c r="H157" s="14"/>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row>
    <row r="159" spans="2:80">
      <c r="B159" s="6" t="s">
        <v>913</v>
      </c>
    </row>
    <row r="161" spans="2:7">
      <c r="B161" s="24" t="s">
        <v>58</v>
      </c>
      <c r="C161" s="26" t="s">
        <v>47</v>
      </c>
      <c r="D161" s="6"/>
    </row>
    <row r="162" spans="2:7">
      <c r="B162" s="16" t="s">
        <v>22</v>
      </c>
      <c r="C162" s="17" t="s">
        <v>22</v>
      </c>
    </row>
    <row r="165" spans="2:7">
      <c r="B165" s="24" t="s">
        <v>59</v>
      </c>
      <c r="C165" s="26" t="s">
        <v>60</v>
      </c>
      <c r="D165" s="6"/>
    </row>
    <row r="166" spans="2:7">
      <c r="B166" s="16" t="s">
        <v>22</v>
      </c>
      <c r="C166" s="17" t="s">
        <v>22</v>
      </c>
    </row>
    <row r="169" spans="2:7">
      <c r="B169" s="6" t="s">
        <v>61</v>
      </c>
    </row>
    <row r="172" spans="2:7">
      <c r="B172" s="6" t="s">
        <v>915</v>
      </c>
    </row>
    <row r="173" spans="2:7">
      <c r="B173" s="24" t="s">
        <v>40</v>
      </c>
      <c r="C173" s="26" t="s">
        <v>63</v>
      </c>
      <c r="D173" s="24" t="s">
        <v>64</v>
      </c>
      <c r="E173" s="24" t="s">
        <v>65</v>
      </c>
      <c r="F173" s="29" t="s">
        <v>66</v>
      </c>
      <c r="G173" s="14"/>
    </row>
    <row r="174" spans="2:7">
      <c r="B174" s="16" t="s">
        <v>22</v>
      </c>
      <c r="C174" s="17" t="s">
        <v>22</v>
      </c>
      <c r="D174" s="16" t="s">
        <v>22</v>
      </c>
      <c r="E174" s="16" t="s">
        <v>22</v>
      </c>
      <c r="F174" s="21" t="s">
        <v>22</v>
      </c>
    </row>
    <row r="175" spans="2:7">
      <c r="B175" s="2" t="s">
        <v>67</v>
      </c>
    </row>
  </sheetData>
  <mergeCells count="3">
    <mergeCell ref="B1:E1"/>
    <mergeCell ref="C3:C7"/>
    <mergeCell ref="D3:D7"/>
  </mergeCells>
  <hyperlinks>
    <hyperlink ref="A1" location="Index!A1" display="Index" xr:uid="{36153EE5-FB13-4EAD-B27A-8EA760E722DE}"/>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94ED-8B73-466D-AEF8-75EFFF906D3A}">
  <dimension ref="A1:CB199"/>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2637</v>
      </c>
      <c r="C1" s="226"/>
      <c r="D1" s="226"/>
      <c r="E1" s="226"/>
    </row>
    <row r="3" spans="1:9" ht="15">
      <c r="B3" s="31" t="s">
        <v>2638</v>
      </c>
      <c r="C3" s="227"/>
      <c r="D3" s="228"/>
    </row>
    <row r="4" spans="1:9" ht="15">
      <c r="B4" s="35" t="s">
        <v>2639</v>
      </c>
      <c r="C4" s="227"/>
      <c r="D4" s="228"/>
    </row>
    <row r="5" spans="1:9" ht="15">
      <c r="B5" s="35" t="s">
        <v>103</v>
      </c>
      <c r="C5" s="227"/>
      <c r="D5" s="228"/>
    </row>
    <row r="6" spans="1:9" ht="15">
      <c r="B6" s="35" t="s">
        <v>1096</v>
      </c>
      <c r="C6" s="227"/>
      <c r="D6" s="228"/>
    </row>
    <row r="7" spans="1:9" ht="30">
      <c r="B7" s="35" t="s">
        <v>2640</v>
      </c>
      <c r="C7" s="227"/>
      <c r="D7" s="228"/>
    </row>
    <row r="8" spans="1:9" ht="30">
      <c r="B8" s="35" t="s">
        <v>106</v>
      </c>
      <c r="C8" s="63" t="s">
        <v>107</v>
      </c>
      <c r="D8" s="63"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1112</v>
      </c>
      <c r="C15" s="9" t="s">
        <v>13</v>
      </c>
      <c r="D15" s="2" t="s">
        <v>74</v>
      </c>
      <c r="E15" s="2" t="s">
        <v>1113</v>
      </c>
      <c r="F15" s="12">
        <v>546000</v>
      </c>
      <c r="G15" s="12">
        <v>7556.09</v>
      </c>
      <c r="H15" s="12">
        <v>5.25</v>
      </c>
    </row>
    <row r="16" spans="1:9">
      <c r="B16" s="2" t="s">
        <v>80</v>
      </c>
      <c r="C16" s="9" t="s">
        <v>13</v>
      </c>
      <c r="D16" s="2" t="s">
        <v>74</v>
      </c>
      <c r="E16" s="2" t="s">
        <v>81</v>
      </c>
      <c r="F16" s="12">
        <v>478000</v>
      </c>
      <c r="G16" s="12">
        <v>6591.14</v>
      </c>
      <c r="H16" s="12">
        <v>4.58</v>
      </c>
    </row>
    <row r="17" spans="2:8">
      <c r="B17" s="2" t="s">
        <v>1342</v>
      </c>
      <c r="C17" s="9" t="s">
        <v>13</v>
      </c>
      <c r="D17" s="2" t="s">
        <v>1300</v>
      </c>
      <c r="E17" s="2" t="s">
        <v>1343</v>
      </c>
      <c r="F17" s="12">
        <v>354630</v>
      </c>
      <c r="G17" s="12">
        <v>5254.2</v>
      </c>
      <c r="H17" s="12">
        <v>3.65</v>
      </c>
    </row>
    <row r="18" spans="2:8">
      <c r="B18" s="2" t="s">
        <v>542</v>
      </c>
      <c r="C18" s="9" t="s">
        <v>13</v>
      </c>
      <c r="D18" s="2" t="s">
        <v>543</v>
      </c>
      <c r="E18" s="2" t="s">
        <v>544</v>
      </c>
      <c r="F18" s="12">
        <v>367000</v>
      </c>
      <c r="G18" s="12">
        <v>5115.6099999999997</v>
      </c>
      <c r="H18" s="12">
        <v>3.55</v>
      </c>
    </row>
    <row r="19" spans="2:8">
      <c r="B19" s="2" t="s">
        <v>598</v>
      </c>
      <c r="C19" s="9" t="s">
        <v>13</v>
      </c>
      <c r="D19" s="2" t="s">
        <v>599</v>
      </c>
      <c r="E19" s="2" t="s">
        <v>600</v>
      </c>
      <c r="F19" s="12">
        <v>333888</v>
      </c>
      <c r="G19" s="12">
        <v>5078.4399999999996</v>
      </c>
      <c r="H19" s="12">
        <v>3.53</v>
      </c>
    </row>
    <row r="20" spans="2:8">
      <c r="B20" s="2" t="s">
        <v>2002</v>
      </c>
      <c r="C20" s="9" t="s">
        <v>13</v>
      </c>
      <c r="D20" s="2" t="s">
        <v>90</v>
      </c>
      <c r="E20" s="2" t="s">
        <v>2003</v>
      </c>
      <c r="F20" s="12">
        <v>327540</v>
      </c>
      <c r="G20" s="12">
        <v>4585.2299999999996</v>
      </c>
      <c r="H20" s="12">
        <v>3.19</v>
      </c>
    </row>
    <row r="21" spans="2:8">
      <c r="B21" s="2" t="s">
        <v>1098</v>
      </c>
      <c r="C21" s="9" t="s">
        <v>13</v>
      </c>
      <c r="D21" s="2" t="s">
        <v>1099</v>
      </c>
      <c r="E21" s="2" t="s">
        <v>1100</v>
      </c>
      <c r="F21" s="12">
        <v>234548</v>
      </c>
      <c r="G21" s="12">
        <v>4407.8599999999997</v>
      </c>
      <c r="H21" s="12">
        <v>3.06</v>
      </c>
    </row>
    <row r="22" spans="2:8">
      <c r="B22" s="2" t="s">
        <v>595</v>
      </c>
      <c r="C22" s="9" t="s">
        <v>13</v>
      </c>
      <c r="D22" s="2" t="s">
        <v>596</v>
      </c>
      <c r="E22" s="2" t="s">
        <v>597</v>
      </c>
      <c r="F22" s="12">
        <v>101500</v>
      </c>
      <c r="G22" s="12">
        <v>4342.47</v>
      </c>
      <c r="H22" s="12">
        <v>3.02</v>
      </c>
    </row>
    <row r="23" spans="2:8">
      <c r="B23" s="2" t="s">
        <v>1336</v>
      </c>
      <c r="C23" s="9" t="s">
        <v>13</v>
      </c>
      <c r="D23" s="2" t="s">
        <v>90</v>
      </c>
      <c r="E23" s="2" t="s">
        <v>1337</v>
      </c>
      <c r="F23" s="12">
        <v>50972</v>
      </c>
      <c r="G23" s="12">
        <v>3986.77</v>
      </c>
      <c r="H23" s="12">
        <v>2.77</v>
      </c>
    </row>
    <row r="24" spans="2:8">
      <c r="B24" s="2" t="s">
        <v>73</v>
      </c>
      <c r="C24" s="9" t="s">
        <v>13</v>
      </c>
      <c r="D24" s="2" t="s">
        <v>74</v>
      </c>
      <c r="E24" s="2" t="s">
        <v>75</v>
      </c>
      <c r="F24" s="12">
        <v>426000</v>
      </c>
      <c r="G24" s="12">
        <v>3781.82</v>
      </c>
      <c r="H24" s="12">
        <v>2.63</v>
      </c>
    </row>
    <row r="25" spans="2:8">
      <c r="B25" s="2" t="s">
        <v>1144</v>
      </c>
      <c r="C25" s="9" t="s">
        <v>13</v>
      </c>
      <c r="D25" s="2" t="s">
        <v>1018</v>
      </c>
      <c r="E25" s="2" t="s">
        <v>1145</v>
      </c>
      <c r="F25" s="12">
        <v>65000</v>
      </c>
      <c r="G25" s="12">
        <v>3711.5</v>
      </c>
      <c r="H25" s="12">
        <v>2.58</v>
      </c>
    </row>
    <row r="26" spans="2:8">
      <c r="B26" s="2" t="s">
        <v>545</v>
      </c>
      <c r="C26" s="9" t="s">
        <v>13</v>
      </c>
      <c r="D26" s="2" t="s">
        <v>79</v>
      </c>
      <c r="E26" s="2" t="s">
        <v>546</v>
      </c>
      <c r="F26" s="12">
        <v>1500000</v>
      </c>
      <c r="G26" s="12">
        <v>3694.5</v>
      </c>
      <c r="H26" s="12">
        <v>2.57</v>
      </c>
    </row>
    <row r="27" spans="2:8">
      <c r="B27" s="2" t="s">
        <v>2017</v>
      </c>
      <c r="C27" s="9" t="s">
        <v>13</v>
      </c>
      <c r="D27" s="2" t="s">
        <v>79</v>
      </c>
      <c r="E27" s="2" t="s">
        <v>2018</v>
      </c>
      <c r="F27" s="12">
        <v>2762115</v>
      </c>
      <c r="G27" s="12">
        <v>3253.22</v>
      </c>
      <c r="H27" s="12">
        <v>2.2599999999999998</v>
      </c>
    </row>
    <row r="28" spans="2:8">
      <c r="B28" s="2" t="s">
        <v>1132</v>
      </c>
      <c r="C28" s="9" t="s">
        <v>13</v>
      </c>
      <c r="D28" s="2" t="s">
        <v>1099</v>
      </c>
      <c r="E28" s="2" t="s">
        <v>1133</v>
      </c>
      <c r="F28" s="12">
        <v>199477</v>
      </c>
      <c r="G28" s="12">
        <v>3186.65</v>
      </c>
      <c r="H28" s="12">
        <v>2.21</v>
      </c>
    </row>
    <row r="29" spans="2:8">
      <c r="B29" s="2" t="s">
        <v>562</v>
      </c>
      <c r="C29" s="9" t="s">
        <v>13</v>
      </c>
      <c r="D29" s="2" t="s">
        <v>74</v>
      </c>
      <c r="E29" s="2" t="s">
        <v>563</v>
      </c>
      <c r="F29" s="12">
        <v>952076</v>
      </c>
      <c r="G29" s="12">
        <v>3105.67</v>
      </c>
      <c r="H29" s="12">
        <v>2.16</v>
      </c>
    </row>
    <row r="30" spans="2:8">
      <c r="B30" s="2" t="s">
        <v>1110</v>
      </c>
      <c r="C30" s="9" t="s">
        <v>13</v>
      </c>
      <c r="D30" s="2" t="s">
        <v>1018</v>
      </c>
      <c r="E30" s="2" t="s">
        <v>1111</v>
      </c>
      <c r="F30" s="12">
        <v>90000</v>
      </c>
      <c r="G30" s="12">
        <v>3057.66</v>
      </c>
      <c r="H30" s="12">
        <v>2.12</v>
      </c>
    </row>
    <row r="31" spans="2:8">
      <c r="B31" s="2" t="s">
        <v>1350</v>
      </c>
      <c r="C31" s="9" t="s">
        <v>13</v>
      </c>
      <c r="D31" s="2" t="s">
        <v>558</v>
      </c>
      <c r="E31" s="2" t="s">
        <v>1351</v>
      </c>
      <c r="F31" s="12">
        <v>222000</v>
      </c>
      <c r="G31" s="12">
        <v>3014.32</v>
      </c>
      <c r="H31" s="12">
        <v>2.09</v>
      </c>
    </row>
    <row r="32" spans="2:8">
      <c r="B32" s="2" t="s">
        <v>2414</v>
      </c>
      <c r="C32" s="9" t="s">
        <v>13</v>
      </c>
      <c r="D32" s="2" t="s">
        <v>2009</v>
      </c>
      <c r="E32" s="2" t="s">
        <v>2415</v>
      </c>
      <c r="F32" s="12">
        <v>203477</v>
      </c>
      <c r="G32" s="12">
        <v>2802.29</v>
      </c>
      <c r="H32" s="12">
        <v>1.95</v>
      </c>
    </row>
    <row r="33" spans="2:8">
      <c r="B33" s="2" t="s">
        <v>2019</v>
      </c>
      <c r="C33" s="9" t="s">
        <v>13</v>
      </c>
      <c r="D33" s="2" t="s">
        <v>90</v>
      </c>
      <c r="E33" s="2" t="s">
        <v>2020</v>
      </c>
      <c r="F33" s="12">
        <v>146105</v>
      </c>
      <c r="G33" s="12">
        <v>2781.55</v>
      </c>
      <c r="H33" s="12">
        <v>1.93</v>
      </c>
    </row>
    <row r="34" spans="2:8">
      <c r="B34" s="2" t="s">
        <v>2641</v>
      </c>
      <c r="C34" s="9" t="s">
        <v>13</v>
      </c>
      <c r="D34" s="2" t="s">
        <v>1117</v>
      </c>
      <c r="E34" s="2" t="s">
        <v>2642</v>
      </c>
      <c r="F34" s="12">
        <v>120000</v>
      </c>
      <c r="G34" s="12">
        <v>2590.56</v>
      </c>
      <c r="H34" s="12">
        <v>1.8</v>
      </c>
    </row>
    <row r="35" spans="2:8">
      <c r="B35" s="2" t="s">
        <v>601</v>
      </c>
      <c r="C35" s="9" t="s">
        <v>13</v>
      </c>
      <c r="D35" s="2" t="s">
        <v>74</v>
      </c>
      <c r="E35" s="2" t="s">
        <v>602</v>
      </c>
      <c r="F35" s="12">
        <v>800000</v>
      </c>
      <c r="G35" s="12">
        <v>2575.6</v>
      </c>
      <c r="H35" s="12">
        <v>1.79</v>
      </c>
    </row>
    <row r="36" spans="2:8">
      <c r="B36" s="2" t="s">
        <v>1146</v>
      </c>
      <c r="C36" s="9" t="s">
        <v>13</v>
      </c>
      <c r="D36" s="2" t="s">
        <v>1147</v>
      </c>
      <c r="E36" s="2" t="s">
        <v>1148</v>
      </c>
      <c r="F36" s="12">
        <v>475000</v>
      </c>
      <c r="G36" s="12">
        <v>2462.88</v>
      </c>
      <c r="H36" s="12">
        <v>1.71</v>
      </c>
    </row>
    <row r="37" spans="2:8">
      <c r="B37" s="2" t="s">
        <v>1017</v>
      </c>
      <c r="C37" s="9" t="s">
        <v>13</v>
      </c>
      <c r="D37" s="2" t="s">
        <v>1018</v>
      </c>
      <c r="E37" s="2" t="s">
        <v>1019</v>
      </c>
      <c r="F37" s="12">
        <v>16500</v>
      </c>
      <c r="G37" s="12">
        <v>2451.41</v>
      </c>
      <c r="H37" s="12">
        <v>1.7</v>
      </c>
    </row>
    <row r="38" spans="2:8">
      <c r="B38" s="2" t="s">
        <v>2162</v>
      </c>
      <c r="C38" s="9" t="s">
        <v>13</v>
      </c>
      <c r="D38" s="2" t="s">
        <v>85</v>
      </c>
      <c r="E38" s="2" t="s">
        <v>2163</v>
      </c>
      <c r="F38" s="12">
        <v>15407</v>
      </c>
      <c r="G38" s="12">
        <v>2336.3200000000002</v>
      </c>
      <c r="H38" s="12">
        <v>1.62</v>
      </c>
    </row>
    <row r="39" spans="2:8">
      <c r="B39" s="2" t="s">
        <v>2146</v>
      </c>
      <c r="C39" s="9" t="s">
        <v>13</v>
      </c>
      <c r="D39" s="2" t="s">
        <v>79</v>
      </c>
      <c r="E39" s="2" t="s">
        <v>2147</v>
      </c>
      <c r="F39" s="12">
        <v>764677</v>
      </c>
      <c r="G39" s="12">
        <v>2307.41</v>
      </c>
      <c r="H39" s="12">
        <v>1.6</v>
      </c>
    </row>
    <row r="40" spans="2:8">
      <c r="B40" s="2" t="s">
        <v>1108</v>
      </c>
      <c r="C40" s="9" t="s">
        <v>13</v>
      </c>
      <c r="D40" s="2" t="s">
        <v>558</v>
      </c>
      <c r="E40" s="2" t="s">
        <v>1109</v>
      </c>
      <c r="F40" s="12">
        <v>175711</v>
      </c>
      <c r="G40" s="12">
        <v>2284.42</v>
      </c>
      <c r="H40" s="12">
        <v>1.59</v>
      </c>
    </row>
    <row r="41" spans="2:8">
      <c r="B41" s="2" t="s">
        <v>2434</v>
      </c>
      <c r="C41" s="9" t="s">
        <v>13</v>
      </c>
      <c r="D41" s="2" t="s">
        <v>628</v>
      </c>
      <c r="E41" s="2" t="s">
        <v>2435</v>
      </c>
      <c r="F41" s="12">
        <v>72521</v>
      </c>
      <c r="G41" s="12">
        <v>2261.06</v>
      </c>
      <c r="H41" s="12">
        <v>1.57</v>
      </c>
    </row>
    <row r="42" spans="2:8">
      <c r="B42" s="2" t="s">
        <v>2412</v>
      </c>
      <c r="C42" s="9" t="s">
        <v>13</v>
      </c>
      <c r="D42" s="2" t="s">
        <v>2370</v>
      </c>
      <c r="E42" s="2" t="s">
        <v>2413</v>
      </c>
      <c r="F42" s="12">
        <v>68518</v>
      </c>
      <c r="G42" s="12">
        <v>2173.67</v>
      </c>
      <c r="H42" s="12">
        <v>1.51</v>
      </c>
    </row>
    <row r="43" spans="2:8">
      <c r="B43" s="2" t="s">
        <v>1103</v>
      </c>
      <c r="C43" s="9" t="s">
        <v>13</v>
      </c>
      <c r="D43" s="2" t="s">
        <v>74</v>
      </c>
      <c r="E43" s="2" t="s">
        <v>1104</v>
      </c>
      <c r="F43" s="12">
        <v>660000</v>
      </c>
      <c r="G43" s="12">
        <v>2110.35</v>
      </c>
      <c r="H43" s="12">
        <v>1.47</v>
      </c>
    </row>
    <row r="44" spans="2:8">
      <c r="B44" s="2" t="s">
        <v>1130</v>
      </c>
      <c r="C44" s="9" t="s">
        <v>13</v>
      </c>
      <c r="D44" s="2" t="s">
        <v>573</v>
      </c>
      <c r="E44" s="2" t="s">
        <v>1131</v>
      </c>
      <c r="F44" s="12">
        <v>100000</v>
      </c>
      <c r="G44" s="12">
        <v>1993.4</v>
      </c>
      <c r="H44" s="12">
        <v>1.38</v>
      </c>
    </row>
    <row r="45" spans="2:8">
      <c r="B45" s="2" t="s">
        <v>2400</v>
      </c>
      <c r="C45" s="9" t="s">
        <v>13</v>
      </c>
      <c r="D45" s="2" t="s">
        <v>2370</v>
      </c>
      <c r="E45" s="2" t="s">
        <v>2401</v>
      </c>
      <c r="F45" s="12">
        <v>918395</v>
      </c>
      <c r="G45" s="12">
        <v>1957.56</v>
      </c>
      <c r="H45" s="12">
        <v>1.36</v>
      </c>
    </row>
    <row r="46" spans="2:8">
      <c r="B46" s="2" t="s">
        <v>1257</v>
      </c>
      <c r="C46" s="9" t="s">
        <v>13</v>
      </c>
      <c r="D46" s="2" t="s">
        <v>1117</v>
      </c>
      <c r="E46" s="2" t="s">
        <v>1258</v>
      </c>
      <c r="F46" s="12">
        <v>160000</v>
      </c>
      <c r="G46" s="12">
        <v>1952.64</v>
      </c>
      <c r="H46" s="12">
        <v>1.36</v>
      </c>
    </row>
    <row r="47" spans="2:8">
      <c r="B47" s="2" t="s">
        <v>1142</v>
      </c>
      <c r="C47" s="9" t="s">
        <v>13</v>
      </c>
      <c r="D47" s="2" t="s">
        <v>85</v>
      </c>
      <c r="E47" s="2" t="s">
        <v>1143</v>
      </c>
      <c r="F47" s="12">
        <v>1412500</v>
      </c>
      <c r="G47" s="12">
        <v>1883.43</v>
      </c>
      <c r="H47" s="12">
        <v>1.31</v>
      </c>
    </row>
    <row r="48" spans="2:8">
      <c r="B48" s="2" t="s">
        <v>2643</v>
      </c>
      <c r="C48" s="9" t="s">
        <v>13</v>
      </c>
      <c r="D48" s="2" t="s">
        <v>82</v>
      </c>
      <c r="E48" s="2" t="s">
        <v>2644</v>
      </c>
      <c r="F48" s="12">
        <v>583444</v>
      </c>
      <c r="G48" s="12">
        <v>1805.18</v>
      </c>
      <c r="H48" s="12">
        <v>1.25</v>
      </c>
    </row>
    <row r="49" spans="2:8">
      <c r="B49" s="2" t="s">
        <v>2525</v>
      </c>
      <c r="C49" s="9" t="s">
        <v>13</v>
      </c>
      <c r="D49" s="2" t="s">
        <v>1117</v>
      </c>
      <c r="E49" s="2" t="s">
        <v>2526</v>
      </c>
      <c r="F49" s="12">
        <v>84332</v>
      </c>
      <c r="G49" s="12">
        <v>1731.76</v>
      </c>
      <c r="H49" s="12">
        <v>1.2</v>
      </c>
    </row>
    <row r="50" spans="2:8">
      <c r="B50" s="2" t="s">
        <v>2410</v>
      </c>
      <c r="C50" s="9" t="s">
        <v>13</v>
      </c>
      <c r="D50" s="2" t="s">
        <v>1334</v>
      </c>
      <c r="E50" s="2" t="s">
        <v>2411</v>
      </c>
      <c r="F50" s="12">
        <v>139421</v>
      </c>
      <c r="G50" s="12">
        <v>1709.02</v>
      </c>
      <c r="H50" s="12">
        <v>1.19</v>
      </c>
    </row>
    <row r="51" spans="2:8">
      <c r="B51" s="2" t="s">
        <v>2482</v>
      </c>
      <c r="C51" s="9" t="s">
        <v>13</v>
      </c>
      <c r="D51" s="2" t="s">
        <v>85</v>
      </c>
      <c r="E51" s="2" t="s">
        <v>2483</v>
      </c>
      <c r="F51" s="12">
        <v>269429</v>
      </c>
      <c r="G51" s="12">
        <v>1624.12</v>
      </c>
      <c r="H51" s="12">
        <v>1.1299999999999999</v>
      </c>
    </row>
    <row r="52" spans="2:8">
      <c r="B52" s="2" t="s">
        <v>1329</v>
      </c>
      <c r="C52" s="9" t="s">
        <v>13</v>
      </c>
      <c r="D52" s="2" t="s">
        <v>85</v>
      </c>
      <c r="E52" s="2" t="s">
        <v>1330</v>
      </c>
      <c r="F52" s="12">
        <v>300000</v>
      </c>
      <c r="G52" s="12">
        <v>1603.5</v>
      </c>
      <c r="H52" s="12">
        <v>1.1100000000000001</v>
      </c>
    </row>
    <row r="53" spans="2:8">
      <c r="B53" s="2" t="s">
        <v>2645</v>
      </c>
      <c r="C53" s="9" t="s">
        <v>13</v>
      </c>
      <c r="D53" s="2" t="s">
        <v>85</v>
      </c>
      <c r="E53" s="2" t="s">
        <v>2646</v>
      </c>
      <c r="F53" s="12">
        <v>20971</v>
      </c>
      <c r="G53" s="12">
        <v>1578.28</v>
      </c>
      <c r="H53" s="12">
        <v>1.1000000000000001</v>
      </c>
    </row>
    <row r="54" spans="2:8">
      <c r="B54" s="2" t="s">
        <v>2404</v>
      </c>
      <c r="C54" s="9" t="s">
        <v>13</v>
      </c>
      <c r="D54" s="2" t="s">
        <v>558</v>
      </c>
      <c r="E54" s="2" t="s">
        <v>2405</v>
      </c>
      <c r="F54" s="12">
        <v>575821</v>
      </c>
      <c r="G54" s="12">
        <v>1544.35</v>
      </c>
      <c r="H54" s="12">
        <v>1.07</v>
      </c>
    </row>
    <row r="55" spans="2:8">
      <c r="B55" s="2" t="s">
        <v>2647</v>
      </c>
      <c r="C55" s="9" t="s">
        <v>13</v>
      </c>
      <c r="D55" s="2" t="s">
        <v>1117</v>
      </c>
      <c r="E55" s="2" t="s">
        <v>2648</v>
      </c>
      <c r="F55" s="12">
        <v>111384</v>
      </c>
      <c r="G55" s="12">
        <v>1516.94</v>
      </c>
      <c r="H55" s="12">
        <v>1.05</v>
      </c>
    </row>
    <row r="56" spans="2:8">
      <c r="B56" s="2" t="s">
        <v>2329</v>
      </c>
      <c r="C56" s="9" t="s">
        <v>13</v>
      </c>
      <c r="D56" s="2" t="s">
        <v>628</v>
      </c>
      <c r="E56" s="2" t="s">
        <v>2330</v>
      </c>
      <c r="F56" s="12">
        <v>691242</v>
      </c>
      <c r="G56" s="12">
        <v>1349.24</v>
      </c>
      <c r="H56" s="12">
        <v>0.94</v>
      </c>
    </row>
    <row r="57" spans="2:8">
      <c r="B57" s="2" t="s">
        <v>2377</v>
      </c>
      <c r="C57" s="9" t="s">
        <v>13</v>
      </c>
      <c r="D57" s="2" t="s">
        <v>90</v>
      </c>
      <c r="E57" s="2" t="s">
        <v>2378</v>
      </c>
      <c r="F57" s="12">
        <v>223454</v>
      </c>
      <c r="G57" s="12">
        <v>1286.31</v>
      </c>
      <c r="H57" s="12">
        <v>0.89</v>
      </c>
    </row>
    <row r="58" spans="2:8">
      <c r="B58" s="2" t="s">
        <v>2428</v>
      </c>
      <c r="C58" s="9" t="s">
        <v>13</v>
      </c>
      <c r="D58" s="2" t="s">
        <v>558</v>
      </c>
      <c r="E58" s="2" t="s">
        <v>2429</v>
      </c>
      <c r="F58" s="12">
        <v>247732</v>
      </c>
      <c r="G58" s="12">
        <v>1260.3399999999999</v>
      </c>
      <c r="H58" s="12">
        <v>0.88</v>
      </c>
    </row>
    <row r="59" spans="2:8">
      <c r="B59" s="2" t="s">
        <v>1101</v>
      </c>
      <c r="C59" s="9" t="s">
        <v>13</v>
      </c>
      <c r="D59" s="2" t="s">
        <v>74</v>
      </c>
      <c r="E59" s="2" t="s">
        <v>1102</v>
      </c>
      <c r="F59" s="12">
        <v>100000</v>
      </c>
      <c r="G59" s="12">
        <v>1201.7</v>
      </c>
      <c r="H59" s="12">
        <v>0.83</v>
      </c>
    </row>
    <row r="60" spans="2:8">
      <c r="B60" s="2" t="s">
        <v>1400</v>
      </c>
      <c r="C60" s="9" t="s">
        <v>13</v>
      </c>
      <c r="D60" s="2" t="s">
        <v>90</v>
      </c>
      <c r="E60" s="2" t="s">
        <v>1401</v>
      </c>
      <c r="F60" s="12">
        <v>277220</v>
      </c>
      <c r="G60" s="12">
        <v>1170.42</v>
      </c>
      <c r="H60" s="12">
        <v>0.81</v>
      </c>
    </row>
    <row r="61" spans="2:8">
      <c r="B61" s="2" t="s">
        <v>2523</v>
      </c>
      <c r="C61" s="9" t="s">
        <v>13</v>
      </c>
      <c r="D61" s="2" t="s">
        <v>587</v>
      </c>
      <c r="E61" s="2" t="s">
        <v>2524</v>
      </c>
      <c r="F61" s="12">
        <v>115433</v>
      </c>
      <c r="G61" s="12">
        <v>950.3</v>
      </c>
      <c r="H61" s="12">
        <v>0.66</v>
      </c>
    </row>
    <row r="62" spans="2:8">
      <c r="B62" s="2" t="s">
        <v>2649</v>
      </c>
      <c r="C62" s="9" t="s">
        <v>13</v>
      </c>
      <c r="D62" s="2" t="s">
        <v>90</v>
      </c>
      <c r="E62" s="2" t="s">
        <v>2650</v>
      </c>
      <c r="F62" s="12">
        <v>93940</v>
      </c>
      <c r="G62" s="12">
        <v>943.63</v>
      </c>
      <c r="H62" s="12">
        <v>0.66</v>
      </c>
    </row>
    <row r="63" spans="2:8">
      <c r="B63" s="2" t="s">
        <v>2651</v>
      </c>
      <c r="C63" s="9" t="s">
        <v>13</v>
      </c>
      <c r="D63" s="2" t="s">
        <v>1117</v>
      </c>
      <c r="E63" s="2" t="s">
        <v>2652</v>
      </c>
      <c r="F63" s="12">
        <v>144093</v>
      </c>
      <c r="G63" s="12">
        <v>893.02</v>
      </c>
      <c r="H63" s="12">
        <v>0.62</v>
      </c>
    </row>
    <row r="64" spans="2:8">
      <c r="B64" s="2" t="s">
        <v>2653</v>
      </c>
      <c r="C64" s="9" t="s">
        <v>13</v>
      </c>
      <c r="D64" s="2" t="s">
        <v>90</v>
      </c>
      <c r="E64" s="2" t="s">
        <v>2654</v>
      </c>
      <c r="F64" s="12">
        <v>133401</v>
      </c>
      <c r="G64" s="12">
        <v>873.24</v>
      </c>
      <c r="H64" s="12">
        <v>0.61</v>
      </c>
    </row>
    <row r="65" spans="2:8">
      <c r="B65" s="2" t="s">
        <v>2242</v>
      </c>
      <c r="C65" s="9" t="s">
        <v>13</v>
      </c>
      <c r="D65" s="2" t="s">
        <v>84</v>
      </c>
      <c r="E65" s="2" t="s">
        <v>2243</v>
      </c>
      <c r="F65" s="12">
        <v>25000</v>
      </c>
      <c r="G65" s="12">
        <v>733.83</v>
      </c>
      <c r="H65" s="12">
        <v>0.51</v>
      </c>
    </row>
    <row r="66" spans="2:8">
      <c r="B66" s="2" t="s">
        <v>2655</v>
      </c>
      <c r="C66" s="9" t="s">
        <v>13</v>
      </c>
      <c r="D66" s="2" t="s">
        <v>74</v>
      </c>
      <c r="E66" s="2" t="s">
        <v>2656</v>
      </c>
      <c r="F66" s="12">
        <v>1110000</v>
      </c>
      <c r="G66" s="12">
        <v>644.47</v>
      </c>
      <c r="H66" s="12">
        <v>0.45</v>
      </c>
    </row>
    <row r="67" spans="2:8">
      <c r="B67" s="2" t="s">
        <v>2657</v>
      </c>
      <c r="C67" s="9" t="s">
        <v>13</v>
      </c>
      <c r="D67" s="2" t="s">
        <v>1117</v>
      </c>
      <c r="E67" s="2" t="s">
        <v>2658</v>
      </c>
      <c r="F67" s="12">
        <v>400000</v>
      </c>
      <c r="G67" s="12">
        <v>624.52</v>
      </c>
      <c r="H67" s="12">
        <v>0.43</v>
      </c>
    </row>
    <row r="68" spans="2:8">
      <c r="B68" s="2" t="s">
        <v>2659</v>
      </c>
      <c r="C68" s="9" t="s">
        <v>13</v>
      </c>
      <c r="D68" s="2" t="s">
        <v>1117</v>
      </c>
      <c r="E68" s="2" t="s">
        <v>2660</v>
      </c>
      <c r="F68" s="12">
        <v>301870</v>
      </c>
      <c r="G68" s="12">
        <v>610.62</v>
      </c>
      <c r="H68" s="12">
        <v>0.42</v>
      </c>
    </row>
    <row r="69" spans="2:8">
      <c r="B69" s="2" t="s">
        <v>2491</v>
      </c>
      <c r="C69" s="9" t="s">
        <v>13</v>
      </c>
      <c r="D69" s="2" t="s">
        <v>84</v>
      </c>
      <c r="E69" s="2" t="s">
        <v>2492</v>
      </c>
      <c r="F69" s="12">
        <v>25000</v>
      </c>
      <c r="G69" s="12">
        <v>397.25</v>
      </c>
      <c r="H69" s="12">
        <v>0.28000000000000003</v>
      </c>
    </row>
    <row r="70" spans="2:8">
      <c r="B70" s="2" t="s">
        <v>2440</v>
      </c>
      <c r="C70" s="9" t="s">
        <v>13</v>
      </c>
      <c r="D70" s="2" t="s">
        <v>2441</v>
      </c>
      <c r="E70" s="2" t="s">
        <v>2442</v>
      </c>
      <c r="F70" s="12">
        <v>458676</v>
      </c>
      <c r="G70" s="12">
        <v>397.08</v>
      </c>
      <c r="H70" s="12">
        <v>0.28000000000000003</v>
      </c>
    </row>
    <row r="71" spans="2:8">
      <c r="B71" s="2" t="s">
        <v>2438</v>
      </c>
      <c r="C71" s="9" t="s">
        <v>13</v>
      </c>
      <c r="D71" s="2" t="s">
        <v>79</v>
      </c>
      <c r="E71" s="2" t="s">
        <v>2439</v>
      </c>
      <c r="F71" s="12">
        <v>112590</v>
      </c>
      <c r="G71" s="12">
        <v>180.13</v>
      </c>
      <c r="H71" s="12">
        <v>0.13</v>
      </c>
    </row>
    <row r="72" spans="2:8">
      <c r="B72" s="2" t="s">
        <v>2497</v>
      </c>
      <c r="C72" s="9" t="s">
        <v>13</v>
      </c>
      <c r="D72" s="2" t="s">
        <v>2498</v>
      </c>
      <c r="E72" s="2" t="s">
        <v>2499</v>
      </c>
      <c r="F72" s="12">
        <v>50251</v>
      </c>
      <c r="G72" s="12">
        <v>96.77</v>
      </c>
      <c r="H72" s="12">
        <v>7.0000000000000007E-2</v>
      </c>
    </row>
    <row r="73" spans="2:8">
      <c r="B73" s="6" t="s">
        <v>94</v>
      </c>
      <c r="C73" s="11"/>
      <c r="D73" s="6"/>
      <c r="E73" s="6"/>
      <c r="F73" s="14"/>
      <c r="G73" s="14">
        <f>SUM(G12:G72)</f>
        <v>137373.71999999994</v>
      </c>
      <c r="H73" s="14">
        <f>SUM(H12:H72)</f>
        <v>95.439999999999969</v>
      </c>
    </row>
    <row r="74" spans="2:8">
      <c r="B74" s="6" t="s">
        <v>2131</v>
      </c>
      <c r="C74" s="11"/>
      <c r="D74" s="6"/>
      <c r="E74" s="6"/>
      <c r="F74" s="14"/>
      <c r="G74" s="14">
        <v>5586.66</v>
      </c>
      <c r="H74" s="14">
        <v>3.88</v>
      </c>
    </row>
    <row r="75" spans="2:8">
      <c r="B75" s="6" t="s">
        <v>15</v>
      </c>
      <c r="C75" s="11"/>
      <c r="D75" s="6"/>
      <c r="E75" s="6"/>
      <c r="F75" s="14"/>
      <c r="G75" s="14">
        <v>142960.38</v>
      </c>
      <c r="H75" s="14">
        <v>99.32</v>
      </c>
    </row>
    <row r="76" spans="2:8">
      <c r="B76" s="6" t="s">
        <v>16</v>
      </c>
      <c r="C76" s="11"/>
      <c r="D76" s="6"/>
      <c r="E76" s="6"/>
      <c r="F76" s="14"/>
      <c r="G76" s="14">
        <v>988.82181609998588</v>
      </c>
      <c r="H76" s="14">
        <v>0.68000000000000682</v>
      </c>
    </row>
    <row r="77" spans="2:8">
      <c r="B77" s="6" t="s">
        <v>17</v>
      </c>
      <c r="C77" s="11"/>
      <c r="D77" s="6"/>
      <c r="E77" s="6"/>
      <c r="F77" s="14"/>
      <c r="G77" s="14">
        <v>143949.20181609999</v>
      </c>
      <c r="H77" s="14">
        <v>100</v>
      </c>
    </row>
    <row r="78" spans="2:8">
      <c r="B78" s="2" t="s">
        <v>18</v>
      </c>
    </row>
    <row r="79" spans="2:8">
      <c r="B79" s="6" t="s">
        <v>19</v>
      </c>
    </row>
    <row r="80" spans="2:8">
      <c r="B80" s="6" t="s">
        <v>20</v>
      </c>
      <c r="C80" s="9" t="s">
        <v>894</v>
      </c>
    </row>
    <row r="81" spans="2:3">
      <c r="B81" s="6" t="s">
        <v>23</v>
      </c>
      <c r="C81" s="9" t="s">
        <v>22</v>
      </c>
    </row>
    <row r="82" spans="2:3">
      <c r="B82" s="6" t="s">
        <v>1198</v>
      </c>
      <c r="C82" s="9" t="s">
        <v>22</v>
      </c>
    </row>
    <row r="83" spans="2:3">
      <c r="B83" s="6" t="s">
        <v>24</v>
      </c>
      <c r="C83" s="9" t="s">
        <v>25</v>
      </c>
    </row>
    <row r="84" spans="2:3">
      <c r="B84" s="6" t="s">
        <v>2661</v>
      </c>
      <c r="C84" s="11"/>
    </row>
    <row r="85" spans="2:3">
      <c r="B85" s="6" t="s">
        <v>2662</v>
      </c>
      <c r="C85" s="11"/>
    </row>
    <row r="86" spans="2:3">
      <c r="B86" s="6" t="s">
        <v>2663</v>
      </c>
      <c r="C86" s="11"/>
    </row>
    <row r="87" spans="2:3">
      <c r="B87" s="6" t="s">
        <v>2664</v>
      </c>
      <c r="C87" s="11"/>
    </row>
    <row r="88" spans="2:3">
      <c r="B88" s="6" t="s">
        <v>2665</v>
      </c>
      <c r="C88" s="11"/>
    </row>
    <row r="89" spans="2:3">
      <c r="B89" s="6" t="s">
        <v>2666</v>
      </c>
      <c r="C89" s="11"/>
    </row>
    <row r="90" spans="2:3">
      <c r="B90" s="6" t="s">
        <v>2667</v>
      </c>
      <c r="C90" s="11"/>
    </row>
    <row r="91" spans="2:3">
      <c r="B91" s="6" t="s">
        <v>2668</v>
      </c>
      <c r="C91" s="11"/>
    </row>
    <row r="92" spans="2:3">
      <c r="B92" s="6" t="s">
        <v>3946</v>
      </c>
      <c r="C92" s="11"/>
    </row>
    <row r="93" spans="2:3">
      <c r="B93" s="2" t="s">
        <v>26</v>
      </c>
    </row>
    <row r="94" spans="2:3">
      <c r="B94" s="2" t="s">
        <v>1212</v>
      </c>
    </row>
    <row r="97" spans="2:7" ht="15">
      <c r="B97" s="44" t="s">
        <v>1213</v>
      </c>
      <c r="C97" s="64"/>
    </row>
    <row r="98" spans="2:7" ht="30">
      <c r="B98" s="44" t="s">
        <v>1214</v>
      </c>
      <c r="C98" s="65" t="s">
        <v>1215</v>
      </c>
    </row>
    <row r="99" spans="2:7" ht="15">
      <c r="B99" s="4" t="s">
        <v>1216</v>
      </c>
      <c r="C99" s="5">
        <v>1000</v>
      </c>
    </row>
    <row r="100" spans="2:7" ht="15">
      <c r="B100" s="4" t="s">
        <v>1218</v>
      </c>
      <c r="C100" s="5">
        <v>0</v>
      </c>
    </row>
    <row r="101" spans="2:7" ht="15">
      <c r="B101" s="4" t="s">
        <v>1219</v>
      </c>
      <c r="C101" s="5">
        <v>0</v>
      </c>
    </row>
    <row r="102" spans="2:7" ht="15">
      <c r="B102" s="4" t="s">
        <v>1220</v>
      </c>
      <c r="C102" s="5">
        <v>0</v>
      </c>
    </row>
    <row r="103" spans="2:7" ht="15">
      <c r="B103" s="4" t="s">
        <v>1221</v>
      </c>
      <c r="C103" s="5">
        <v>0</v>
      </c>
    </row>
    <row r="104" spans="2:7" ht="15">
      <c r="B104" s="4" t="s">
        <v>1222</v>
      </c>
      <c r="C104" s="5">
        <v>0</v>
      </c>
    </row>
    <row r="105" spans="2:7" ht="15">
      <c r="B105" s="44" t="s">
        <v>1223</v>
      </c>
      <c r="C105" s="64">
        <v>1000</v>
      </c>
    </row>
    <row r="107" spans="2:7" ht="15">
      <c r="B107" s="4" t="s">
        <v>35</v>
      </c>
      <c r="C107" s="5"/>
      <c r="D107" s="4"/>
    </row>
    <row r="108" spans="2:7" ht="30">
      <c r="B108" s="20" t="s">
        <v>36</v>
      </c>
      <c r="C108" s="18" t="s">
        <v>37</v>
      </c>
      <c r="D108" s="20" t="s">
        <v>38</v>
      </c>
    </row>
    <row r="109" spans="2:7" ht="15">
      <c r="B109" s="4" t="s">
        <v>22</v>
      </c>
      <c r="C109" s="5" t="s">
        <v>22</v>
      </c>
      <c r="D109" s="4" t="s">
        <v>22</v>
      </c>
    </row>
    <row r="111" spans="2:7">
      <c r="B111" s="24" t="s">
        <v>39</v>
      </c>
      <c r="C111" s="25">
        <v>46081</v>
      </c>
      <c r="D111" s="16"/>
      <c r="E111" s="15"/>
      <c r="F111" s="30"/>
    </row>
    <row r="112" spans="2:7">
      <c r="B112" s="24" t="s">
        <v>40</v>
      </c>
      <c r="C112" s="26" t="s">
        <v>41</v>
      </c>
      <c r="D112" s="24" t="s">
        <v>42</v>
      </c>
      <c r="E112" s="27" t="s">
        <v>43</v>
      </c>
      <c r="F112" s="29" t="s">
        <v>44</v>
      </c>
      <c r="G112" s="14"/>
    </row>
    <row r="113" spans="2:6">
      <c r="B113" s="22" t="s">
        <v>22</v>
      </c>
      <c r="C113" s="23" t="s">
        <v>22</v>
      </c>
      <c r="D113" s="22" t="s">
        <v>22</v>
      </c>
      <c r="E113" s="19" t="s">
        <v>22</v>
      </c>
      <c r="F113" s="28" t="s">
        <v>22</v>
      </c>
    </row>
    <row r="116" spans="2:6">
      <c r="B116" s="6" t="s">
        <v>45</v>
      </c>
    </row>
    <row r="117" spans="2:6">
      <c r="B117" s="6"/>
    </row>
    <row r="118" spans="2:6">
      <c r="B118" s="6" t="s">
        <v>911</v>
      </c>
    </row>
    <row r="119" spans="2:6">
      <c r="B119" s="24" t="s">
        <v>46</v>
      </c>
      <c r="C119" s="26" t="s">
        <v>47</v>
      </c>
      <c r="D119" s="6"/>
    </row>
    <row r="120" spans="2:6">
      <c r="B120" s="16" t="s">
        <v>22</v>
      </c>
      <c r="C120" s="17" t="s">
        <v>22</v>
      </c>
    </row>
    <row r="122" spans="2:6">
      <c r="B122" s="24" t="s">
        <v>48</v>
      </c>
      <c r="C122" s="26" t="s">
        <v>47</v>
      </c>
    </row>
    <row r="123" spans="2:6">
      <c r="B123" s="16" t="s">
        <v>22</v>
      </c>
      <c r="C123" s="17" t="s">
        <v>22</v>
      </c>
    </row>
    <row r="125" spans="2:6">
      <c r="B125" s="24" t="s">
        <v>49</v>
      </c>
      <c r="C125" s="26" t="s">
        <v>50</v>
      </c>
    </row>
    <row r="126" spans="2:6">
      <c r="B126" s="16" t="s">
        <v>22</v>
      </c>
      <c r="C126" s="17" t="s">
        <v>22</v>
      </c>
    </row>
    <row r="128" spans="2:6">
      <c r="B128" s="27" t="s">
        <v>51</v>
      </c>
      <c r="C128" s="26" t="s">
        <v>50</v>
      </c>
    </row>
    <row r="129" spans="2:7">
      <c r="B129" s="15" t="s">
        <v>22</v>
      </c>
      <c r="C129" s="17" t="s">
        <v>22</v>
      </c>
    </row>
    <row r="131" spans="2:7">
      <c r="B131" s="24" t="s">
        <v>52</v>
      </c>
      <c r="C131" s="26" t="s">
        <v>22</v>
      </c>
    </row>
    <row r="133" spans="2:7">
      <c r="B133" s="24" t="s">
        <v>53</v>
      </c>
      <c r="C133" s="25">
        <v>46081</v>
      </c>
      <c r="D133" s="16"/>
      <c r="E133" s="15"/>
      <c r="F133" s="30"/>
    </row>
    <row r="134" spans="2:7">
      <c r="B134" s="24" t="s">
        <v>40</v>
      </c>
      <c r="C134" s="26" t="s">
        <v>41</v>
      </c>
      <c r="D134" s="24" t="s">
        <v>42</v>
      </c>
      <c r="E134" s="27" t="s">
        <v>43</v>
      </c>
      <c r="F134" s="29" t="s">
        <v>44</v>
      </c>
      <c r="G134" s="14"/>
    </row>
    <row r="135" spans="2:7">
      <c r="B135" s="22" t="s">
        <v>22</v>
      </c>
      <c r="C135" s="23" t="s">
        <v>22</v>
      </c>
      <c r="D135" s="22" t="s">
        <v>22</v>
      </c>
      <c r="E135" s="19" t="s">
        <v>22</v>
      </c>
      <c r="F135" s="28" t="s">
        <v>22</v>
      </c>
    </row>
    <row r="136" spans="2:7">
      <c r="B136" s="6" t="s">
        <v>45</v>
      </c>
    </row>
    <row r="137" spans="2:7">
      <c r="B137" s="6"/>
    </row>
    <row r="138" spans="2:7">
      <c r="B138" s="6" t="s">
        <v>911</v>
      </c>
    </row>
    <row r="139" spans="2:7">
      <c r="B139" s="24" t="s">
        <v>46</v>
      </c>
      <c r="C139" s="26" t="s">
        <v>47</v>
      </c>
      <c r="D139" s="6"/>
    </row>
    <row r="140" spans="2:7">
      <c r="B140" s="16" t="s">
        <v>22</v>
      </c>
      <c r="C140" s="17" t="s">
        <v>22</v>
      </c>
    </row>
    <row r="142" spans="2:7">
      <c r="B142" s="24" t="s">
        <v>48</v>
      </c>
      <c r="C142" s="26" t="s">
        <v>47</v>
      </c>
    </row>
    <row r="143" spans="2:7">
      <c r="B143" s="16" t="s">
        <v>22</v>
      </c>
      <c r="C143" s="17" t="s">
        <v>22</v>
      </c>
    </row>
    <row r="145" spans="2:80">
      <c r="B145" s="24" t="s">
        <v>49</v>
      </c>
      <c r="C145" s="26" t="s">
        <v>50</v>
      </c>
    </row>
    <row r="146" spans="2:80">
      <c r="B146" s="16" t="s">
        <v>22</v>
      </c>
      <c r="C146" s="17" t="s">
        <v>22</v>
      </c>
    </row>
    <row r="148" spans="2:80">
      <c r="B148" s="27" t="s">
        <v>51</v>
      </c>
      <c r="C148" s="26" t="s">
        <v>50</v>
      </c>
    </row>
    <row r="149" spans="2:80">
      <c r="B149" s="15" t="s">
        <v>22</v>
      </c>
      <c r="C149" s="17" t="s">
        <v>22</v>
      </c>
    </row>
    <row r="151" spans="2:80">
      <c r="B151" s="24" t="s">
        <v>52</v>
      </c>
      <c r="C151" s="26" t="s">
        <v>22</v>
      </c>
    </row>
    <row r="154" spans="2:80">
      <c r="B154" s="6" t="s">
        <v>912</v>
      </c>
    </row>
    <row r="156" spans="2:80">
      <c r="B156" s="24" t="s">
        <v>40</v>
      </c>
      <c r="C156" s="26" t="s">
        <v>54</v>
      </c>
      <c r="D156" s="24" t="s">
        <v>55</v>
      </c>
      <c r="E156" s="24" t="s">
        <v>56</v>
      </c>
      <c r="F156" s="14"/>
    </row>
    <row r="157" spans="2:80">
      <c r="B157" s="16" t="s">
        <v>22</v>
      </c>
      <c r="C157" s="17" t="s">
        <v>22</v>
      </c>
      <c r="D157" s="16" t="s">
        <v>22</v>
      </c>
      <c r="E157" s="16" t="s">
        <v>22</v>
      </c>
    </row>
    <row r="160" spans="2:80">
      <c r="B160" s="6" t="s">
        <v>57</v>
      </c>
      <c r="C160" s="11" t="s">
        <v>22</v>
      </c>
      <c r="D160" s="6"/>
      <c r="E160" s="6"/>
      <c r="F160" s="14"/>
      <c r="G160" s="14"/>
      <c r="H160" s="14"/>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row>
    <row r="162" spans="2:4">
      <c r="B162" s="6" t="s">
        <v>913</v>
      </c>
    </row>
    <row r="164" spans="2:4">
      <c r="B164" s="24" t="s">
        <v>58</v>
      </c>
      <c r="C164" s="26" t="s">
        <v>47</v>
      </c>
      <c r="D164" s="6"/>
    </row>
    <row r="165" spans="2:4">
      <c r="B165" s="16" t="s">
        <v>22</v>
      </c>
      <c r="C165" s="17" t="s">
        <v>22</v>
      </c>
    </row>
    <row r="168" spans="2:4">
      <c r="B168" s="24" t="s">
        <v>59</v>
      </c>
      <c r="C168" s="26" t="s">
        <v>60</v>
      </c>
      <c r="D168" s="6"/>
    </row>
    <row r="169" spans="2:4">
      <c r="B169" s="16" t="s">
        <v>22</v>
      </c>
      <c r="C169" s="17" t="s">
        <v>22</v>
      </c>
    </row>
    <row r="172" spans="2:4">
      <c r="B172" s="6" t="s">
        <v>61</v>
      </c>
    </row>
    <row r="175" spans="2:4">
      <c r="B175" s="6" t="s">
        <v>914</v>
      </c>
    </row>
    <row r="177" spans="2:80">
      <c r="B177" s="24" t="s">
        <v>40</v>
      </c>
      <c r="C177" s="26" t="s">
        <v>62</v>
      </c>
      <c r="D177" s="24" t="s">
        <v>54</v>
      </c>
      <c r="E177" s="24" t="s">
        <v>55</v>
      </c>
      <c r="F177" s="29" t="s">
        <v>56</v>
      </c>
      <c r="G177" s="14"/>
    </row>
    <row r="178" spans="2:80">
      <c r="B178" s="16" t="s">
        <v>22</v>
      </c>
      <c r="C178" s="17" t="s">
        <v>22</v>
      </c>
      <c r="D178" s="16" t="s">
        <v>22</v>
      </c>
      <c r="E178" s="16" t="s">
        <v>22</v>
      </c>
      <c r="F178" s="21" t="s">
        <v>22</v>
      </c>
    </row>
    <row r="181" spans="2:80">
      <c r="B181" s="6" t="s">
        <v>57</v>
      </c>
      <c r="C181" s="11" t="s">
        <v>22</v>
      </c>
      <c r="D181" s="6"/>
      <c r="E181" s="6"/>
      <c r="F181" s="14"/>
      <c r="G181" s="14"/>
      <c r="H181" s="14"/>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row>
    <row r="183" spans="2:80">
      <c r="B183" s="6" t="s">
        <v>913</v>
      </c>
    </row>
    <row r="185" spans="2:80">
      <c r="B185" s="24" t="s">
        <v>58</v>
      </c>
      <c r="C185" s="26" t="s">
        <v>47</v>
      </c>
      <c r="D185" s="6"/>
    </row>
    <row r="186" spans="2:80">
      <c r="B186" s="16" t="s">
        <v>22</v>
      </c>
      <c r="C186" s="17" t="s">
        <v>22</v>
      </c>
    </row>
    <row r="189" spans="2:80">
      <c r="B189" s="24" t="s">
        <v>59</v>
      </c>
      <c r="C189" s="26" t="s">
        <v>60</v>
      </c>
      <c r="D189" s="6"/>
    </row>
    <row r="190" spans="2:80">
      <c r="B190" s="16" t="s">
        <v>22</v>
      </c>
      <c r="C190" s="17" t="s">
        <v>22</v>
      </c>
    </row>
    <row r="193" spans="2:7">
      <c r="B193" s="6" t="s">
        <v>61</v>
      </c>
    </row>
    <row r="196" spans="2:7">
      <c r="B196" s="6" t="s">
        <v>915</v>
      </c>
    </row>
    <row r="197" spans="2:7">
      <c r="B197" s="24" t="s">
        <v>40</v>
      </c>
      <c r="C197" s="26" t="s">
        <v>63</v>
      </c>
      <c r="D197" s="24" t="s">
        <v>64</v>
      </c>
      <c r="E197" s="24" t="s">
        <v>65</v>
      </c>
      <c r="F197" s="29" t="s">
        <v>66</v>
      </c>
      <c r="G197" s="14"/>
    </row>
    <row r="198" spans="2:7">
      <c r="B198" s="16" t="s">
        <v>22</v>
      </c>
      <c r="C198" s="17" t="s">
        <v>22</v>
      </c>
      <c r="D198" s="16" t="s">
        <v>22</v>
      </c>
      <c r="E198" s="16" t="s">
        <v>22</v>
      </c>
      <c r="F198" s="21" t="s">
        <v>22</v>
      </c>
    </row>
    <row r="199" spans="2:7">
      <c r="B199" s="2" t="s">
        <v>67</v>
      </c>
    </row>
  </sheetData>
  <mergeCells count="3">
    <mergeCell ref="B1:E1"/>
    <mergeCell ref="C3:C7"/>
    <mergeCell ref="D3:D7"/>
  </mergeCells>
  <hyperlinks>
    <hyperlink ref="A1" location="Index!A1" display="Index" xr:uid="{9271F12A-BB8B-4335-B5E5-9BBA5113447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C571C-1033-4DAE-98B3-0433E1079A0B}">
  <dimension ref="A1:CB177"/>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2619</v>
      </c>
      <c r="C1" s="226"/>
      <c r="D1" s="226"/>
      <c r="E1" s="226"/>
    </row>
    <row r="3" spans="1:9" ht="15">
      <c r="B3" s="31" t="s">
        <v>2620</v>
      </c>
      <c r="C3" s="227"/>
      <c r="D3" s="228"/>
      <c r="E3" s="1"/>
    </row>
    <row r="4" spans="1:9" ht="15">
      <c r="B4" s="35" t="s">
        <v>2621</v>
      </c>
      <c r="C4" s="227"/>
      <c r="D4" s="228"/>
      <c r="E4" s="1"/>
    </row>
    <row r="5" spans="1:9" ht="15">
      <c r="B5" s="35" t="s">
        <v>103</v>
      </c>
      <c r="C5" s="227"/>
      <c r="D5" s="228"/>
      <c r="E5" s="1"/>
    </row>
    <row r="6" spans="1:9" ht="15">
      <c r="B6" s="35" t="s">
        <v>1096</v>
      </c>
      <c r="C6" s="227"/>
      <c r="D6" s="228"/>
      <c r="E6" s="1"/>
    </row>
    <row r="7" spans="1:9" ht="30">
      <c r="B7" s="35" t="s">
        <v>2622</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579</v>
      </c>
      <c r="C15" s="9" t="s">
        <v>13</v>
      </c>
      <c r="D15" s="2" t="s">
        <v>84</v>
      </c>
      <c r="E15" s="2" t="s">
        <v>580</v>
      </c>
      <c r="F15" s="12">
        <v>450000</v>
      </c>
      <c r="G15" s="12">
        <v>19473.75</v>
      </c>
      <c r="H15" s="12">
        <v>7.82</v>
      </c>
    </row>
    <row r="16" spans="1:9">
      <c r="B16" s="2" t="s">
        <v>545</v>
      </c>
      <c r="C16" s="9" t="s">
        <v>13</v>
      </c>
      <c r="D16" s="2" t="s">
        <v>79</v>
      </c>
      <c r="E16" s="2" t="s">
        <v>546</v>
      </c>
      <c r="F16" s="12">
        <v>7830000</v>
      </c>
      <c r="G16" s="12">
        <v>19285.29</v>
      </c>
      <c r="H16" s="12">
        <v>7.74</v>
      </c>
    </row>
    <row r="17" spans="2:8">
      <c r="B17" s="2" t="s">
        <v>591</v>
      </c>
      <c r="C17" s="9" t="s">
        <v>13</v>
      </c>
      <c r="D17" s="2" t="s">
        <v>565</v>
      </c>
      <c r="E17" s="2" t="s">
        <v>592</v>
      </c>
      <c r="F17" s="12">
        <v>1125000</v>
      </c>
      <c r="G17" s="12">
        <v>14531.63</v>
      </c>
      <c r="H17" s="12">
        <v>5.83</v>
      </c>
    </row>
    <row r="18" spans="2:8">
      <c r="B18" s="2" t="s">
        <v>76</v>
      </c>
      <c r="C18" s="9" t="s">
        <v>13</v>
      </c>
      <c r="D18" s="2" t="s">
        <v>77</v>
      </c>
      <c r="E18" s="2" t="s">
        <v>78</v>
      </c>
      <c r="F18" s="12">
        <v>3807000</v>
      </c>
      <c r="G18" s="12">
        <v>11938.75</v>
      </c>
      <c r="H18" s="12">
        <v>4.79</v>
      </c>
    </row>
    <row r="19" spans="2:8">
      <c r="B19" s="2" t="s">
        <v>1114</v>
      </c>
      <c r="C19" s="9" t="s">
        <v>13</v>
      </c>
      <c r="D19" s="2" t="s">
        <v>568</v>
      </c>
      <c r="E19" s="2" t="s">
        <v>1115</v>
      </c>
      <c r="F19" s="12">
        <v>2439000</v>
      </c>
      <c r="G19" s="12">
        <v>11009.65</v>
      </c>
      <c r="H19" s="12">
        <v>4.42</v>
      </c>
    </row>
    <row r="20" spans="2:8">
      <c r="B20" s="2" t="s">
        <v>560</v>
      </c>
      <c r="C20" s="9" t="s">
        <v>13</v>
      </c>
      <c r="D20" s="2" t="s">
        <v>83</v>
      </c>
      <c r="E20" s="2" t="s">
        <v>561</v>
      </c>
      <c r="F20" s="12">
        <v>961000</v>
      </c>
      <c r="G20" s="12">
        <v>10965.01</v>
      </c>
      <c r="H20" s="12">
        <v>4.4000000000000004</v>
      </c>
    </row>
    <row r="21" spans="2:8">
      <c r="B21" s="2" t="s">
        <v>567</v>
      </c>
      <c r="C21" s="9" t="s">
        <v>13</v>
      </c>
      <c r="D21" s="2" t="s">
        <v>568</v>
      </c>
      <c r="E21" s="2" t="s">
        <v>569</v>
      </c>
      <c r="F21" s="12">
        <v>405000</v>
      </c>
      <c r="G21" s="12">
        <v>10730.48</v>
      </c>
      <c r="H21" s="12">
        <v>4.3099999999999996</v>
      </c>
    </row>
    <row r="22" spans="2:8">
      <c r="B22" s="2" t="s">
        <v>2491</v>
      </c>
      <c r="C22" s="9" t="s">
        <v>13</v>
      </c>
      <c r="D22" s="2" t="s">
        <v>84</v>
      </c>
      <c r="E22" s="2" t="s">
        <v>2492</v>
      </c>
      <c r="F22" s="12">
        <v>537000</v>
      </c>
      <c r="G22" s="12">
        <v>8532.93</v>
      </c>
      <c r="H22" s="12">
        <v>3.43</v>
      </c>
    </row>
    <row r="23" spans="2:8">
      <c r="B23" s="2" t="s">
        <v>564</v>
      </c>
      <c r="C23" s="9" t="s">
        <v>13</v>
      </c>
      <c r="D23" s="2" t="s">
        <v>565</v>
      </c>
      <c r="E23" s="2" t="s">
        <v>566</v>
      </c>
      <c r="F23" s="12">
        <v>1305000</v>
      </c>
      <c r="G23" s="12">
        <v>8327.86</v>
      </c>
      <c r="H23" s="12">
        <v>3.34</v>
      </c>
    </row>
    <row r="24" spans="2:8">
      <c r="B24" s="2" t="s">
        <v>2015</v>
      </c>
      <c r="C24" s="9" t="s">
        <v>13</v>
      </c>
      <c r="D24" s="2" t="s">
        <v>79</v>
      </c>
      <c r="E24" s="2" t="s">
        <v>2016</v>
      </c>
      <c r="F24" s="12">
        <v>459888</v>
      </c>
      <c r="G24" s="12">
        <v>8282.58</v>
      </c>
      <c r="H24" s="12">
        <v>3.33</v>
      </c>
    </row>
    <row r="25" spans="2:8">
      <c r="B25" s="2" t="s">
        <v>2144</v>
      </c>
      <c r="C25" s="9" t="s">
        <v>13</v>
      </c>
      <c r="D25" s="2" t="s">
        <v>1018</v>
      </c>
      <c r="E25" s="2" t="s">
        <v>2145</v>
      </c>
      <c r="F25" s="12">
        <v>81000</v>
      </c>
      <c r="G25" s="12">
        <v>8077.73</v>
      </c>
      <c r="H25" s="12">
        <v>3.24</v>
      </c>
    </row>
    <row r="26" spans="2:8">
      <c r="B26" s="2" t="s">
        <v>550</v>
      </c>
      <c r="C26" s="9" t="s">
        <v>13</v>
      </c>
      <c r="D26" s="2" t="s">
        <v>548</v>
      </c>
      <c r="E26" s="2" t="s">
        <v>551</v>
      </c>
      <c r="F26" s="12">
        <v>324000</v>
      </c>
      <c r="G26" s="12">
        <v>7916.29</v>
      </c>
      <c r="H26" s="12">
        <v>3.18</v>
      </c>
    </row>
    <row r="27" spans="2:8">
      <c r="B27" s="2" t="s">
        <v>547</v>
      </c>
      <c r="C27" s="9" t="s">
        <v>13</v>
      </c>
      <c r="D27" s="2" t="s">
        <v>548</v>
      </c>
      <c r="E27" s="2" t="s">
        <v>549</v>
      </c>
      <c r="F27" s="12">
        <v>288000</v>
      </c>
      <c r="G27" s="12">
        <v>7796.45</v>
      </c>
      <c r="H27" s="12">
        <v>3.13</v>
      </c>
    </row>
    <row r="28" spans="2:8">
      <c r="B28" s="2" t="s">
        <v>554</v>
      </c>
      <c r="C28" s="9" t="s">
        <v>13</v>
      </c>
      <c r="D28" s="2" t="s">
        <v>555</v>
      </c>
      <c r="E28" s="2" t="s">
        <v>556</v>
      </c>
      <c r="F28" s="12">
        <v>319057</v>
      </c>
      <c r="G28" s="12">
        <v>7440.41</v>
      </c>
      <c r="H28" s="12">
        <v>2.99</v>
      </c>
    </row>
    <row r="29" spans="2:8">
      <c r="B29" s="2" t="s">
        <v>1317</v>
      </c>
      <c r="C29" s="9" t="s">
        <v>13</v>
      </c>
      <c r="D29" s="2" t="s">
        <v>568</v>
      </c>
      <c r="E29" s="2" t="s">
        <v>1318</v>
      </c>
      <c r="F29" s="12">
        <v>414000</v>
      </c>
      <c r="G29" s="12">
        <v>5716.51</v>
      </c>
      <c r="H29" s="12">
        <v>2.2999999999999998</v>
      </c>
    </row>
    <row r="30" spans="2:8">
      <c r="B30" s="2" t="s">
        <v>2164</v>
      </c>
      <c r="C30" s="9" t="s">
        <v>13</v>
      </c>
      <c r="D30" s="2" t="s">
        <v>84</v>
      </c>
      <c r="E30" s="2" t="s">
        <v>2165</v>
      </c>
      <c r="F30" s="12">
        <v>279000</v>
      </c>
      <c r="G30" s="12">
        <v>5415.95</v>
      </c>
      <c r="H30" s="12">
        <v>2.17</v>
      </c>
    </row>
    <row r="31" spans="2:8">
      <c r="B31" s="2" t="s">
        <v>1017</v>
      </c>
      <c r="C31" s="9" t="s">
        <v>13</v>
      </c>
      <c r="D31" s="2" t="s">
        <v>1018</v>
      </c>
      <c r="E31" s="2" t="s">
        <v>1019</v>
      </c>
      <c r="F31" s="12">
        <v>36000</v>
      </c>
      <c r="G31" s="12">
        <v>5348.52</v>
      </c>
      <c r="H31" s="12">
        <v>2.15</v>
      </c>
    </row>
    <row r="32" spans="2:8">
      <c r="B32" s="2" t="s">
        <v>1384</v>
      </c>
      <c r="C32" s="9" t="s">
        <v>13</v>
      </c>
      <c r="D32" s="2" t="s">
        <v>548</v>
      </c>
      <c r="E32" s="2" t="s">
        <v>1385</v>
      </c>
      <c r="F32" s="12">
        <v>198000</v>
      </c>
      <c r="G32" s="12">
        <v>5343.23</v>
      </c>
      <c r="H32" s="12">
        <v>2.15</v>
      </c>
    </row>
    <row r="33" spans="2:8">
      <c r="B33" s="2" t="s">
        <v>2172</v>
      </c>
      <c r="C33" s="9" t="s">
        <v>13</v>
      </c>
      <c r="D33" s="2" t="s">
        <v>1018</v>
      </c>
      <c r="E33" s="2" t="s">
        <v>2173</v>
      </c>
      <c r="F33" s="12">
        <v>704226</v>
      </c>
      <c r="G33" s="12">
        <v>5006.34</v>
      </c>
      <c r="H33" s="12">
        <v>2.0099999999999998</v>
      </c>
    </row>
    <row r="34" spans="2:8">
      <c r="B34" s="2" t="s">
        <v>1336</v>
      </c>
      <c r="C34" s="9" t="s">
        <v>13</v>
      </c>
      <c r="D34" s="2" t="s">
        <v>90</v>
      </c>
      <c r="E34" s="2" t="s">
        <v>1337</v>
      </c>
      <c r="F34" s="12">
        <v>63000</v>
      </c>
      <c r="G34" s="12">
        <v>4927.55</v>
      </c>
      <c r="H34" s="12">
        <v>1.98</v>
      </c>
    </row>
    <row r="35" spans="2:8">
      <c r="B35" s="2" t="s">
        <v>603</v>
      </c>
      <c r="C35" s="9" t="s">
        <v>13</v>
      </c>
      <c r="D35" s="2" t="s">
        <v>84</v>
      </c>
      <c r="E35" s="2" t="s">
        <v>604</v>
      </c>
      <c r="F35" s="12">
        <v>456797</v>
      </c>
      <c r="G35" s="12">
        <v>4826.5200000000004</v>
      </c>
      <c r="H35" s="12">
        <v>1.94</v>
      </c>
    </row>
    <row r="36" spans="2:8">
      <c r="B36" s="2" t="s">
        <v>1406</v>
      </c>
      <c r="C36" s="9" t="s">
        <v>13</v>
      </c>
      <c r="D36" s="2" t="s">
        <v>79</v>
      </c>
      <c r="E36" s="2" t="s">
        <v>1407</v>
      </c>
      <c r="F36" s="12">
        <v>108000</v>
      </c>
      <c r="G36" s="12">
        <v>4211.46</v>
      </c>
      <c r="H36" s="12">
        <v>1.69</v>
      </c>
    </row>
    <row r="37" spans="2:8">
      <c r="B37" s="2" t="s">
        <v>2623</v>
      </c>
      <c r="C37" s="9" t="s">
        <v>13</v>
      </c>
      <c r="D37" s="2" t="s">
        <v>84</v>
      </c>
      <c r="E37" s="2" t="s">
        <v>2624</v>
      </c>
      <c r="F37" s="12">
        <v>1036288</v>
      </c>
      <c r="G37" s="12">
        <v>4000.07</v>
      </c>
      <c r="H37" s="12">
        <v>1.61</v>
      </c>
    </row>
    <row r="38" spans="2:8">
      <c r="B38" s="2" t="s">
        <v>1124</v>
      </c>
      <c r="C38" s="9" t="s">
        <v>13</v>
      </c>
      <c r="D38" s="2" t="s">
        <v>77</v>
      </c>
      <c r="E38" s="2" t="s">
        <v>1125</v>
      </c>
      <c r="F38" s="12">
        <v>171000</v>
      </c>
      <c r="G38" s="12">
        <v>3998.15</v>
      </c>
      <c r="H38" s="12">
        <v>1.61</v>
      </c>
    </row>
    <row r="39" spans="2:8">
      <c r="B39" s="2" t="s">
        <v>2201</v>
      </c>
      <c r="C39" s="9" t="s">
        <v>13</v>
      </c>
      <c r="D39" s="2" t="s">
        <v>1147</v>
      </c>
      <c r="E39" s="2" t="s">
        <v>2202</v>
      </c>
      <c r="F39" s="12">
        <v>45000</v>
      </c>
      <c r="G39" s="12">
        <v>3754.13</v>
      </c>
      <c r="H39" s="12">
        <v>1.51</v>
      </c>
    </row>
    <row r="40" spans="2:8">
      <c r="B40" s="2" t="s">
        <v>593</v>
      </c>
      <c r="C40" s="9" t="s">
        <v>13</v>
      </c>
      <c r="D40" s="2" t="s">
        <v>548</v>
      </c>
      <c r="E40" s="2" t="s">
        <v>594</v>
      </c>
      <c r="F40" s="12">
        <v>2007000</v>
      </c>
      <c r="G40" s="12">
        <v>3281.24</v>
      </c>
      <c r="H40" s="12">
        <v>1.32</v>
      </c>
    </row>
    <row r="41" spans="2:8">
      <c r="B41" s="2" t="s">
        <v>2625</v>
      </c>
      <c r="C41" s="9" t="s">
        <v>13</v>
      </c>
      <c r="D41" s="2" t="s">
        <v>84</v>
      </c>
      <c r="E41" s="2" t="s">
        <v>2626</v>
      </c>
      <c r="F41" s="12">
        <v>67032</v>
      </c>
      <c r="G41" s="12">
        <v>3275.45</v>
      </c>
      <c r="H41" s="12">
        <v>1.32</v>
      </c>
    </row>
    <row r="42" spans="2:8">
      <c r="B42" s="2" t="s">
        <v>1146</v>
      </c>
      <c r="C42" s="9" t="s">
        <v>13</v>
      </c>
      <c r="D42" s="2" t="s">
        <v>1147</v>
      </c>
      <c r="E42" s="2" t="s">
        <v>1148</v>
      </c>
      <c r="F42" s="12">
        <v>540000</v>
      </c>
      <c r="G42" s="12">
        <v>2799.9</v>
      </c>
      <c r="H42" s="12">
        <v>1.1200000000000001</v>
      </c>
    </row>
    <row r="43" spans="2:8">
      <c r="B43" s="2" t="s">
        <v>2482</v>
      </c>
      <c r="C43" s="9" t="s">
        <v>13</v>
      </c>
      <c r="D43" s="2" t="s">
        <v>85</v>
      </c>
      <c r="E43" s="2" t="s">
        <v>2483</v>
      </c>
      <c r="F43" s="12">
        <v>462000</v>
      </c>
      <c r="G43" s="12">
        <v>2784.94</v>
      </c>
      <c r="H43" s="12">
        <v>1.1200000000000001</v>
      </c>
    </row>
    <row r="44" spans="2:8">
      <c r="B44" s="2" t="s">
        <v>2197</v>
      </c>
      <c r="C44" s="9" t="s">
        <v>13</v>
      </c>
      <c r="D44" s="2" t="s">
        <v>1018</v>
      </c>
      <c r="E44" s="2" t="s">
        <v>2198</v>
      </c>
      <c r="F44" s="12">
        <v>126000</v>
      </c>
      <c r="G44" s="12">
        <v>2728.4</v>
      </c>
      <c r="H44" s="12">
        <v>1.1000000000000001</v>
      </c>
    </row>
    <row r="45" spans="2:8">
      <c r="B45" s="2" t="s">
        <v>2238</v>
      </c>
      <c r="C45" s="9" t="s">
        <v>13</v>
      </c>
      <c r="D45" s="2" t="s">
        <v>83</v>
      </c>
      <c r="E45" s="2" t="s">
        <v>2239</v>
      </c>
      <c r="F45" s="12">
        <v>1422022</v>
      </c>
      <c r="G45" s="12">
        <v>2689.04</v>
      </c>
      <c r="H45" s="12">
        <v>1.08</v>
      </c>
    </row>
    <row r="46" spans="2:8">
      <c r="B46" s="2" t="s">
        <v>2002</v>
      </c>
      <c r="C46" s="9" t="s">
        <v>13</v>
      </c>
      <c r="D46" s="2" t="s">
        <v>90</v>
      </c>
      <c r="E46" s="2" t="s">
        <v>2003</v>
      </c>
      <c r="F46" s="12">
        <v>180000</v>
      </c>
      <c r="G46" s="12">
        <v>2519.8200000000002</v>
      </c>
      <c r="H46" s="12">
        <v>1.01</v>
      </c>
    </row>
    <row r="47" spans="2:8">
      <c r="B47" s="2" t="s">
        <v>2627</v>
      </c>
      <c r="C47" s="9" t="s">
        <v>13</v>
      </c>
      <c r="D47" s="2" t="s">
        <v>84</v>
      </c>
      <c r="E47" s="2" t="s">
        <v>2628</v>
      </c>
      <c r="F47" s="12">
        <v>103243</v>
      </c>
      <c r="G47" s="12">
        <v>2511.59</v>
      </c>
      <c r="H47" s="12">
        <v>1.01</v>
      </c>
    </row>
    <row r="48" spans="2:8">
      <c r="B48" s="2" t="s">
        <v>1444</v>
      </c>
      <c r="C48" s="9" t="s">
        <v>13</v>
      </c>
      <c r="D48" s="2" t="s">
        <v>84</v>
      </c>
      <c r="E48" s="2" t="s">
        <v>1445</v>
      </c>
      <c r="F48" s="12">
        <v>393000</v>
      </c>
      <c r="G48" s="12">
        <v>2467.65</v>
      </c>
      <c r="H48" s="12">
        <v>0.99</v>
      </c>
    </row>
    <row r="49" spans="2:8">
      <c r="B49" s="2" t="s">
        <v>633</v>
      </c>
      <c r="C49" s="9" t="s">
        <v>13</v>
      </c>
      <c r="D49" s="2" t="s">
        <v>565</v>
      </c>
      <c r="E49" s="2" t="s">
        <v>634</v>
      </c>
      <c r="F49" s="12">
        <v>315000</v>
      </c>
      <c r="G49" s="12">
        <v>2016.79</v>
      </c>
      <c r="H49" s="12">
        <v>0.81</v>
      </c>
    </row>
    <row r="50" spans="2:8">
      <c r="B50" s="2" t="s">
        <v>2438</v>
      </c>
      <c r="C50" s="9" t="s">
        <v>13</v>
      </c>
      <c r="D50" s="2" t="s">
        <v>79</v>
      </c>
      <c r="E50" s="2" t="s">
        <v>2439</v>
      </c>
      <c r="F50" s="12">
        <v>698355</v>
      </c>
      <c r="G50" s="12">
        <v>1117.3</v>
      </c>
      <c r="H50" s="12">
        <v>0.45</v>
      </c>
    </row>
    <row r="51" spans="2:8">
      <c r="B51" s="6" t="s">
        <v>94</v>
      </c>
      <c r="C51" s="11"/>
      <c r="D51" s="6"/>
      <c r="E51" s="6"/>
      <c r="F51" s="14"/>
      <c r="G51" s="14">
        <f>SUM(G12:G50)</f>
        <v>235049.36000000002</v>
      </c>
      <c r="H51" s="14">
        <f>SUM(H12:H50)</f>
        <v>94.40000000000002</v>
      </c>
    </row>
    <row r="52" spans="2:8">
      <c r="B52" s="6" t="s">
        <v>2131</v>
      </c>
      <c r="C52" s="11"/>
      <c r="D52" s="6"/>
      <c r="E52" s="6"/>
      <c r="F52" s="14"/>
      <c r="G52" s="14">
        <v>331.19</v>
      </c>
      <c r="H52" s="14">
        <v>0.13</v>
      </c>
    </row>
    <row r="53" spans="2:8">
      <c r="B53" s="6" t="s">
        <v>15</v>
      </c>
      <c r="C53" s="11"/>
      <c r="D53" s="6"/>
      <c r="E53" s="6"/>
      <c r="F53" s="14"/>
      <c r="G53" s="14">
        <v>235380.55</v>
      </c>
      <c r="H53" s="14">
        <v>94.53</v>
      </c>
    </row>
    <row r="54" spans="2:8">
      <c r="B54" s="6" t="s">
        <v>16</v>
      </c>
      <c r="C54" s="11"/>
      <c r="D54" s="6"/>
      <c r="E54" s="6"/>
      <c r="F54" s="14"/>
      <c r="G54" s="14">
        <v>13692.921823120008</v>
      </c>
      <c r="H54" s="14">
        <v>5.4699999999999989</v>
      </c>
    </row>
    <row r="55" spans="2:8">
      <c r="B55" s="6" t="s">
        <v>17</v>
      </c>
      <c r="C55" s="11"/>
      <c r="D55" s="6"/>
      <c r="E55" s="6"/>
      <c r="F55" s="14"/>
      <c r="G55" s="14">
        <v>249073.47182311999</v>
      </c>
      <c r="H55" s="14">
        <v>100</v>
      </c>
    </row>
    <row r="56" spans="2:8">
      <c r="B56" s="2" t="s">
        <v>18</v>
      </c>
    </row>
    <row r="57" spans="2:8">
      <c r="B57" s="6" t="s">
        <v>19</v>
      </c>
    </row>
    <row r="58" spans="2:8">
      <c r="B58" s="6" t="s">
        <v>20</v>
      </c>
      <c r="C58" s="9" t="s">
        <v>894</v>
      </c>
    </row>
    <row r="59" spans="2:8">
      <c r="B59" s="6" t="s">
        <v>23</v>
      </c>
      <c r="C59" s="9" t="s">
        <v>22</v>
      </c>
    </row>
    <row r="60" spans="2:8">
      <c r="B60" s="6" t="s">
        <v>1198</v>
      </c>
      <c r="C60" s="9" t="s">
        <v>22</v>
      </c>
    </row>
    <row r="61" spans="2:8">
      <c r="B61" s="6" t="s">
        <v>24</v>
      </c>
      <c r="C61" s="9" t="s">
        <v>25</v>
      </c>
    </row>
    <row r="62" spans="2:8">
      <c r="B62" s="6" t="s">
        <v>2629</v>
      </c>
      <c r="C62" s="11"/>
    </row>
    <row r="63" spans="2:8">
      <c r="B63" s="6" t="s">
        <v>2630</v>
      </c>
      <c r="C63" s="11"/>
    </row>
    <row r="64" spans="2:8">
      <c r="B64" s="6" t="s">
        <v>2631</v>
      </c>
      <c r="C64" s="11"/>
    </row>
    <row r="65" spans="2:3">
      <c r="B65" s="6" t="s">
        <v>2632</v>
      </c>
      <c r="C65" s="11"/>
    </row>
    <row r="66" spans="2:3">
      <c r="B66" s="6" t="s">
        <v>2633</v>
      </c>
      <c r="C66" s="11"/>
    </row>
    <row r="67" spans="2:3">
      <c r="B67" s="6" t="s">
        <v>2634</v>
      </c>
      <c r="C67" s="11"/>
    </row>
    <row r="68" spans="2:3">
      <c r="B68" s="6" t="s">
        <v>2635</v>
      </c>
      <c r="C68" s="11"/>
    </row>
    <row r="69" spans="2:3">
      <c r="B69" s="6" t="s">
        <v>2636</v>
      </c>
      <c r="C69" s="11"/>
    </row>
    <row r="70" spans="2:3">
      <c r="B70" s="6" t="s">
        <v>3099</v>
      </c>
      <c r="C70" s="11"/>
    </row>
    <row r="71" spans="2:3">
      <c r="B71" s="2" t="s">
        <v>26</v>
      </c>
    </row>
    <row r="72" spans="2:3">
      <c r="B72" s="2" t="s">
        <v>1212</v>
      </c>
    </row>
    <row r="75" spans="2:3" ht="15">
      <c r="B75" s="44" t="s">
        <v>1213</v>
      </c>
      <c r="C75" s="64"/>
    </row>
    <row r="76" spans="2:3" ht="30">
      <c r="B76" s="44" t="s">
        <v>1214</v>
      </c>
      <c r="C76" s="65" t="s">
        <v>1215</v>
      </c>
    </row>
    <row r="77" spans="2:3" ht="15">
      <c r="B77" s="4" t="s">
        <v>1216</v>
      </c>
      <c r="C77" s="5" t="s">
        <v>1217</v>
      </c>
    </row>
    <row r="78" spans="2:3" ht="15">
      <c r="B78" s="4" t="s">
        <v>1218</v>
      </c>
      <c r="C78" s="5" t="s">
        <v>1217</v>
      </c>
    </row>
    <row r="79" spans="2:3" ht="15">
      <c r="B79" s="4" t="s">
        <v>1219</v>
      </c>
      <c r="C79" s="5" t="s">
        <v>1217</v>
      </c>
    </row>
    <row r="80" spans="2:3" ht="15">
      <c r="B80" s="4" t="s">
        <v>1220</v>
      </c>
      <c r="C80" s="5" t="s">
        <v>1217</v>
      </c>
    </row>
    <row r="81" spans="2:7" ht="15">
      <c r="B81" s="4" t="s">
        <v>1221</v>
      </c>
      <c r="C81" s="5" t="s">
        <v>1217</v>
      </c>
    </row>
    <row r="82" spans="2:7" ht="15">
      <c r="B82" s="4" t="s">
        <v>1222</v>
      </c>
      <c r="C82" s="5" t="s">
        <v>1217</v>
      </c>
    </row>
    <row r="83" spans="2:7" ht="15">
      <c r="B83" s="44" t="s">
        <v>1223</v>
      </c>
      <c r="C83" s="64" t="s">
        <v>1217</v>
      </c>
    </row>
    <row r="85" spans="2:7" ht="15">
      <c r="B85" s="4" t="s">
        <v>35</v>
      </c>
      <c r="C85" s="5"/>
      <c r="D85" s="4"/>
    </row>
    <row r="86" spans="2:7" ht="30">
      <c r="B86" s="20" t="s">
        <v>36</v>
      </c>
      <c r="C86" s="18" t="s">
        <v>37</v>
      </c>
      <c r="D86" s="20" t="s">
        <v>38</v>
      </c>
    </row>
    <row r="87" spans="2:7" ht="15">
      <c r="B87" s="4" t="s">
        <v>22</v>
      </c>
      <c r="C87" s="5" t="s">
        <v>22</v>
      </c>
      <c r="D87" s="4" t="s">
        <v>22</v>
      </c>
    </row>
    <row r="89" spans="2:7">
      <c r="B89" s="24" t="s">
        <v>39</v>
      </c>
      <c r="C89" s="25">
        <v>46081</v>
      </c>
      <c r="D89" s="16"/>
      <c r="E89" s="15"/>
      <c r="F89" s="30"/>
    </row>
    <row r="90" spans="2:7">
      <c r="B90" s="24" t="s">
        <v>40</v>
      </c>
      <c r="C90" s="26" t="s">
        <v>41</v>
      </c>
      <c r="D90" s="24" t="s">
        <v>42</v>
      </c>
      <c r="E90" s="27" t="s">
        <v>43</v>
      </c>
      <c r="F90" s="29" t="s">
        <v>44</v>
      </c>
      <c r="G90" s="14"/>
    </row>
    <row r="91" spans="2:7">
      <c r="B91" s="22" t="s">
        <v>22</v>
      </c>
      <c r="C91" s="23" t="s">
        <v>22</v>
      </c>
      <c r="D91" s="22" t="s">
        <v>22</v>
      </c>
      <c r="E91" s="19" t="s">
        <v>22</v>
      </c>
      <c r="F91" s="28" t="s">
        <v>22</v>
      </c>
    </row>
    <row r="94" spans="2:7">
      <c r="B94" s="6" t="s">
        <v>45</v>
      </c>
    </row>
    <row r="95" spans="2:7">
      <c r="B95" s="6"/>
    </row>
    <row r="96" spans="2:7">
      <c r="B96" s="6" t="s">
        <v>911</v>
      </c>
    </row>
    <row r="97" spans="2:7">
      <c r="B97" s="24" t="s">
        <v>46</v>
      </c>
      <c r="C97" s="26" t="s">
        <v>47</v>
      </c>
      <c r="D97" s="6"/>
    </row>
    <row r="98" spans="2:7">
      <c r="B98" s="16" t="s">
        <v>22</v>
      </c>
      <c r="C98" s="17" t="s">
        <v>22</v>
      </c>
    </row>
    <row r="100" spans="2:7">
      <c r="B100" s="24" t="s">
        <v>48</v>
      </c>
      <c r="C100" s="26" t="s">
        <v>47</v>
      </c>
    </row>
    <row r="101" spans="2:7">
      <c r="B101" s="16" t="s">
        <v>22</v>
      </c>
      <c r="C101" s="17" t="s">
        <v>22</v>
      </c>
    </row>
    <row r="103" spans="2:7">
      <c r="B103" s="24" t="s">
        <v>49</v>
      </c>
      <c r="C103" s="26" t="s">
        <v>50</v>
      </c>
    </row>
    <row r="104" spans="2:7">
      <c r="B104" s="16" t="s">
        <v>22</v>
      </c>
      <c r="C104" s="17" t="s">
        <v>22</v>
      </c>
    </row>
    <row r="106" spans="2:7">
      <c r="B106" s="27" t="s">
        <v>51</v>
      </c>
      <c r="C106" s="26" t="s">
        <v>50</v>
      </c>
    </row>
    <row r="107" spans="2:7">
      <c r="B107" s="15" t="s">
        <v>22</v>
      </c>
      <c r="C107" s="17" t="s">
        <v>22</v>
      </c>
    </row>
    <row r="109" spans="2:7">
      <c r="B109" s="24" t="s">
        <v>52</v>
      </c>
      <c r="C109" s="26" t="s">
        <v>22</v>
      </c>
    </row>
    <row r="111" spans="2:7">
      <c r="B111" s="24" t="s">
        <v>53</v>
      </c>
      <c r="C111" s="25">
        <v>46081</v>
      </c>
      <c r="D111" s="16"/>
      <c r="E111" s="15"/>
      <c r="F111" s="30"/>
    </row>
    <row r="112" spans="2:7">
      <c r="B112" s="24" t="s">
        <v>40</v>
      </c>
      <c r="C112" s="26" t="s">
        <v>41</v>
      </c>
      <c r="D112" s="24" t="s">
        <v>42</v>
      </c>
      <c r="E112" s="27" t="s">
        <v>43</v>
      </c>
      <c r="F112" s="29" t="s">
        <v>44</v>
      </c>
      <c r="G112" s="14"/>
    </row>
    <row r="113" spans="2:6">
      <c r="B113" s="22" t="s">
        <v>22</v>
      </c>
      <c r="C113" s="23" t="s">
        <v>22</v>
      </c>
      <c r="D113" s="22" t="s">
        <v>22</v>
      </c>
      <c r="E113" s="19" t="s">
        <v>22</v>
      </c>
      <c r="F113" s="28" t="s">
        <v>22</v>
      </c>
    </row>
    <row r="114" spans="2:6">
      <c r="B114" s="6" t="s">
        <v>45</v>
      </c>
    </row>
    <row r="115" spans="2:6">
      <c r="B115" s="6"/>
    </row>
    <row r="116" spans="2:6">
      <c r="B116" s="6" t="s">
        <v>911</v>
      </c>
    </row>
    <row r="117" spans="2:6">
      <c r="B117" s="24" t="s">
        <v>46</v>
      </c>
      <c r="C117" s="26" t="s">
        <v>47</v>
      </c>
      <c r="D117" s="6"/>
    </row>
    <row r="118" spans="2:6">
      <c r="B118" s="16" t="s">
        <v>22</v>
      </c>
      <c r="C118" s="17" t="s">
        <v>22</v>
      </c>
    </row>
    <row r="120" spans="2:6">
      <c r="B120" s="24" t="s">
        <v>48</v>
      </c>
      <c r="C120" s="26" t="s">
        <v>47</v>
      </c>
    </row>
    <row r="121" spans="2:6">
      <c r="B121" s="16" t="s">
        <v>22</v>
      </c>
      <c r="C121" s="17" t="s">
        <v>22</v>
      </c>
    </row>
    <row r="123" spans="2:6">
      <c r="B123" s="24" t="s">
        <v>49</v>
      </c>
      <c r="C123" s="26" t="s">
        <v>50</v>
      </c>
    </row>
    <row r="124" spans="2:6">
      <c r="B124" s="16" t="s">
        <v>22</v>
      </c>
      <c r="C124" s="17" t="s">
        <v>22</v>
      </c>
    </row>
    <row r="126" spans="2:6">
      <c r="B126" s="27" t="s">
        <v>51</v>
      </c>
      <c r="C126" s="26" t="s">
        <v>50</v>
      </c>
    </row>
    <row r="127" spans="2:6">
      <c r="B127" s="15" t="s">
        <v>22</v>
      </c>
      <c r="C127" s="17" t="s">
        <v>22</v>
      </c>
    </row>
    <row r="129" spans="2:80">
      <c r="B129" s="24" t="s">
        <v>52</v>
      </c>
      <c r="C129" s="26" t="s">
        <v>22</v>
      </c>
    </row>
    <row r="132" spans="2:80">
      <c r="B132" s="6" t="s">
        <v>912</v>
      </c>
    </row>
    <row r="134" spans="2:80">
      <c r="B134" s="24" t="s">
        <v>40</v>
      </c>
      <c r="C134" s="26" t="s">
        <v>54</v>
      </c>
      <c r="D134" s="24" t="s">
        <v>55</v>
      </c>
      <c r="E134" s="24" t="s">
        <v>56</v>
      </c>
      <c r="F134" s="14"/>
    </row>
    <row r="135" spans="2:80">
      <c r="B135" s="16" t="s">
        <v>22</v>
      </c>
      <c r="C135" s="17" t="s">
        <v>22</v>
      </c>
      <c r="D135" s="16" t="s">
        <v>22</v>
      </c>
      <c r="E135" s="16" t="s">
        <v>22</v>
      </c>
    </row>
    <row r="138" spans="2:80">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c r="B140" s="6" t="s">
        <v>913</v>
      </c>
    </row>
    <row r="142" spans="2:80">
      <c r="B142" s="24" t="s">
        <v>58</v>
      </c>
      <c r="C142" s="26" t="s">
        <v>47</v>
      </c>
      <c r="D142" s="6"/>
    </row>
    <row r="143" spans="2:80">
      <c r="B143" s="16" t="s">
        <v>22</v>
      </c>
      <c r="C143" s="17" t="s">
        <v>22</v>
      </c>
    </row>
    <row r="146" spans="2:80">
      <c r="B146" s="24" t="s">
        <v>59</v>
      </c>
      <c r="C146" s="26" t="s">
        <v>60</v>
      </c>
      <c r="D146" s="6"/>
    </row>
    <row r="147" spans="2:80">
      <c r="B147" s="16" t="s">
        <v>22</v>
      </c>
      <c r="C147" s="17" t="s">
        <v>22</v>
      </c>
    </row>
    <row r="150" spans="2:80">
      <c r="B150" s="6" t="s">
        <v>61</v>
      </c>
    </row>
    <row r="153" spans="2:80">
      <c r="B153" s="6" t="s">
        <v>914</v>
      </c>
    </row>
    <row r="155" spans="2:80">
      <c r="B155" s="24" t="s">
        <v>40</v>
      </c>
      <c r="C155" s="26" t="s">
        <v>62</v>
      </c>
      <c r="D155" s="24" t="s">
        <v>54</v>
      </c>
      <c r="E155" s="24" t="s">
        <v>55</v>
      </c>
      <c r="F155" s="29" t="s">
        <v>56</v>
      </c>
      <c r="G155" s="14"/>
    </row>
    <row r="156" spans="2:80">
      <c r="B156" s="16" t="s">
        <v>22</v>
      </c>
      <c r="C156" s="17" t="s">
        <v>22</v>
      </c>
      <c r="D156" s="16" t="s">
        <v>22</v>
      </c>
      <c r="E156" s="16" t="s">
        <v>22</v>
      </c>
      <c r="F156" s="21" t="s">
        <v>22</v>
      </c>
    </row>
    <row r="159" spans="2:80">
      <c r="B159" s="6" t="s">
        <v>57</v>
      </c>
      <c r="C159" s="11" t="s">
        <v>22</v>
      </c>
      <c r="D159" s="6"/>
      <c r="E159" s="6"/>
      <c r="F159" s="14"/>
      <c r="G159" s="14"/>
      <c r="H159" s="14"/>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row>
    <row r="161" spans="2:7">
      <c r="B161" s="6" t="s">
        <v>913</v>
      </c>
    </row>
    <row r="163" spans="2:7">
      <c r="B163" s="24" t="s">
        <v>58</v>
      </c>
      <c r="C163" s="26" t="s">
        <v>47</v>
      </c>
      <c r="D163" s="6"/>
    </row>
    <row r="164" spans="2:7">
      <c r="B164" s="16" t="s">
        <v>22</v>
      </c>
      <c r="C164" s="17" t="s">
        <v>22</v>
      </c>
    </row>
    <row r="167" spans="2:7">
      <c r="B167" s="24" t="s">
        <v>59</v>
      </c>
      <c r="C167" s="26" t="s">
        <v>60</v>
      </c>
      <c r="D167" s="6"/>
    </row>
    <row r="168" spans="2:7">
      <c r="B168" s="16" t="s">
        <v>22</v>
      </c>
      <c r="C168" s="17" t="s">
        <v>22</v>
      </c>
    </row>
    <row r="171" spans="2:7">
      <c r="B171" s="6" t="s">
        <v>61</v>
      </c>
    </row>
    <row r="174" spans="2:7">
      <c r="B174" s="6" t="s">
        <v>915</v>
      </c>
    </row>
    <row r="175" spans="2:7">
      <c r="B175" s="24" t="s">
        <v>40</v>
      </c>
      <c r="C175" s="26" t="s">
        <v>63</v>
      </c>
      <c r="D175" s="24" t="s">
        <v>64</v>
      </c>
      <c r="E175" s="24" t="s">
        <v>65</v>
      </c>
      <c r="F175" s="29" t="s">
        <v>66</v>
      </c>
      <c r="G175" s="14"/>
    </row>
    <row r="176" spans="2:7">
      <c r="B176" s="16" t="s">
        <v>22</v>
      </c>
      <c r="C176" s="17" t="s">
        <v>22</v>
      </c>
      <c r="D176" s="16" t="s">
        <v>22</v>
      </c>
      <c r="E176" s="16" t="s">
        <v>22</v>
      </c>
      <c r="F176" s="21" t="s">
        <v>22</v>
      </c>
    </row>
    <row r="177" spans="2:2">
      <c r="B177" s="2" t="s">
        <v>67</v>
      </c>
    </row>
  </sheetData>
  <mergeCells count="3">
    <mergeCell ref="B1:E1"/>
    <mergeCell ref="C3:C7"/>
    <mergeCell ref="D3:D7"/>
  </mergeCells>
  <hyperlinks>
    <hyperlink ref="A1" location="Index!A1" display="Index" xr:uid="{E5D37663-AB7E-473B-9A89-1FD1D523520D}"/>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6B8CA-6907-4C54-A75B-164303CACD0F}">
  <dimension ref="A1:CB17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2594</v>
      </c>
      <c r="C1" s="226"/>
      <c r="D1" s="226"/>
      <c r="E1" s="226"/>
    </row>
    <row r="3" spans="1:9" ht="15">
      <c r="B3" s="31" t="s">
        <v>2595</v>
      </c>
      <c r="C3" s="227"/>
      <c r="D3" s="228"/>
      <c r="E3" s="1"/>
    </row>
    <row r="4" spans="1:9" ht="15">
      <c r="B4" s="35" t="s">
        <v>2596</v>
      </c>
      <c r="C4" s="227"/>
      <c r="D4" s="228"/>
      <c r="E4" s="1"/>
    </row>
    <row r="5" spans="1:9" ht="15">
      <c r="B5" s="35" t="s">
        <v>103</v>
      </c>
      <c r="C5" s="227"/>
      <c r="D5" s="228"/>
      <c r="E5" s="1"/>
    </row>
    <row r="6" spans="1:9" ht="15">
      <c r="B6" s="35" t="s">
        <v>1096</v>
      </c>
      <c r="C6" s="227"/>
      <c r="D6" s="228"/>
      <c r="E6" s="1"/>
    </row>
    <row r="7" spans="1:9" ht="15">
      <c r="B7" s="35" t="s">
        <v>2597</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508178</v>
      </c>
      <c r="G15" s="12">
        <v>4511.3500000000004</v>
      </c>
      <c r="H15" s="12">
        <v>8.98</v>
      </c>
    </row>
    <row r="16" spans="1:9">
      <c r="B16" s="2" t="s">
        <v>1105</v>
      </c>
      <c r="C16" s="9" t="s">
        <v>13</v>
      </c>
      <c r="D16" s="2" t="s">
        <v>1106</v>
      </c>
      <c r="E16" s="2" t="s">
        <v>1107</v>
      </c>
      <c r="F16" s="12">
        <v>34768</v>
      </c>
      <c r="G16" s="12">
        <v>4407.54</v>
      </c>
      <c r="H16" s="12">
        <v>8.77</v>
      </c>
    </row>
    <row r="17" spans="2:8">
      <c r="B17" s="2" t="s">
        <v>595</v>
      </c>
      <c r="C17" s="9" t="s">
        <v>13</v>
      </c>
      <c r="D17" s="2" t="s">
        <v>596</v>
      </c>
      <c r="E17" s="2" t="s">
        <v>597</v>
      </c>
      <c r="F17" s="12">
        <v>96500</v>
      </c>
      <c r="G17" s="12">
        <v>4128.5600000000004</v>
      </c>
      <c r="H17" s="12">
        <v>8.2200000000000006</v>
      </c>
    </row>
    <row r="18" spans="2:8">
      <c r="B18" s="2" t="s">
        <v>80</v>
      </c>
      <c r="C18" s="9" t="s">
        <v>13</v>
      </c>
      <c r="D18" s="2" t="s">
        <v>74</v>
      </c>
      <c r="E18" s="2" t="s">
        <v>81</v>
      </c>
      <c r="F18" s="12">
        <v>240000</v>
      </c>
      <c r="G18" s="12">
        <v>3309.36</v>
      </c>
      <c r="H18" s="12">
        <v>6.59</v>
      </c>
    </row>
    <row r="19" spans="2:8">
      <c r="B19" s="2" t="s">
        <v>1402</v>
      </c>
      <c r="C19" s="9" t="s">
        <v>13</v>
      </c>
      <c r="D19" s="2" t="s">
        <v>1138</v>
      </c>
      <c r="E19" s="2" t="s">
        <v>1403</v>
      </c>
      <c r="F19" s="12">
        <v>760275</v>
      </c>
      <c r="G19" s="12">
        <v>2903.49</v>
      </c>
      <c r="H19" s="12">
        <v>5.78</v>
      </c>
    </row>
    <row r="20" spans="2:8">
      <c r="B20" s="2" t="s">
        <v>2598</v>
      </c>
      <c r="C20" s="9" t="s">
        <v>13</v>
      </c>
      <c r="D20" s="2" t="s">
        <v>587</v>
      </c>
      <c r="E20" s="2" t="s">
        <v>2599</v>
      </c>
      <c r="F20" s="12">
        <v>154726</v>
      </c>
      <c r="G20" s="12">
        <v>2417.75</v>
      </c>
      <c r="H20" s="12">
        <v>4.8099999999999996</v>
      </c>
    </row>
    <row r="21" spans="2:8">
      <c r="B21" s="2" t="s">
        <v>1444</v>
      </c>
      <c r="C21" s="9" t="s">
        <v>13</v>
      </c>
      <c r="D21" s="2" t="s">
        <v>84</v>
      </c>
      <c r="E21" s="2" t="s">
        <v>1445</v>
      </c>
      <c r="F21" s="12">
        <v>383921</v>
      </c>
      <c r="G21" s="12">
        <v>2410.64</v>
      </c>
      <c r="H21" s="12">
        <v>4.8</v>
      </c>
    </row>
    <row r="22" spans="2:8">
      <c r="B22" s="2" t="s">
        <v>1231</v>
      </c>
      <c r="C22" s="9" t="s">
        <v>13</v>
      </c>
      <c r="D22" s="2" t="s">
        <v>1232</v>
      </c>
      <c r="E22" s="2" t="s">
        <v>1233</v>
      </c>
      <c r="F22" s="12">
        <v>174761</v>
      </c>
      <c r="G22" s="12">
        <v>2210.1999999999998</v>
      </c>
      <c r="H22" s="12">
        <v>4.4000000000000004</v>
      </c>
    </row>
    <row r="23" spans="2:8">
      <c r="B23" s="2" t="s">
        <v>1386</v>
      </c>
      <c r="C23" s="9" t="s">
        <v>13</v>
      </c>
      <c r="D23" s="2" t="s">
        <v>89</v>
      </c>
      <c r="E23" s="2" t="s">
        <v>1387</v>
      </c>
      <c r="F23" s="12">
        <v>154989</v>
      </c>
      <c r="G23" s="12">
        <v>2159</v>
      </c>
      <c r="H23" s="12">
        <v>4.3</v>
      </c>
    </row>
    <row r="24" spans="2:8">
      <c r="B24" s="2" t="s">
        <v>1279</v>
      </c>
      <c r="C24" s="9" t="s">
        <v>13</v>
      </c>
      <c r="D24" s="2" t="s">
        <v>1106</v>
      </c>
      <c r="E24" s="2" t="s">
        <v>1280</v>
      </c>
      <c r="F24" s="12">
        <v>406600</v>
      </c>
      <c r="G24" s="12">
        <v>2034.63</v>
      </c>
      <c r="H24" s="12">
        <v>4.05</v>
      </c>
    </row>
    <row r="25" spans="2:8">
      <c r="B25" s="2" t="s">
        <v>2600</v>
      </c>
      <c r="C25" s="9" t="s">
        <v>13</v>
      </c>
      <c r="D25" s="2" t="s">
        <v>587</v>
      </c>
      <c r="E25" s="2" t="s">
        <v>2601</v>
      </c>
      <c r="F25" s="12">
        <v>164678</v>
      </c>
      <c r="G25" s="12">
        <v>1829.57</v>
      </c>
      <c r="H25" s="12">
        <v>3.64</v>
      </c>
    </row>
    <row r="26" spans="2:8">
      <c r="B26" s="2" t="s">
        <v>1243</v>
      </c>
      <c r="C26" s="9" t="s">
        <v>13</v>
      </c>
      <c r="D26" s="2" t="s">
        <v>1232</v>
      </c>
      <c r="E26" s="2" t="s">
        <v>1244</v>
      </c>
      <c r="F26" s="12">
        <v>965257</v>
      </c>
      <c r="G26" s="12">
        <v>1599.53</v>
      </c>
      <c r="H26" s="12">
        <v>3.18</v>
      </c>
    </row>
    <row r="27" spans="2:8">
      <c r="B27" s="2" t="s">
        <v>1275</v>
      </c>
      <c r="C27" s="9" t="s">
        <v>13</v>
      </c>
      <c r="D27" s="2" t="s">
        <v>84</v>
      </c>
      <c r="E27" s="2" t="s">
        <v>1276</v>
      </c>
      <c r="F27" s="12">
        <v>63800</v>
      </c>
      <c r="G27" s="12">
        <v>1516.02</v>
      </c>
      <c r="H27" s="12">
        <v>3.02</v>
      </c>
    </row>
    <row r="28" spans="2:8">
      <c r="B28" s="2" t="s">
        <v>1344</v>
      </c>
      <c r="C28" s="9" t="s">
        <v>13</v>
      </c>
      <c r="D28" s="2" t="s">
        <v>84</v>
      </c>
      <c r="E28" s="2" t="s">
        <v>1345</v>
      </c>
      <c r="F28" s="12">
        <v>95000</v>
      </c>
      <c r="G28" s="12">
        <v>1327.25</v>
      </c>
      <c r="H28" s="12">
        <v>2.64</v>
      </c>
    </row>
    <row r="29" spans="2:8">
      <c r="B29" s="2" t="s">
        <v>2557</v>
      </c>
      <c r="C29" s="9" t="s">
        <v>13</v>
      </c>
      <c r="D29" s="2" t="s">
        <v>84</v>
      </c>
      <c r="E29" s="2" t="s">
        <v>2558</v>
      </c>
      <c r="F29" s="12">
        <v>645329</v>
      </c>
      <c r="G29" s="12">
        <v>1194.57</v>
      </c>
      <c r="H29" s="12">
        <v>2.38</v>
      </c>
    </row>
    <row r="30" spans="2:8">
      <c r="B30" s="2" t="s">
        <v>2602</v>
      </c>
      <c r="C30" s="9" t="s">
        <v>13</v>
      </c>
      <c r="D30" s="2" t="s">
        <v>89</v>
      </c>
      <c r="E30" s="2" t="s">
        <v>2603</v>
      </c>
      <c r="F30" s="12">
        <v>283568</v>
      </c>
      <c r="G30" s="12">
        <v>1181.77</v>
      </c>
      <c r="H30" s="12">
        <v>2.35</v>
      </c>
    </row>
    <row r="31" spans="2:8">
      <c r="B31" s="2" t="s">
        <v>1101</v>
      </c>
      <c r="C31" s="9" t="s">
        <v>13</v>
      </c>
      <c r="D31" s="2" t="s">
        <v>74</v>
      </c>
      <c r="E31" s="2" t="s">
        <v>1102</v>
      </c>
      <c r="F31" s="12">
        <v>90000</v>
      </c>
      <c r="G31" s="12">
        <v>1081.53</v>
      </c>
      <c r="H31" s="12">
        <v>2.15</v>
      </c>
    </row>
    <row r="32" spans="2:8">
      <c r="B32" s="2" t="s">
        <v>2604</v>
      </c>
      <c r="C32" s="9" t="s">
        <v>13</v>
      </c>
      <c r="D32" s="2" t="s">
        <v>587</v>
      </c>
      <c r="E32" s="2" t="s">
        <v>2605</v>
      </c>
      <c r="F32" s="12">
        <v>52000</v>
      </c>
      <c r="G32" s="12">
        <v>867.31</v>
      </c>
      <c r="H32" s="12">
        <v>1.73</v>
      </c>
    </row>
    <row r="33" spans="2:8">
      <c r="B33" s="2" t="s">
        <v>2355</v>
      </c>
      <c r="C33" s="9" t="s">
        <v>13</v>
      </c>
      <c r="D33" s="2" t="s">
        <v>573</v>
      </c>
      <c r="E33" s="2" t="s">
        <v>2356</v>
      </c>
      <c r="F33" s="12">
        <v>64484</v>
      </c>
      <c r="G33" s="12">
        <v>829.01</v>
      </c>
      <c r="H33" s="12">
        <v>1.65</v>
      </c>
    </row>
    <row r="34" spans="2:8">
      <c r="B34" s="2" t="s">
        <v>1151</v>
      </c>
      <c r="C34" s="9" t="s">
        <v>13</v>
      </c>
      <c r="D34" s="2" t="s">
        <v>84</v>
      </c>
      <c r="E34" s="2" t="s">
        <v>1152</v>
      </c>
      <c r="F34" s="12">
        <v>373990</v>
      </c>
      <c r="G34" s="12">
        <v>769.41</v>
      </c>
      <c r="H34" s="12">
        <v>1.53</v>
      </c>
    </row>
    <row r="35" spans="2:8">
      <c r="B35" s="2" t="s">
        <v>2606</v>
      </c>
      <c r="C35" s="9" t="s">
        <v>13</v>
      </c>
      <c r="D35" s="2" t="s">
        <v>1138</v>
      </c>
      <c r="E35" s="2" t="s">
        <v>2607</v>
      </c>
      <c r="F35" s="12">
        <v>49038</v>
      </c>
      <c r="G35" s="12">
        <v>768.13</v>
      </c>
      <c r="H35" s="12">
        <v>1.53</v>
      </c>
    </row>
    <row r="36" spans="2:8">
      <c r="B36" s="2" t="s">
        <v>615</v>
      </c>
      <c r="C36" s="9" t="s">
        <v>13</v>
      </c>
      <c r="D36" s="2" t="s">
        <v>74</v>
      </c>
      <c r="E36" s="2" t="s">
        <v>616</v>
      </c>
      <c r="F36" s="12">
        <v>1010157</v>
      </c>
      <c r="G36" s="12">
        <v>742.26</v>
      </c>
      <c r="H36" s="12">
        <v>1.48</v>
      </c>
    </row>
    <row r="37" spans="2:8">
      <c r="B37" s="2" t="s">
        <v>607</v>
      </c>
      <c r="C37" s="9" t="s">
        <v>13</v>
      </c>
      <c r="D37" s="2" t="s">
        <v>89</v>
      </c>
      <c r="E37" s="2" t="s">
        <v>608</v>
      </c>
      <c r="F37" s="12">
        <v>42000</v>
      </c>
      <c r="G37" s="12">
        <v>727.02</v>
      </c>
      <c r="H37" s="12">
        <v>1.45</v>
      </c>
    </row>
    <row r="38" spans="2:8">
      <c r="B38" s="2" t="s">
        <v>2365</v>
      </c>
      <c r="C38" s="9" t="s">
        <v>13</v>
      </c>
      <c r="D38" s="2" t="s">
        <v>84</v>
      </c>
      <c r="E38" s="2" t="s">
        <v>2366</v>
      </c>
      <c r="F38" s="12">
        <v>304520</v>
      </c>
      <c r="G38" s="12">
        <v>672.38</v>
      </c>
      <c r="H38" s="12">
        <v>1.34</v>
      </c>
    </row>
    <row r="39" spans="2:8">
      <c r="B39" s="2" t="s">
        <v>2242</v>
      </c>
      <c r="C39" s="9" t="s">
        <v>13</v>
      </c>
      <c r="D39" s="2" t="s">
        <v>84</v>
      </c>
      <c r="E39" s="2" t="s">
        <v>2243</v>
      </c>
      <c r="F39" s="12">
        <v>21513</v>
      </c>
      <c r="G39" s="12">
        <v>631.47</v>
      </c>
      <c r="H39" s="12">
        <v>1.26</v>
      </c>
    </row>
    <row r="40" spans="2:8">
      <c r="B40" s="2" t="s">
        <v>2608</v>
      </c>
      <c r="C40" s="9" t="s">
        <v>13</v>
      </c>
      <c r="D40" s="2" t="s">
        <v>89</v>
      </c>
      <c r="E40" s="2" t="s">
        <v>2609</v>
      </c>
      <c r="F40" s="12">
        <v>422845</v>
      </c>
      <c r="G40" s="12">
        <v>619.47</v>
      </c>
      <c r="H40" s="12">
        <v>1.23</v>
      </c>
    </row>
    <row r="41" spans="2:8">
      <c r="B41" s="2" t="s">
        <v>2493</v>
      </c>
      <c r="C41" s="9" t="s">
        <v>13</v>
      </c>
      <c r="D41" s="2" t="s">
        <v>84</v>
      </c>
      <c r="E41" s="2" t="s">
        <v>2494</v>
      </c>
      <c r="F41" s="12">
        <v>311034</v>
      </c>
      <c r="G41" s="12">
        <v>581.1</v>
      </c>
      <c r="H41" s="12">
        <v>1.1599999999999999</v>
      </c>
    </row>
    <row r="42" spans="2:8">
      <c r="B42" s="2" t="s">
        <v>2323</v>
      </c>
      <c r="C42" s="9" t="s">
        <v>13</v>
      </c>
      <c r="D42" s="2" t="s">
        <v>1106</v>
      </c>
      <c r="E42" s="2" t="s">
        <v>2324</v>
      </c>
      <c r="F42" s="12">
        <v>51236</v>
      </c>
      <c r="G42" s="12">
        <v>578.86</v>
      </c>
      <c r="H42" s="12">
        <v>1.1499999999999999</v>
      </c>
    </row>
    <row r="43" spans="2:8">
      <c r="B43" s="2" t="s">
        <v>1394</v>
      </c>
      <c r="C43" s="9" t="s">
        <v>13</v>
      </c>
      <c r="D43" s="2" t="s">
        <v>1232</v>
      </c>
      <c r="E43" s="2" t="s">
        <v>1395</v>
      </c>
      <c r="F43" s="12">
        <v>43608</v>
      </c>
      <c r="G43" s="12">
        <v>542.57000000000005</v>
      </c>
      <c r="H43" s="12">
        <v>1.08</v>
      </c>
    </row>
    <row r="44" spans="2:8">
      <c r="B44" s="2" t="s">
        <v>2491</v>
      </c>
      <c r="C44" s="9" t="s">
        <v>13</v>
      </c>
      <c r="D44" s="2" t="s">
        <v>84</v>
      </c>
      <c r="E44" s="2" t="s">
        <v>2492</v>
      </c>
      <c r="F44" s="12">
        <v>30093</v>
      </c>
      <c r="G44" s="12">
        <v>478.18</v>
      </c>
      <c r="H44" s="12">
        <v>0.95</v>
      </c>
    </row>
    <row r="45" spans="2:8">
      <c r="B45" s="6" t="s">
        <v>94</v>
      </c>
      <c r="C45" s="11"/>
      <c r="D45" s="6"/>
      <c r="E45" s="6"/>
      <c r="F45" s="14"/>
      <c r="G45" s="14">
        <f>SUM(G12:G44)</f>
        <v>49029.929999999993</v>
      </c>
      <c r="H45" s="14">
        <f>SUM(H12:H44)</f>
        <v>97.600000000000023</v>
      </c>
    </row>
    <row r="46" spans="2:8">
      <c r="B46" s="6" t="s">
        <v>2131</v>
      </c>
      <c r="C46" s="11"/>
      <c r="D46" s="6"/>
      <c r="E46" s="6"/>
      <c r="F46" s="14"/>
      <c r="G46" s="14">
        <v>197.29</v>
      </c>
      <c r="H46" s="14">
        <v>0.39</v>
      </c>
    </row>
    <row r="47" spans="2:8">
      <c r="B47" s="6" t="s">
        <v>15</v>
      </c>
      <c r="C47" s="11"/>
      <c r="D47" s="6"/>
      <c r="E47" s="6"/>
      <c r="F47" s="14"/>
      <c r="G47" s="14">
        <v>49227.22</v>
      </c>
      <c r="H47" s="14">
        <v>97.99</v>
      </c>
    </row>
    <row r="48" spans="2:8">
      <c r="B48" s="6" t="s">
        <v>16</v>
      </c>
      <c r="C48" s="11"/>
      <c r="D48" s="6"/>
      <c r="E48" s="6"/>
      <c r="F48" s="14"/>
      <c r="G48" s="14">
        <v>1018.038673490003</v>
      </c>
      <c r="H48" s="14">
        <v>2.0100000000000051</v>
      </c>
    </row>
    <row r="49" spans="2:8">
      <c r="B49" s="6" t="s">
        <v>17</v>
      </c>
      <c r="C49" s="11"/>
      <c r="D49" s="6"/>
      <c r="E49" s="6"/>
      <c r="F49" s="14"/>
      <c r="G49" s="14">
        <v>50245.258673490003</v>
      </c>
      <c r="H49" s="14">
        <v>100</v>
      </c>
    </row>
    <row r="50" spans="2:8">
      <c r="B50" s="2" t="s">
        <v>18</v>
      </c>
    </row>
    <row r="51" spans="2:8">
      <c r="B51" s="6" t="s">
        <v>19</v>
      </c>
    </row>
    <row r="52" spans="2:8">
      <c r="B52" s="6" t="s">
        <v>20</v>
      </c>
      <c r="C52" s="9" t="s">
        <v>894</v>
      </c>
    </row>
    <row r="53" spans="2:8">
      <c r="B53" s="6" t="s">
        <v>23</v>
      </c>
      <c r="C53" s="9" t="s">
        <v>22</v>
      </c>
    </row>
    <row r="54" spans="2:8">
      <c r="B54" s="6" t="s">
        <v>1198</v>
      </c>
      <c r="C54" s="9" t="s">
        <v>22</v>
      </c>
    </row>
    <row r="55" spans="2:8">
      <c r="B55" s="6" t="s">
        <v>24</v>
      </c>
      <c r="C55" s="9" t="s">
        <v>25</v>
      </c>
    </row>
    <row r="56" spans="2:8">
      <c r="B56" s="6" t="s">
        <v>2610</v>
      </c>
      <c r="C56" s="11"/>
    </row>
    <row r="57" spans="2:8">
      <c r="B57" s="6" t="s">
        <v>2611</v>
      </c>
      <c r="C57" s="11"/>
    </row>
    <row r="58" spans="2:8">
      <c r="B58" s="6" t="s">
        <v>2612</v>
      </c>
      <c r="C58" s="11"/>
    </row>
    <row r="59" spans="2:8">
      <c r="B59" s="6" t="s">
        <v>2613</v>
      </c>
      <c r="C59" s="11"/>
    </row>
    <row r="60" spans="2:8">
      <c r="B60" s="6" t="s">
        <v>2614</v>
      </c>
      <c r="C60" s="11"/>
    </row>
    <row r="61" spans="2:8">
      <c r="B61" s="6" t="s">
        <v>2615</v>
      </c>
      <c r="C61" s="11"/>
    </row>
    <row r="62" spans="2:8">
      <c r="B62" s="6" t="s">
        <v>2616</v>
      </c>
      <c r="C62" s="11"/>
    </row>
    <row r="63" spans="2:8">
      <c r="B63" s="6" t="s">
        <v>2617</v>
      </c>
      <c r="C63" s="11"/>
    </row>
    <row r="64" spans="2:8">
      <c r="B64" s="6" t="s">
        <v>3243</v>
      </c>
      <c r="C64" s="11"/>
    </row>
    <row r="65" spans="2:4">
      <c r="B65" s="2" t="s">
        <v>26</v>
      </c>
    </row>
    <row r="66" spans="2:4">
      <c r="B66" s="2" t="s">
        <v>1212</v>
      </c>
    </row>
    <row r="69" spans="2:4" ht="15">
      <c r="B69" s="44" t="s">
        <v>1213</v>
      </c>
      <c r="C69" s="64"/>
    </row>
    <row r="70" spans="2:4" ht="30">
      <c r="B70" s="44" t="s">
        <v>1214</v>
      </c>
      <c r="C70" s="65" t="s">
        <v>1215</v>
      </c>
    </row>
    <row r="71" spans="2:4" ht="15">
      <c r="B71" s="4" t="s">
        <v>1216</v>
      </c>
      <c r="C71" s="5" t="s">
        <v>1217</v>
      </c>
    </row>
    <row r="72" spans="2:4" ht="15">
      <c r="B72" s="4" t="s">
        <v>1218</v>
      </c>
      <c r="C72" s="5" t="s">
        <v>1217</v>
      </c>
    </row>
    <row r="73" spans="2:4" ht="15">
      <c r="B73" s="4" t="s">
        <v>1219</v>
      </c>
      <c r="C73" s="5" t="s">
        <v>1217</v>
      </c>
    </row>
    <row r="74" spans="2:4" ht="15">
      <c r="B74" s="4" t="s">
        <v>1220</v>
      </c>
      <c r="C74" s="5" t="s">
        <v>1217</v>
      </c>
    </row>
    <row r="75" spans="2:4" ht="15">
      <c r="B75" s="4" t="s">
        <v>1221</v>
      </c>
      <c r="C75" s="5" t="s">
        <v>1217</v>
      </c>
    </row>
    <row r="76" spans="2:4" ht="15">
      <c r="B76" s="4" t="s">
        <v>1222</v>
      </c>
      <c r="C76" s="5" t="s">
        <v>1217</v>
      </c>
    </row>
    <row r="77" spans="2:4" ht="15">
      <c r="B77" s="44" t="s">
        <v>1223</v>
      </c>
      <c r="C77" s="64" t="s">
        <v>1217</v>
      </c>
    </row>
    <row r="79" spans="2:4" ht="15">
      <c r="B79" s="4" t="s">
        <v>35</v>
      </c>
      <c r="C79" s="5"/>
      <c r="D79" s="4"/>
    </row>
    <row r="80" spans="2:4" ht="30">
      <c r="B80" s="20" t="s">
        <v>36</v>
      </c>
      <c r="C80" s="18" t="s">
        <v>37</v>
      </c>
      <c r="D80" s="20" t="s">
        <v>38</v>
      </c>
    </row>
    <row r="81" spans="2:7" ht="15">
      <c r="B81" s="4" t="s">
        <v>22</v>
      </c>
      <c r="C81" s="5" t="s">
        <v>22</v>
      </c>
      <c r="D81" s="4" t="s">
        <v>22</v>
      </c>
    </row>
    <row r="83" spans="2:7">
      <c r="B83" s="24" t="s">
        <v>39</v>
      </c>
      <c r="C83" s="25">
        <v>46081</v>
      </c>
      <c r="D83" s="16"/>
      <c r="E83" s="15"/>
      <c r="F83" s="30"/>
    </row>
    <row r="84" spans="2:7">
      <c r="B84" s="24" t="s">
        <v>40</v>
      </c>
      <c r="C84" s="26" t="s">
        <v>41</v>
      </c>
      <c r="D84" s="24" t="s">
        <v>42</v>
      </c>
      <c r="E84" s="27" t="s">
        <v>43</v>
      </c>
      <c r="F84" s="29" t="s">
        <v>44</v>
      </c>
      <c r="G84" s="14"/>
    </row>
    <row r="85" spans="2:7">
      <c r="B85" s="22" t="s">
        <v>22</v>
      </c>
      <c r="C85" s="23" t="s">
        <v>22</v>
      </c>
      <c r="D85" s="22" t="s">
        <v>22</v>
      </c>
      <c r="E85" s="19" t="s">
        <v>22</v>
      </c>
      <c r="F85" s="28" t="s">
        <v>22</v>
      </c>
    </row>
    <row r="88" spans="2:7">
      <c r="B88" s="6" t="s">
        <v>45</v>
      </c>
    </row>
    <row r="89" spans="2:7">
      <c r="B89" s="6"/>
    </row>
    <row r="90" spans="2:7">
      <c r="B90" s="6" t="s">
        <v>911</v>
      </c>
    </row>
    <row r="91" spans="2:7">
      <c r="B91" s="24" t="s">
        <v>46</v>
      </c>
      <c r="C91" s="26" t="s">
        <v>47</v>
      </c>
      <c r="D91" s="6"/>
    </row>
    <row r="92" spans="2:7">
      <c r="B92" s="16" t="s">
        <v>22</v>
      </c>
      <c r="C92" s="17" t="s">
        <v>22</v>
      </c>
    </row>
    <row r="94" spans="2:7">
      <c r="B94" s="24" t="s">
        <v>48</v>
      </c>
      <c r="C94" s="26" t="s">
        <v>47</v>
      </c>
    </row>
    <row r="95" spans="2:7">
      <c r="B95" s="16" t="s">
        <v>22</v>
      </c>
      <c r="C95" s="17" t="s">
        <v>22</v>
      </c>
    </row>
    <row r="97" spans="2:7">
      <c r="B97" s="24" t="s">
        <v>49</v>
      </c>
      <c r="C97" s="26" t="s">
        <v>50</v>
      </c>
    </row>
    <row r="98" spans="2:7">
      <c r="B98" s="16" t="s">
        <v>22</v>
      </c>
      <c r="C98" s="17" t="s">
        <v>22</v>
      </c>
    </row>
    <row r="100" spans="2:7">
      <c r="B100" s="27" t="s">
        <v>51</v>
      </c>
      <c r="C100" s="26" t="s">
        <v>50</v>
      </c>
    </row>
    <row r="101" spans="2:7">
      <c r="B101" s="15" t="s">
        <v>22</v>
      </c>
      <c r="C101" s="17" t="s">
        <v>22</v>
      </c>
    </row>
    <row r="103" spans="2:7">
      <c r="B103" s="24" t="s">
        <v>52</v>
      </c>
      <c r="C103" s="26" t="s">
        <v>22</v>
      </c>
    </row>
    <row r="105" spans="2:7">
      <c r="B105" s="24" t="s">
        <v>53</v>
      </c>
      <c r="C105" s="25">
        <v>46081</v>
      </c>
      <c r="D105" s="16"/>
      <c r="E105" s="15"/>
      <c r="F105" s="30"/>
    </row>
    <row r="106" spans="2:7">
      <c r="B106" s="24" t="s">
        <v>40</v>
      </c>
      <c r="C106" s="26" t="s">
        <v>41</v>
      </c>
      <c r="D106" s="24" t="s">
        <v>42</v>
      </c>
      <c r="E106" s="27" t="s">
        <v>43</v>
      </c>
      <c r="F106" s="29" t="s">
        <v>44</v>
      </c>
      <c r="G106" s="14"/>
    </row>
    <row r="107" spans="2:7">
      <c r="B107" s="22" t="s">
        <v>22</v>
      </c>
      <c r="C107" s="23" t="s">
        <v>22</v>
      </c>
      <c r="D107" s="22" t="s">
        <v>22</v>
      </c>
      <c r="E107" s="19" t="s">
        <v>22</v>
      </c>
      <c r="F107" s="28" t="s">
        <v>22</v>
      </c>
    </row>
    <row r="108" spans="2:7">
      <c r="B108" s="6" t="s">
        <v>45</v>
      </c>
    </row>
    <row r="109" spans="2:7">
      <c r="B109" s="6"/>
    </row>
    <row r="110" spans="2:7">
      <c r="B110" s="6" t="s">
        <v>911</v>
      </c>
    </row>
    <row r="111" spans="2:7">
      <c r="B111" s="24" t="s">
        <v>46</v>
      </c>
      <c r="C111" s="26" t="s">
        <v>47</v>
      </c>
      <c r="D111" s="6"/>
    </row>
    <row r="112" spans="2:7">
      <c r="B112" s="16" t="s">
        <v>22</v>
      </c>
      <c r="C112" s="17" t="s">
        <v>22</v>
      </c>
    </row>
    <row r="114" spans="2:6">
      <c r="B114" s="24" t="s">
        <v>48</v>
      </c>
      <c r="C114" s="26" t="s">
        <v>47</v>
      </c>
    </row>
    <row r="115" spans="2:6">
      <c r="B115" s="16" t="s">
        <v>22</v>
      </c>
      <c r="C115" s="17" t="s">
        <v>22</v>
      </c>
    </row>
    <row r="117" spans="2:6">
      <c r="B117" s="24" t="s">
        <v>49</v>
      </c>
      <c r="C117" s="26" t="s">
        <v>50</v>
      </c>
    </row>
    <row r="118" spans="2:6">
      <c r="B118" s="16" t="s">
        <v>22</v>
      </c>
      <c r="C118" s="17" t="s">
        <v>22</v>
      </c>
    </row>
    <row r="120" spans="2:6">
      <c r="B120" s="27" t="s">
        <v>51</v>
      </c>
      <c r="C120" s="26" t="s">
        <v>50</v>
      </c>
    </row>
    <row r="121" spans="2:6">
      <c r="B121" s="15" t="s">
        <v>22</v>
      </c>
      <c r="C121" s="17" t="s">
        <v>22</v>
      </c>
    </row>
    <row r="123" spans="2:6">
      <c r="B123" s="24" t="s">
        <v>52</v>
      </c>
      <c r="C123" s="26" t="s">
        <v>22</v>
      </c>
    </row>
    <row r="126" spans="2:6">
      <c r="B126" s="6" t="s">
        <v>912</v>
      </c>
    </row>
    <row r="128" spans="2:6">
      <c r="B128" s="24" t="s">
        <v>40</v>
      </c>
      <c r="C128" s="26" t="s">
        <v>54</v>
      </c>
      <c r="D128" s="24" t="s">
        <v>55</v>
      </c>
      <c r="E128" s="24" t="s">
        <v>56</v>
      </c>
      <c r="F128" s="14"/>
    </row>
    <row r="129" spans="2:80">
      <c r="B129" s="16" t="s">
        <v>22</v>
      </c>
      <c r="C129" s="17" t="s">
        <v>22</v>
      </c>
      <c r="D129" s="16" t="s">
        <v>22</v>
      </c>
      <c r="E129" s="16" t="s">
        <v>22</v>
      </c>
    </row>
    <row r="132" spans="2:80">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c r="B134" s="6" t="s">
        <v>913</v>
      </c>
    </row>
    <row r="136" spans="2:80">
      <c r="B136" s="24" t="s">
        <v>58</v>
      </c>
      <c r="C136" s="26" t="s">
        <v>47</v>
      </c>
      <c r="D136" s="6"/>
    </row>
    <row r="137" spans="2:80">
      <c r="B137" s="16" t="s">
        <v>22</v>
      </c>
      <c r="C137" s="17" t="s">
        <v>22</v>
      </c>
    </row>
    <row r="140" spans="2:80">
      <c r="B140" s="24" t="s">
        <v>59</v>
      </c>
      <c r="C140" s="26" t="s">
        <v>60</v>
      </c>
      <c r="D140" s="6"/>
    </row>
    <row r="141" spans="2:80">
      <c r="B141" s="16" t="s">
        <v>22</v>
      </c>
      <c r="C141" s="17" t="s">
        <v>22</v>
      </c>
    </row>
    <row r="144" spans="2:80">
      <c r="B144" s="6" t="s">
        <v>61</v>
      </c>
    </row>
    <row r="147" spans="2:80">
      <c r="B147" s="6" t="s">
        <v>914</v>
      </c>
    </row>
    <row r="149" spans="2:80">
      <c r="B149" s="24" t="s">
        <v>40</v>
      </c>
      <c r="C149" s="26" t="s">
        <v>62</v>
      </c>
      <c r="D149" s="24" t="s">
        <v>54</v>
      </c>
      <c r="E149" s="24" t="s">
        <v>55</v>
      </c>
      <c r="F149" s="29" t="s">
        <v>56</v>
      </c>
      <c r="G149" s="14"/>
    </row>
    <row r="150" spans="2:80">
      <c r="B150" s="16" t="s">
        <v>22</v>
      </c>
      <c r="C150" s="17" t="s">
        <v>22</v>
      </c>
      <c r="D150" s="16" t="s">
        <v>22</v>
      </c>
      <c r="E150" s="16" t="s">
        <v>22</v>
      </c>
      <c r="F150" s="21" t="s">
        <v>22</v>
      </c>
    </row>
    <row r="153" spans="2:80">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c r="B155" s="6" t="s">
        <v>913</v>
      </c>
    </row>
    <row r="157" spans="2:80">
      <c r="B157" s="24" t="s">
        <v>58</v>
      </c>
      <c r="C157" s="26" t="s">
        <v>47</v>
      </c>
      <c r="D157" s="6"/>
    </row>
    <row r="158" spans="2:80">
      <c r="B158" s="16" t="s">
        <v>22</v>
      </c>
      <c r="C158" s="17" t="s">
        <v>22</v>
      </c>
    </row>
    <row r="161" spans="2:7">
      <c r="B161" s="24" t="s">
        <v>59</v>
      </c>
      <c r="C161" s="26" t="s">
        <v>60</v>
      </c>
      <c r="D161" s="6"/>
    </row>
    <row r="162" spans="2:7">
      <c r="B162" s="16" t="s">
        <v>22</v>
      </c>
      <c r="C162" s="17" t="s">
        <v>22</v>
      </c>
    </row>
    <row r="165" spans="2:7">
      <c r="B165" s="6" t="s">
        <v>61</v>
      </c>
    </row>
    <row r="168" spans="2:7">
      <c r="B168" s="6" t="s">
        <v>915</v>
      </c>
    </row>
    <row r="169" spans="2:7">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7"/>
    <mergeCell ref="D3:D7"/>
  </mergeCells>
  <hyperlinks>
    <hyperlink ref="A1" location="Index!A1" display="Index" xr:uid="{003496D0-1A1A-44F4-9AC6-C0819DBE1A17}"/>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BE0FE-F9E9-4B45-97CA-1CB95C090E0E}">
  <dimension ref="A1:CB167"/>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2582</v>
      </c>
      <c r="C1" s="226"/>
      <c r="D1" s="226"/>
      <c r="E1" s="226"/>
    </row>
    <row r="3" spans="1:9" ht="15">
      <c r="B3" s="31" t="s">
        <v>2583</v>
      </c>
      <c r="C3" s="227"/>
      <c r="D3" s="228"/>
      <c r="E3" s="1"/>
    </row>
    <row r="4" spans="1:9" ht="15">
      <c r="B4" s="35" t="s">
        <v>2584</v>
      </c>
      <c r="C4" s="227"/>
      <c r="D4" s="228"/>
      <c r="E4" s="1"/>
    </row>
    <row r="5" spans="1:9" ht="15">
      <c r="B5" s="59" t="s">
        <v>103</v>
      </c>
      <c r="C5" s="227"/>
      <c r="D5" s="228"/>
      <c r="E5" s="1"/>
    </row>
    <row r="6" spans="1:9" ht="15">
      <c r="B6" s="35" t="s">
        <v>2142</v>
      </c>
      <c r="C6" s="227"/>
      <c r="D6" s="228"/>
      <c r="E6" s="1"/>
    </row>
    <row r="7" spans="1:9" ht="30">
      <c r="B7" s="35" t="s">
        <v>2585</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1528118</v>
      </c>
      <c r="G15" s="12">
        <v>13565.87</v>
      </c>
      <c r="H15" s="12">
        <v>7.5</v>
      </c>
    </row>
    <row r="16" spans="1:9">
      <c r="B16" s="2" t="s">
        <v>80</v>
      </c>
      <c r="C16" s="9" t="s">
        <v>13</v>
      </c>
      <c r="D16" s="2" t="s">
        <v>74</v>
      </c>
      <c r="E16" s="2" t="s">
        <v>81</v>
      </c>
      <c r="F16" s="12">
        <v>844430</v>
      </c>
      <c r="G16" s="12">
        <v>11643.85</v>
      </c>
      <c r="H16" s="12">
        <v>6.44</v>
      </c>
    </row>
    <row r="17" spans="2:8">
      <c r="B17" s="2" t="s">
        <v>1112</v>
      </c>
      <c r="C17" s="9" t="s">
        <v>13</v>
      </c>
      <c r="D17" s="2" t="s">
        <v>74</v>
      </c>
      <c r="E17" s="2" t="s">
        <v>1113</v>
      </c>
      <c r="F17" s="12">
        <v>723500</v>
      </c>
      <c r="G17" s="12">
        <v>10012.52</v>
      </c>
      <c r="H17" s="12">
        <v>5.54</v>
      </c>
    </row>
    <row r="18" spans="2:8">
      <c r="B18" s="2" t="s">
        <v>542</v>
      </c>
      <c r="C18" s="9" t="s">
        <v>13</v>
      </c>
      <c r="D18" s="2" t="s">
        <v>543</v>
      </c>
      <c r="E18" s="2" t="s">
        <v>544</v>
      </c>
      <c r="F18" s="12">
        <v>641948</v>
      </c>
      <c r="G18" s="12">
        <v>8948.11</v>
      </c>
      <c r="H18" s="12">
        <v>4.95</v>
      </c>
    </row>
    <row r="19" spans="2:8">
      <c r="B19" s="2" t="s">
        <v>1402</v>
      </c>
      <c r="C19" s="9" t="s">
        <v>13</v>
      </c>
      <c r="D19" s="2" t="s">
        <v>1138</v>
      </c>
      <c r="E19" s="2" t="s">
        <v>1403</v>
      </c>
      <c r="F19" s="12">
        <v>2173502</v>
      </c>
      <c r="G19" s="12">
        <v>8300.6</v>
      </c>
      <c r="H19" s="12">
        <v>4.59</v>
      </c>
    </row>
    <row r="20" spans="2:8">
      <c r="B20" s="2" t="s">
        <v>595</v>
      </c>
      <c r="C20" s="9" t="s">
        <v>13</v>
      </c>
      <c r="D20" s="2" t="s">
        <v>596</v>
      </c>
      <c r="E20" s="2" t="s">
        <v>597</v>
      </c>
      <c r="F20" s="12">
        <v>170133</v>
      </c>
      <c r="G20" s="12">
        <v>7278.8</v>
      </c>
      <c r="H20" s="12">
        <v>4.03</v>
      </c>
    </row>
    <row r="21" spans="2:8">
      <c r="B21" s="2" t="s">
        <v>1105</v>
      </c>
      <c r="C21" s="9" t="s">
        <v>13</v>
      </c>
      <c r="D21" s="2" t="s">
        <v>1106</v>
      </c>
      <c r="E21" s="2" t="s">
        <v>1107</v>
      </c>
      <c r="F21" s="12">
        <v>56015</v>
      </c>
      <c r="G21" s="12">
        <v>7101.02</v>
      </c>
      <c r="H21" s="12">
        <v>3.93</v>
      </c>
    </row>
    <row r="22" spans="2:8">
      <c r="B22" s="2" t="s">
        <v>2019</v>
      </c>
      <c r="C22" s="9" t="s">
        <v>13</v>
      </c>
      <c r="D22" s="2" t="s">
        <v>90</v>
      </c>
      <c r="E22" s="2" t="s">
        <v>2020</v>
      </c>
      <c r="F22" s="12">
        <v>362806</v>
      </c>
      <c r="G22" s="12">
        <v>6907.1</v>
      </c>
      <c r="H22" s="12">
        <v>3.82</v>
      </c>
    </row>
    <row r="23" spans="2:8">
      <c r="B23" s="2" t="s">
        <v>1279</v>
      </c>
      <c r="C23" s="9" t="s">
        <v>13</v>
      </c>
      <c r="D23" s="2" t="s">
        <v>1106</v>
      </c>
      <c r="E23" s="2" t="s">
        <v>1280</v>
      </c>
      <c r="F23" s="12">
        <v>1351330</v>
      </c>
      <c r="G23" s="12">
        <v>6762.06</v>
      </c>
      <c r="H23" s="12">
        <v>3.74</v>
      </c>
    </row>
    <row r="24" spans="2:8">
      <c r="B24" s="2" t="s">
        <v>1396</v>
      </c>
      <c r="C24" s="9" t="s">
        <v>13</v>
      </c>
      <c r="D24" s="2" t="s">
        <v>92</v>
      </c>
      <c r="E24" s="2" t="s">
        <v>1397</v>
      </c>
      <c r="F24" s="12">
        <v>326500</v>
      </c>
      <c r="G24" s="12">
        <v>6651.46</v>
      </c>
      <c r="H24" s="12">
        <v>3.68</v>
      </c>
    </row>
    <row r="25" spans="2:8">
      <c r="B25" s="2" t="s">
        <v>598</v>
      </c>
      <c r="C25" s="9" t="s">
        <v>13</v>
      </c>
      <c r="D25" s="2" t="s">
        <v>599</v>
      </c>
      <c r="E25" s="2" t="s">
        <v>600</v>
      </c>
      <c r="F25" s="12">
        <v>435000</v>
      </c>
      <c r="G25" s="12">
        <v>6616.35</v>
      </c>
      <c r="H25" s="12">
        <v>3.66</v>
      </c>
    </row>
    <row r="26" spans="2:8">
      <c r="B26" s="2" t="s">
        <v>1372</v>
      </c>
      <c r="C26" s="9" t="s">
        <v>13</v>
      </c>
      <c r="D26" s="2" t="s">
        <v>1117</v>
      </c>
      <c r="E26" s="2" t="s">
        <v>1373</v>
      </c>
      <c r="F26" s="12">
        <v>376258</v>
      </c>
      <c r="G26" s="12">
        <v>6535.6</v>
      </c>
      <c r="H26" s="12">
        <v>3.62</v>
      </c>
    </row>
    <row r="27" spans="2:8">
      <c r="B27" s="2" t="s">
        <v>1142</v>
      </c>
      <c r="C27" s="9" t="s">
        <v>13</v>
      </c>
      <c r="D27" s="2" t="s">
        <v>85</v>
      </c>
      <c r="E27" s="2" t="s">
        <v>1143</v>
      </c>
      <c r="F27" s="12">
        <v>4759000</v>
      </c>
      <c r="G27" s="12">
        <v>6345.65</v>
      </c>
      <c r="H27" s="12">
        <v>3.51</v>
      </c>
    </row>
    <row r="28" spans="2:8">
      <c r="B28" s="2" t="s">
        <v>1110</v>
      </c>
      <c r="C28" s="9" t="s">
        <v>13</v>
      </c>
      <c r="D28" s="2" t="s">
        <v>1018</v>
      </c>
      <c r="E28" s="2" t="s">
        <v>1111</v>
      </c>
      <c r="F28" s="12">
        <v>175350</v>
      </c>
      <c r="G28" s="12">
        <v>5957.34</v>
      </c>
      <c r="H28" s="12">
        <v>3.3</v>
      </c>
    </row>
    <row r="29" spans="2:8">
      <c r="B29" s="2" t="s">
        <v>1108</v>
      </c>
      <c r="C29" s="9" t="s">
        <v>13</v>
      </c>
      <c r="D29" s="2" t="s">
        <v>558</v>
      </c>
      <c r="E29" s="2" t="s">
        <v>1109</v>
      </c>
      <c r="F29" s="12">
        <v>437352</v>
      </c>
      <c r="G29" s="12">
        <v>5686.01</v>
      </c>
      <c r="H29" s="12">
        <v>3.15</v>
      </c>
    </row>
    <row r="30" spans="2:8">
      <c r="B30" s="2" t="s">
        <v>91</v>
      </c>
      <c r="C30" s="9" t="s">
        <v>13</v>
      </c>
      <c r="D30" s="2" t="s">
        <v>92</v>
      </c>
      <c r="E30" s="2" t="s">
        <v>93</v>
      </c>
      <c r="F30" s="12">
        <v>763612</v>
      </c>
      <c r="G30" s="12">
        <v>5462.12</v>
      </c>
      <c r="H30" s="12">
        <v>3.02</v>
      </c>
    </row>
    <row r="31" spans="2:8">
      <c r="B31" s="2" t="s">
        <v>2377</v>
      </c>
      <c r="C31" s="9" t="s">
        <v>13</v>
      </c>
      <c r="D31" s="2" t="s">
        <v>90</v>
      </c>
      <c r="E31" s="2" t="s">
        <v>2378</v>
      </c>
      <c r="F31" s="12">
        <v>926343</v>
      </c>
      <c r="G31" s="12">
        <v>5332.49</v>
      </c>
      <c r="H31" s="12">
        <v>2.95</v>
      </c>
    </row>
    <row r="32" spans="2:8">
      <c r="B32" s="2" t="s">
        <v>2180</v>
      </c>
      <c r="C32" s="9" t="s">
        <v>13</v>
      </c>
      <c r="D32" s="2" t="s">
        <v>2181</v>
      </c>
      <c r="E32" s="2" t="s">
        <v>2182</v>
      </c>
      <c r="F32" s="12">
        <v>16280</v>
      </c>
      <c r="G32" s="12">
        <v>5227.51</v>
      </c>
      <c r="H32" s="12">
        <v>2.89</v>
      </c>
    </row>
    <row r="33" spans="2:8">
      <c r="B33" s="2" t="s">
        <v>1132</v>
      </c>
      <c r="C33" s="9" t="s">
        <v>13</v>
      </c>
      <c r="D33" s="2" t="s">
        <v>1099</v>
      </c>
      <c r="E33" s="2" t="s">
        <v>1133</v>
      </c>
      <c r="F33" s="12">
        <v>321000</v>
      </c>
      <c r="G33" s="12">
        <v>5127.9799999999996</v>
      </c>
      <c r="H33" s="12">
        <v>2.84</v>
      </c>
    </row>
    <row r="34" spans="2:8">
      <c r="B34" s="2" t="s">
        <v>1253</v>
      </c>
      <c r="C34" s="9" t="s">
        <v>13</v>
      </c>
      <c r="D34" s="2" t="s">
        <v>573</v>
      </c>
      <c r="E34" s="2" t="s">
        <v>1254</v>
      </c>
      <c r="F34" s="12">
        <v>1072500</v>
      </c>
      <c r="G34" s="12">
        <v>4438.01</v>
      </c>
      <c r="H34" s="12">
        <v>2.4500000000000002</v>
      </c>
    </row>
    <row r="35" spans="2:8">
      <c r="B35" s="2" t="s">
        <v>607</v>
      </c>
      <c r="C35" s="9" t="s">
        <v>13</v>
      </c>
      <c r="D35" s="2" t="s">
        <v>89</v>
      </c>
      <c r="E35" s="2" t="s">
        <v>608</v>
      </c>
      <c r="F35" s="12">
        <v>254384</v>
      </c>
      <c r="G35" s="12">
        <v>4403.3900000000003</v>
      </c>
      <c r="H35" s="12">
        <v>2.44</v>
      </c>
    </row>
    <row r="36" spans="2:8">
      <c r="B36" s="2" t="s">
        <v>1098</v>
      </c>
      <c r="C36" s="9" t="s">
        <v>13</v>
      </c>
      <c r="D36" s="2" t="s">
        <v>1099</v>
      </c>
      <c r="E36" s="2" t="s">
        <v>1100</v>
      </c>
      <c r="F36" s="12">
        <v>200000</v>
      </c>
      <c r="G36" s="12">
        <v>3758.6</v>
      </c>
      <c r="H36" s="12">
        <v>2.08</v>
      </c>
    </row>
    <row r="37" spans="2:8">
      <c r="B37" s="2" t="s">
        <v>2178</v>
      </c>
      <c r="C37" s="9" t="s">
        <v>13</v>
      </c>
      <c r="D37" s="2" t="s">
        <v>1334</v>
      </c>
      <c r="E37" s="2" t="s">
        <v>2179</v>
      </c>
      <c r="F37" s="12">
        <v>700000</v>
      </c>
      <c r="G37" s="12">
        <v>3639.3</v>
      </c>
      <c r="H37" s="12">
        <v>2.0099999999999998</v>
      </c>
    </row>
    <row r="38" spans="2:8">
      <c r="B38" s="2" t="s">
        <v>1394</v>
      </c>
      <c r="C38" s="9" t="s">
        <v>13</v>
      </c>
      <c r="D38" s="2" t="s">
        <v>1232</v>
      </c>
      <c r="E38" s="2" t="s">
        <v>1395</v>
      </c>
      <c r="F38" s="12">
        <v>255000</v>
      </c>
      <c r="G38" s="12">
        <v>3172.71</v>
      </c>
      <c r="H38" s="12">
        <v>1.76</v>
      </c>
    </row>
    <row r="39" spans="2:8">
      <c r="B39" s="2" t="s">
        <v>1149</v>
      </c>
      <c r="C39" s="9" t="s">
        <v>13</v>
      </c>
      <c r="D39" s="2" t="s">
        <v>596</v>
      </c>
      <c r="E39" s="2" t="s">
        <v>1150</v>
      </c>
      <c r="F39" s="12">
        <v>1354023</v>
      </c>
      <c r="G39" s="12">
        <v>2799.98</v>
      </c>
      <c r="H39" s="12">
        <v>1.55</v>
      </c>
    </row>
    <row r="40" spans="2:8">
      <c r="B40" s="2" t="s">
        <v>2294</v>
      </c>
      <c r="C40" s="9" t="s">
        <v>13</v>
      </c>
      <c r="D40" s="2" t="s">
        <v>1138</v>
      </c>
      <c r="E40" s="2" t="s">
        <v>2295</v>
      </c>
      <c r="F40" s="12">
        <v>1800000</v>
      </c>
      <c r="G40" s="12">
        <v>2521.98</v>
      </c>
      <c r="H40" s="12">
        <v>1.4</v>
      </c>
    </row>
    <row r="41" spans="2:8">
      <c r="B41" s="6" t="s">
        <v>94</v>
      </c>
      <c r="C41" s="11"/>
      <c r="D41" s="6"/>
      <c r="E41" s="6"/>
      <c r="F41" s="14"/>
      <c r="G41" s="14">
        <f>SUM(G12:G40)</f>
        <v>164196.41000000006</v>
      </c>
      <c r="H41" s="14">
        <f>SUM(H12:H40)</f>
        <v>90.850000000000009</v>
      </c>
    </row>
    <row r="42" spans="2:8">
      <c r="B42" s="6" t="s">
        <v>2131</v>
      </c>
      <c r="C42" s="11"/>
      <c r="D42" s="6"/>
      <c r="E42" s="6"/>
      <c r="F42" s="14"/>
      <c r="G42" s="14">
        <v>9079.35</v>
      </c>
      <c r="H42" s="14">
        <v>5.0199999999999996</v>
      </c>
    </row>
    <row r="43" spans="2:8">
      <c r="B43" s="6" t="s">
        <v>15</v>
      </c>
      <c r="C43" s="11"/>
      <c r="D43" s="6"/>
      <c r="E43" s="6"/>
      <c r="F43" s="14"/>
      <c r="G43" s="14">
        <v>173275.76</v>
      </c>
      <c r="H43" s="14">
        <v>95.87</v>
      </c>
    </row>
    <row r="44" spans="2:8">
      <c r="B44" s="6" t="s">
        <v>16</v>
      </c>
      <c r="C44" s="11"/>
      <c r="D44" s="6"/>
      <c r="E44" s="6"/>
      <c r="F44" s="14"/>
      <c r="G44" s="14">
        <v>7498.9055147800009</v>
      </c>
      <c r="H44" s="14">
        <v>4.1299999999999955</v>
      </c>
    </row>
    <row r="45" spans="2:8">
      <c r="B45" s="6" t="s">
        <v>17</v>
      </c>
      <c r="C45" s="11"/>
      <c r="D45" s="6"/>
      <c r="E45" s="6"/>
      <c r="F45" s="14"/>
      <c r="G45" s="14">
        <v>180774.66551478</v>
      </c>
      <c r="H45" s="14">
        <v>100</v>
      </c>
    </row>
    <row r="46" spans="2:8">
      <c r="B46" s="2" t="s">
        <v>18</v>
      </c>
    </row>
    <row r="47" spans="2:8">
      <c r="B47" s="6" t="s">
        <v>19</v>
      </c>
    </row>
    <row r="48" spans="2:8">
      <c r="B48" s="6" t="s">
        <v>20</v>
      </c>
      <c r="C48" s="9" t="s">
        <v>894</v>
      </c>
    </row>
    <row r="49" spans="2:3">
      <c r="B49" s="6" t="s">
        <v>23</v>
      </c>
      <c r="C49" s="9" t="s">
        <v>22</v>
      </c>
    </row>
    <row r="50" spans="2:3">
      <c r="B50" s="6" t="s">
        <v>1198</v>
      </c>
      <c r="C50" s="9" t="s">
        <v>22</v>
      </c>
    </row>
    <row r="51" spans="2:3">
      <c r="B51" s="6" t="s">
        <v>24</v>
      </c>
      <c r="C51" s="9" t="s">
        <v>25</v>
      </c>
    </row>
    <row r="52" spans="2:3">
      <c r="B52" s="6" t="s">
        <v>2586</v>
      </c>
      <c r="C52" s="11"/>
    </row>
    <row r="53" spans="2:3">
      <c r="B53" s="6" t="s">
        <v>2587</v>
      </c>
      <c r="C53" s="11"/>
    </row>
    <row r="54" spans="2:3">
      <c r="B54" s="6" t="s">
        <v>2588</v>
      </c>
      <c r="C54" s="11"/>
    </row>
    <row r="55" spans="2:3">
      <c r="B55" s="6" t="s">
        <v>2589</v>
      </c>
      <c r="C55" s="11"/>
    </row>
    <row r="56" spans="2:3">
      <c r="B56" s="6" t="s">
        <v>2590</v>
      </c>
      <c r="C56" s="11"/>
    </row>
    <row r="57" spans="2:3">
      <c r="B57" s="6" t="s">
        <v>2591</v>
      </c>
      <c r="C57" s="11"/>
    </row>
    <row r="58" spans="2:3">
      <c r="B58" s="6" t="s">
        <v>2592</v>
      </c>
      <c r="C58" s="11"/>
    </row>
    <row r="59" spans="2:3">
      <c r="B59" s="6" t="s">
        <v>2593</v>
      </c>
      <c r="C59" s="11"/>
    </row>
    <row r="60" spans="2:3">
      <c r="B60" s="6" t="s">
        <v>3332</v>
      </c>
      <c r="C60" s="11"/>
    </row>
    <row r="61" spans="2:3">
      <c r="B61" s="2" t="s">
        <v>26</v>
      </c>
    </row>
    <row r="62" spans="2:3">
      <c r="B62" s="2" t="s">
        <v>1212</v>
      </c>
    </row>
    <row r="65" spans="2:7" ht="15">
      <c r="B65" s="44" t="s">
        <v>1213</v>
      </c>
      <c r="C65" s="64"/>
    </row>
    <row r="66" spans="2:7" ht="30">
      <c r="B66" s="44" t="s">
        <v>1214</v>
      </c>
      <c r="C66" s="65" t="s">
        <v>1215</v>
      </c>
    </row>
    <row r="67" spans="2:7" ht="15">
      <c r="B67" s="4" t="s">
        <v>1216</v>
      </c>
      <c r="C67" s="5" t="s">
        <v>1217</v>
      </c>
    </row>
    <row r="68" spans="2:7" ht="15">
      <c r="B68" s="4" t="s">
        <v>1218</v>
      </c>
      <c r="C68" s="5" t="s">
        <v>1217</v>
      </c>
    </row>
    <row r="69" spans="2:7" ht="15">
      <c r="B69" s="4" t="s">
        <v>1219</v>
      </c>
      <c r="C69" s="5" t="s">
        <v>1217</v>
      </c>
    </row>
    <row r="70" spans="2:7" ht="15">
      <c r="B70" s="4" t="s">
        <v>1220</v>
      </c>
      <c r="C70" s="5" t="s">
        <v>1217</v>
      </c>
    </row>
    <row r="71" spans="2:7" ht="15">
      <c r="B71" s="4" t="s">
        <v>1221</v>
      </c>
      <c r="C71" s="5" t="s">
        <v>1217</v>
      </c>
    </row>
    <row r="72" spans="2:7" ht="15">
      <c r="B72" s="4" t="s">
        <v>1222</v>
      </c>
      <c r="C72" s="5" t="s">
        <v>1217</v>
      </c>
    </row>
    <row r="73" spans="2:7" ht="15">
      <c r="B73" s="44" t="s">
        <v>1223</v>
      </c>
      <c r="C73" s="64" t="s">
        <v>1217</v>
      </c>
    </row>
    <row r="75" spans="2:7" ht="15">
      <c r="B75" s="4" t="s">
        <v>35</v>
      </c>
      <c r="C75" s="5"/>
      <c r="D75" s="4"/>
    </row>
    <row r="76" spans="2:7" ht="30">
      <c r="B76" s="20" t="s">
        <v>36</v>
      </c>
      <c r="C76" s="18" t="s">
        <v>37</v>
      </c>
      <c r="D76" s="20" t="s">
        <v>38</v>
      </c>
    </row>
    <row r="77" spans="2:7" ht="15">
      <c r="B77" s="4" t="s">
        <v>22</v>
      </c>
      <c r="C77" s="5" t="s">
        <v>22</v>
      </c>
      <c r="D77" s="4" t="s">
        <v>22</v>
      </c>
    </row>
    <row r="79" spans="2:7">
      <c r="B79" s="24" t="s">
        <v>39</v>
      </c>
      <c r="C79" s="25">
        <v>46081</v>
      </c>
      <c r="D79" s="16"/>
      <c r="E79" s="15"/>
      <c r="F79" s="30"/>
    </row>
    <row r="80" spans="2:7">
      <c r="B80" s="24" t="s">
        <v>40</v>
      </c>
      <c r="C80" s="26" t="s">
        <v>41</v>
      </c>
      <c r="D80" s="24" t="s">
        <v>42</v>
      </c>
      <c r="E80" s="27" t="s">
        <v>43</v>
      </c>
      <c r="F80" s="29" t="s">
        <v>44</v>
      </c>
      <c r="G80" s="14"/>
    </row>
    <row r="81" spans="2:6">
      <c r="B81" s="22" t="s">
        <v>22</v>
      </c>
      <c r="C81" s="23" t="s">
        <v>22</v>
      </c>
      <c r="D81" s="22" t="s">
        <v>22</v>
      </c>
      <c r="E81" s="19" t="s">
        <v>22</v>
      </c>
      <c r="F81" s="28" t="s">
        <v>22</v>
      </c>
    </row>
    <row r="84" spans="2:6">
      <c r="B84" s="6" t="s">
        <v>45</v>
      </c>
    </row>
    <row r="85" spans="2:6">
      <c r="B85" s="6"/>
    </row>
    <row r="86" spans="2:6">
      <c r="B86" s="6" t="s">
        <v>911</v>
      </c>
    </row>
    <row r="87" spans="2:6">
      <c r="B87" s="24" t="s">
        <v>46</v>
      </c>
      <c r="C87" s="26" t="s">
        <v>47</v>
      </c>
      <c r="D87" s="6"/>
    </row>
    <row r="88" spans="2:6">
      <c r="B88" s="16" t="s">
        <v>22</v>
      </c>
      <c r="C88" s="17" t="s">
        <v>22</v>
      </c>
    </row>
    <row r="90" spans="2:6">
      <c r="B90" s="24" t="s">
        <v>48</v>
      </c>
      <c r="C90" s="26" t="s">
        <v>47</v>
      </c>
    </row>
    <row r="91" spans="2:6">
      <c r="B91" s="16" t="s">
        <v>22</v>
      </c>
      <c r="C91" s="17" t="s">
        <v>22</v>
      </c>
    </row>
    <row r="93" spans="2:6">
      <c r="B93" s="24" t="s">
        <v>49</v>
      </c>
      <c r="C93" s="26" t="s">
        <v>50</v>
      </c>
    </row>
    <row r="94" spans="2:6">
      <c r="B94" s="16" t="s">
        <v>22</v>
      </c>
      <c r="C94" s="17" t="s">
        <v>22</v>
      </c>
    </row>
    <row r="96" spans="2:6">
      <c r="B96" s="27" t="s">
        <v>51</v>
      </c>
      <c r="C96" s="26" t="s">
        <v>50</v>
      </c>
    </row>
    <row r="97" spans="2:7">
      <c r="B97" s="15" t="s">
        <v>22</v>
      </c>
      <c r="C97" s="17" t="s">
        <v>22</v>
      </c>
    </row>
    <row r="99" spans="2:7">
      <c r="B99" s="24" t="s">
        <v>52</v>
      </c>
      <c r="C99" s="26" t="s">
        <v>22</v>
      </c>
    </row>
    <row r="101" spans="2:7">
      <c r="B101" s="24" t="s">
        <v>53</v>
      </c>
      <c r="C101" s="25">
        <v>46081</v>
      </c>
      <c r="D101" s="16"/>
      <c r="E101" s="15"/>
      <c r="F101" s="30"/>
    </row>
    <row r="102" spans="2:7">
      <c r="B102" s="24" t="s">
        <v>40</v>
      </c>
      <c r="C102" s="26" t="s">
        <v>41</v>
      </c>
      <c r="D102" s="24" t="s">
        <v>42</v>
      </c>
      <c r="E102" s="27" t="s">
        <v>43</v>
      </c>
      <c r="F102" s="29" t="s">
        <v>44</v>
      </c>
      <c r="G102" s="14"/>
    </row>
    <row r="103" spans="2:7">
      <c r="B103" s="22" t="s">
        <v>22</v>
      </c>
      <c r="C103" s="23" t="s">
        <v>22</v>
      </c>
      <c r="D103" s="22" t="s">
        <v>22</v>
      </c>
      <c r="E103" s="19" t="s">
        <v>22</v>
      </c>
      <c r="F103" s="28" t="s">
        <v>22</v>
      </c>
    </row>
    <row r="104" spans="2:7">
      <c r="B104" s="6" t="s">
        <v>45</v>
      </c>
    </row>
    <row r="105" spans="2:7">
      <c r="B105" s="6"/>
    </row>
    <row r="106" spans="2:7">
      <c r="B106" s="6" t="s">
        <v>911</v>
      </c>
    </row>
    <row r="107" spans="2:7">
      <c r="B107" s="24" t="s">
        <v>46</v>
      </c>
      <c r="C107" s="26" t="s">
        <v>47</v>
      </c>
      <c r="D107" s="6"/>
    </row>
    <row r="108" spans="2:7">
      <c r="B108" s="16" t="s">
        <v>22</v>
      </c>
      <c r="C108" s="17" t="s">
        <v>22</v>
      </c>
    </row>
    <row r="110" spans="2:7">
      <c r="B110" s="24" t="s">
        <v>48</v>
      </c>
      <c r="C110" s="26" t="s">
        <v>47</v>
      </c>
    </row>
    <row r="111" spans="2:7">
      <c r="B111" s="16" t="s">
        <v>22</v>
      </c>
      <c r="C111" s="17" t="s">
        <v>22</v>
      </c>
    </row>
    <row r="113" spans="2:80">
      <c r="B113" s="24" t="s">
        <v>49</v>
      </c>
      <c r="C113" s="26" t="s">
        <v>50</v>
      </c>
    </row>
    <row r="114" spans="2:80">
      <c r="B114" s="16" t="s">
        <v>22</v>
      </c>
      <c r="C114" s="17" t="s">
        <v>22</v>
      </c>
    </row>
    <row r="116" spans="2:80">
      <c r="B116" s="27" t="s">
        <v>51</v>
      </c>
      <c r="C116" s="26" t="s">
        <v>50</v>
      </c>
    </row>
    <row r="117" spans="2:80">
      <c r="B117" s="15" t="s">
        <v>22</v>
      </c>
      <c r="C117" s="17" t="s">
        <v>22</v>
      </c>
    </row>
    <row r="119" spans="2:80">
      <c r="B119" s="24" t="s">
        <v>52</v>
      </c>
      <c r="C119" s="26" t="s">
        <v>22</v>
      </c>
    </row>
    <row r="122" spans="2:80">
      <c r="B122" s="6" t="s">
        <v>912</v>
      </c>
    </row>
    <row r="124" spans="2:80">
      <c r="B124" s="24" t="s">
        <v>40</v>
      </c>
      <c r="C124" s="26" t="s">
        <v>54</v>
      </c>
      <c r="D124" s="24" t="s">
        <v>55</v>
      </c>
      <c r="E124" s="24" t="s">
        <v>56</v>
      </c>
      <c r="F124" s="14"/>
    </row>
    <row r="125" spans="2:80">
      <c r="B125" s="16" t="s">
        <v>22</v>
      </c>
      <c r="C125" s="17" t="s">
        <v>22</v>
      </c>
      <c r="D125" s="16" t="s">
        <v>22</v>
      </c>
      <c r="E125" s="16" t="s">
        <v>22</v>
      </c>
    </row>
    <row r="128" spans="2:80">
      <c r="B128" s="6" t="s">
        <v>57</v>
      </c>
      <c r="C128" s="11" t="s">
        <v>22</v>
      </c>
      <c r="D128" s="6"/>
      <c r="E128" s="6"/>
      <c r="F128" s="14"/>
      <c r="G128" s="14"/>
      <c r="H128" s="14"/>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row>
    <row r="130" spans="2:4">
      <c r="B130" s="6" t="s">
        <v>913</v>
      </c>
    </row>
    <row r="132" spans="2:4">
      <c r="B132" s="24" t="s">
        <v>58</v>
      </c>
      <c r="C132" s="26" t="s">
        <v>47</v>
      </c>
      <c r="D132" s="6"/>
    </row>
    <row r="133" spans="2:4">
      <c r="B133" s="16" t="s">
        <v>22</v>
      </c>
      <c r="C133" s="17" t="s">
        <v>22</v>
      </c>
    </row>
    <row r="136" spans="2:4">
      <c r="B136" s="24" t="s">
        <v>59</v>
      </c>
      <c r="C136" s="26" t="s">
        <v>60</v>
      </c>
      <c r="D136" s="6"/>
    </row>
    <row r="137" spans="2:4">
      <c r="B137" s="16" t="s">
        <v>22</v>
      </c>
      <c r="C137" s="17" t="s">
        <v>22</v>
      </c>
    </row>
    <row r="140" spans="2:4">
      <c r="B140" s="6" t="s">
        <v>61</v>
      </c>
    </row>
    <row r="143" spans="2:4">
      <c r="B143" s="6" t="s">
        <v>914</v>
      </c>
    </row>
    <row r="145" spans="2:80">
      <c r="B145" s="24" t="s">
        <v>40</v>
      </c>
      <c r="C145" s="26" t="s">
        <v>62</v>
      </c>
      <c r="D145" s="24" t="s">
        <v>54</v>
      </c>
      <c r="E145" s="24" t="s">
        <v>55</v>
      </c>
      <c r="F145" s="29" t="s">
        <v>56</v>
      </c>
      <c r="G145" s="14"/>
    </row>
    <row r="146" spans="2:80">
      <c r="B146" s="16" t="s">
        <v>22</v>
      </c>
      <c r="C146" s="17" t="s">
        <v>22</v>
      </c>
      <c r="D146" s="16" t="s">
        <v>22</v>
      </c>
      <c r="E146" s="16" t="s">
        <v>22</v>
      </c>
      <c r="F146" s="21" t="s">
        <v>22</v>
      </c>
    </row>
    <row r="149" spans="2:80">
      <c r="B149" s="6" t="s">
        <v>57</v>
      </c>
      <c r="C149" s="11" t="s">
        <v>22</v>
      </c>
      <c r="D149" s="6"/>
      <c r="E149" s="6"/>
      <c r="F149" s="14"/>
      <c r="G149" s="14"/>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row>
    <row r="151" spans="2:80">
      <c r="B151" s="6" t="s">
        <v>913</v>
      </c>
    </row>
    <row r="153" spans="2:80">
      <c r="B153" s="24" t="s">
        <v>58</v>
      </c>
      <c r="C153" s="26" t="s">
        <v>47</v>
      </c>
      <c r="D153" s="6"/>
    </row>
    <row r="154" spans="2:80">
      <c r="B154" s="16" t="s">
        <v>22</v>
      </c>
      <c r="C154" s="17" t="s">
        <v>22</v>
      </c>
    </row>
    <row r="157" spans="2:80">
      <c r="B157" s="24" t="s">
        <v>59</v>
      </c>
      <c r="C157" s="26" t="s">
        <v>60</v>
      </c>
      <c r="D157" s="6"/>
    </row>
    <row r="158" spans="2:80">
      <c r="B158" s="16" t="s">
        <v>22</v>
      </c>
      <c r="C158" s="17" t="s">
        <v>22</v>
      </c>
    </row>
    <row r="161" spans="2:7">
      <c r="B161" s="6" t="s">
        <v>61</v>
      </c>
    </row>
    <row r="164" spans="2:7">
      <c r="B164" s="6" t="s">
        <v>915</v>
      </c>
    </row>
    <row r="165" spans="2:7">
      <c r="B165" s="24" t="s">
        <v>40</v>
      </c>
      <c r="C165" s="26" t="s">
        <v>63</v>
      </c>
      <c r="D165" s="24" t="s">
        <v>64</v>
      </c>
      <c r="E165" s="24" t="s">
        <v>65</v>
      </c>
      <c r="F165" s="29" t="s">
        <v>66</v>
      </c>
      <c r="G165" s="14"/>
    </row>
    <row r="166" spans="2:7">
      <c r="B166" s="16" t="s">
        <v>22</v>
      </c>
      <c r="C166" s="17" t="s">
        <v>22</v>
      </c>
      <c r="D166" s="16" t="s">
        <v>22</v>
      </c>
      <c r="E166" s="16" t="s">
        <v>22</v>
      </c>
      <c r="F166" s="21" t="s">
        <v>22</v>
      </c>
    </row>
    <row r="167" spans="2:7">
      <c r="B167" s="2" t="s">
        <v>67</v>
      </c>
    </row>
  </sheetData>
  <mergeCells count="3">
    <mergeCell ref="B1:E1"/>
    <mergeCell ref="C3:C7"/>
    <mergeCell ref="D3:D7"/>
  </mergeCells>
  <hyperlinks>
    <hyperlink ref="A1" location="Index!A1" display="Index" xr:uid="{35E25DCF-07A8-43B7-B5D9-10CE15D4EB36}"/>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71AB-BADF-46DA-8517-FC996E38972D}">
  <dimension ref="A1:CB213"/>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2549</v>
      </c>
      <c r="C1" s="226"/>
      <c r="D1" s="226"/>
      <c r="E1" s="226"/>
    </row>
    <row r="3" spans="1:9" ht="15">
      <c r="B3" s="31" t="s">
        <v>2550</v>
      </c>
      <c r="C3" s="227"/>
      <c r="D3" s="228"/>
      <c r="E3" s="1"/>
    </row>
    <row r="4" spans="1:9" ht="15">
      <c r="B4" s="59" t="s">
        <v>2551</v>
      </c>
      <c r="C4" s="227"/>
      <c r="D4" s="228"/>
      <c r="E4" s="1"/>
    </row>
    <row r="5" spans="1:9" ht="15">
      <c r="B5" s="59" t="s">
        <v>103</v>
      </c>
      <c r="C5" s="227"/>
      <c r="D5" s="228"/>
      <c r="E5" s="1"/>
    </row>
    <row r="6" spans="1:9" ht="15">
      <c r="B6" s="35" t="s">
        <v>2552</v>
      </c>
      <c r="C6" s="227"/>
      <c r="D6" s="228"/>
      <c r="E6" s="1"/>
    </row>
    <row r="7" spans="1:9" ht="30">
      <c r="B7" s="35" t="s">
        <v>2553</v>
      </c>
      <c r="C7" s="227"/>
      <c r="D7" s="228"/>
      <c r="E7" s="1"/>
    </row>
    <row r="8" spans="1:9" ht="45">
      <c r="B8" s="35" t="s">
        <v>2554</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2485000</v>
      </c>
      <c r="G15" s="12">
        <v>22060.59</v>
      </c>
      <c r="H15" s="12">
        <v>5.96</v>
      </c>
    </row>
    <row r="16" spans="1:9">
      <c r="B16" s="2" t="s">
        <v>80</v>
      </c>
      <c r="C16" s="9" t="s">
        <v>13</v>
      </c>
      <c r="D16" s="2" t="s">
        <v>74</v>
      </c>
      <c r="E16" s="2" t="s">
        <v>81</v>
      </c>
      <c r="F16" s="12">
        <v>1381629</v>
      </c>
      <c r="G16" s="12">
        <v>19051.28</v>
      </c>
      <c r="H16" s="12">
        <v>5.15</v>
      </c>
    </row>
    <row r="17" spans="2:8">
      <c r="B17" s="2" t="s">
        <v>542</v>
      </c>
      <c r="C17" s="9" t="s">
        <v>13</v>
      </c>
      <c r="D17" s="2" t="s">
        <v>543</v>
      </c>
      <c r="E17" s="2" t="s">
        <v>544</v>
      </c>
      <c r="F17" s="12">
        <v>1138356</v>
      </c>
      <c r="G17" s="12">
        <v>15867.54</v>
      </c>
      <c r="H17" s="12">
        <v>4.29</v>
      </c>
    </row>
    <row r="18" spans="2:8">
      <c r="B18" s="2" t="s">
        <v>1112</v>
      </c>
      <c r="C18" s="9" t="s">
        <v>13</v>
      </c>
      <c r="D18" s="2" t="s">
        <v>74</v>
      </c>
      <c r="E18" s="2" t="s">
        <v>1113</v>
      </c>
      <c r="F18" s="12">
        <v>897500</v>
      </c>
      <c r="G18" s="12">
        <v>12420.5</v>
      </c>
      <c r="H18" s="12">
        <v>3.36</v>
      </c>
    </row>
    <row r="19" spans="2:8">
      <c r="B19" s="2" t="s">
        <v>595</v>
      </c>
      <c r="C19" s="9" t="s">
        <v>13</v>
      </c>
      <c r="D19" s="2" t="s">
        <v>596</v>
      </c>
      <c r="E19" s="2" t="s">
        <v>597</v>
      </c>
      <c r="F19" s="12">
        <v>281890</v>
      </c>
      <c r="G19" s="12">
        <v>12060.1</v>
      </c>
      <c r="H19" s="12">
        <v>3.26</v>
      </c>
    </row>
    <row r="20" spans="2:8">
      <c r="B20" s="2" t="s">
        <v>1098</v>
      </c>
      <c r="C20" s="9" t="s">
        <v>13</v>
      </c>
      <c r="D20" s="2" t="s">
        <v>1099</v>
      </c>
      <c r="E20" s="2" t="s">
        <v>1100</v>
      </c>
      <c r="F20" s="12">
        <v>519000</v>
      </c>
      <c r="G20" s="12">
        <v>9753.57</v>
      </c>
      <c r="H20" s="12">
        <v>2.64</v>
      </c>
    </row>
    <row r="21" spans="2:8">
      <c r="B21" s="2" t="s">
        <v>1017</v>
      </c>
      <c r="C21" s="9" t="s">
        <v>13</v>
      </c>
      <c r="D21" s="2" t="s">
        <v>1018</v>
      </c>
      <c r="E21" s="2" t="s">
        <v>1019</v>
      </c>
      <c r="F21" s="12">
        <v>65451</v>
      </c>
      <c r="G21" s="12">
        <v>9724.06</v>
      </c>
      <c r="H21" s="12">
        <v>2.63</v>
      </c>
    </row>
    <row r="22" spans="2:8">
      <c r="B22" s="2" t="s">
        <v>1279</v>
      </c>
      <c r="C22" s="9" t="s">
        <v>13</v>
      </c>
      <c r="D22" s="2" t="s">
        <v>1106</v>
      </c>
      <c r="E22" s="2" t="s">
        <v>1280</v>
      </c>
      <c r="F22" s="12">
        <v>1886209</v>
      </c>
      <c r="G22" s="12">
        <v>9438.59</v>
      </c>
      <c r="H22" s="12">
        <v>2.5499999999999998</v>
      </c>
    </row>
    <row r="23" spans="2:8">
      <c r="B23" s="2" t="s">
        <v>1402</v>
      </c>
      <c r="C23" s="9" t="s">
        <v>13</v>
      </c>
      <c r="D23" s="2" t="s">
        <v>1138</v>
      </c>
      <c r="E23" s="2" t="s">
        <v>1403</v>
      </c>
      <c r="F23" s="12">
        <v>2444695</v>
      </c>
      <c r="G23" s="12">
        <v>9336.2900000000009</v>
      </c>
      <c r="H23" s="12">
        <v>2.52</v>
      </c>
    </row>
    <row r="24" spans="2:8">
      <c r="B24" s="2" t="s">
        <v>1372</v>
      </c>
      <c r="C24" s="9" t="s">
        <v>13</v>
      </c>
      <c r="D24" s="2" t="s">
        <v>1117</v>
      </c>
      <c r="E24" s="2" t="s">
        <v>1373</v>
      </c>
      <c r="F24" s="12">
        <v>495836</v>
      </c>
      <c r="G24" s="12">
        <v>8612.67</v>
      </c>
      <c r="H24" s="12">
        <v>2.33</v>
      </c>
    </row>
    <row r="25" spans="2:8">
      <c r="B25" s="2" t="s">
        <v>76</v>
      </c>
      <c r="C25" s="9" t="s">
        <v>13</v>
      </c>
      <c r="D25" s="2" t="s">
        <v>77</v>
      </c>
      <c r="E25" s="2" t="s">
        <v>78</v>
      </c>
      <c r="F25" s="12">
        <v>2195000</v>
      </c>
      <c r="G25" s="12">
        <v>6883.52</v>
      </c>
      <c r="H25" s="12">
        <v>1.86</v>
      </c>
    </row>
    <row r="26" spans="2:8">
      <c r="B26" s="2" t="s">
        <v>1362</v>
      </c>
      <c r="C26" s="9" t="s">
        <v>13</v>
      </c>
      <c r="D26" s="2" t="s">
        <v>565</v>
      </c>
      <c r="E26" s="2" t="s">
        <v>1363</v>
      </c>
      <c r="F26" s="12">
        <v>112218</v>
      </c>
      <c r="G26" s="12">
        <v>6735.89</v>
      </c>
      <c r="H26" s="12">
        <v>1.82</v>
      </c>
    </row>
    <row r="27" spans="2:8">
      <c r="B27" s="2" t="s">
        <v>1130</v>
      </c>
      <c r="C27" s="9" t="s">
        <v>13</v>
      </c>
      <c r="D27" s="2" t="s">
        <v>573</v>
      </c>
      <c r="E27" s="2" t="s">
        <v>1131</v>
      </c>
      <c r="F27" s="12">
        <v>320000</v>
      </c>
      <c r="G27" s="12">
        <v>6378.88</v>
      </c>
      <c r="H27" s="12">
        <v>1.72</v>
      </c>
    </row>
    <row r="28" spans="2:8">
      <c r="B28" s="2" t="s">
        <v>1108</v>
      </c>
      <c r="C28" s="9" t="s">
        <v>13</v>
      </c>
      <c r="D28" s="2" t="s">
        <v>558</v>
      </c>
      <c r="E28" s="2" t="s">
        <v>1109</v>
      </c>
      <c r="F28" s="12">
        <v>487277</v>
      </c>
      <c r="G28" s="12">
        <v>6335.09</v>
      </c>
      <c r="H28" s="12">
        <v>1.71</v>
      </c>
    </row>
    <row r="29" spans="2:8">
      <c r="B29" s="2" t="s">
        <v>1434</v>
      </c>
      <c r="C29" s="9" t="s">
        <v>13</v>
      </c>
      <c r="D29" s="2" t="s">
        <v>1147</v>
      </c>
      <c r="E29" s="2" t="s">
        <v>1435</v>
      </c>
      <c r="F29" s="12">
        <v>520000</v>
      </c>
      <c r="G29" s="12">
        <v>6331</v>
      </c>
      <c r="H29" s="12">
        <v>1.71</v>
      </c>
    </row>
    <row r="30" spans="2:8">
      <c r="B30" s="2" t="s">
        <v>91</v>
      </c>
      <c r="C30" s="9" t="s">
        <v>13</v>
      </c>
      <c r="D30" s="2" t="s">
        <v>92</v>
      </c>
      <c r="E30" s="2" t="s">
        <v>93</v>
      </c>
      <c r="F30" s="12">
        <v>875000</v>
      </c>
      <c r="G30" s="12">
        <v>6258.88</v>
      </c>
      <c r="H30" s="12">
        <v>1.69</v>
      </c>
    </row>
    <row r="31" spans="2:8">
      <c r="B31" s="2" t="s">
        <v>570</v>
      </c>
      <c r="C31" s="9" t="s">
        <v>13</v>
      </c>
      <c r="D31" s="2" t="s">
        <v>558</v>
      </c>
      <c r="E31" s="2" t="s">
        <v>571</v>
      </c>
      <c r="F31" s="12">
        <v>236250</v>
      </c>
      <c r="G31" s="12">
        <v>6230.86</v>
      </c>
      <c r="H31" s="12">
        <v>1.68</v>
      </c>
    </row>
    <row r="32" spans="2:8">
      <c r="B32" s="2" t="s">
        <v>1457</v>
      </c>
      <c r="C32" s="9" t="s">
        <v>13</v>
      </c>
      <c r="D32" s="2" t="s">
        <v>74</v>
      </c>
      <c r="E32" s="2" t="s">
        <v>1458</v>
      </c>
      <c r="F32" s="12">
        <v>635000</v>
      </c>
      <c r="G32" s="12">
        <v>6075.36</v>
      </c>
      <c r="H32" s="12">
        <v>1.64</v>
      </c>
    </row>
    <row r="33" spans="2:8">
      <c r="B33" s="2" t="s">
        <v>2555</v>
      </c>
      <c r="C33" s="9" t="s">
        <v>13</v>
      </c>
      <c r="D33" s="2" t="s">
        <v>573</v>
      </c>
      <c r="E33" s="2" t="s">
        <v>2556</v>
      </c>
      <c r="F33" s="12">
        <v>776798</v>
      </c>
      <c r="G33" s="12">
        <v>6015.52</v>
      </c>
      <c r="H33" s="12">
        <v>1.63</v>
      </c>
    </row>
    <row r="34" spans="2:8">
      <c r="B34" s="2" t="s">
        <v>1329</v>
      </c>
      <c r="C34" s="9" t="s">
        <v>13</v>
      </c>
      <c r="D34" s="2" t="s">
        <v>85</v>
      </c>
      <c r="E34" s="2" t="s">
        <v>1330</v>
      </c>
      <c r="F34" s="12">
        <v>1076094</v>
      </c>
      <c r="G34" s="12">
        <v>5751.72</v>
      </c>
      <c r="H34" s="12">
        <v>1.55</v>
      </c>
    </row>
    <row r="35" spans="2:8">
      <c r="B35" s="2" t="s">
        <v>2557</v>
      </c>
      <c r="C35" s="9" t="s">
        <v>13</v>
      </c>
      <c r="D35" s="2" t="s">
        <v>84</v>
      </c>
      <c r="E35" s="2" t="s">
        <v>2558</v>
      </c>
      <c r="F35" s="12">
        <v>3098942</v>
      </c>
      <c r="G35" s="12">
        <v>5736.45</v>
      </c>
      <c r="H35" s="12">
        <v>1.55</v>
      </c>
    </row>
    <row r="36" spans="2:8">
      <c r="B36" s="2" t="s">
        <v>1146</v>
      </c>
      <c r="C36" s="9" t="s">
        <v>13</v>
      </c>
      <c r="D36" s="2" t="s">
        <v>1147</v>
      </c>
      <c r="E36" s="2" t="s">
        <v>1148</v>
      </c>
      <c r="F36" s="12">
        <v>1083667</v>
      </c>
      <c r="G36" s="12">
        <v>5618.81</v>
      </c>
      <c r="H36" s="12">
        <v>1.52</v>
      </c>
    </row>
    <row r="37" spans="2:8">
      <c r="B37" s="2" t="s">
        <v>1142</v>
      </c>
      <c r="C37" s="9" t="s">
        <v>13</v>
      </c>
      <c r="D37" s="2" t="s">
        <v>85</v>
      </c>
      <c r="E37" s="2" t="s">
        <v>1143</v>
      </c>
      <c r="F37" s="12">
        <v>4170000</v>
      </c>
      <c r="G37" s="12">
        <v>5560.28</v>
      </c>
      <c r="H37" s="12">
        <v>1.5</v>
      </c>
    </row>
    <row r="38" spans="2:8">
      <c r="B38" s="2" t="s">
        <v>2559</v>
      </c>
      <c r="C38" s="9" t="s">
        <v>13</v>
      </c>
      <c r="D38" s="2" t="s">
        <v>82</v>
      </c>
      <c r="E38" s="2" t="s">
        <v>2560</v>
      </c>
      <c r="F38" s="12">
        <v>368915</v>
      </c>
      <c r="G38" s="12">
        <v>5504.21</v>
      </c>
      <c r="H38" s="12">
        <v>1.49</v>
      </c>
    </row>
    <row r="39" spans="2:8">
      <c r="B39" s="2" t="s">
        <v>1231</v>
      </c>
      <c r="C39" s="9" t="s">
        <v>13</v>
      </c>
      <c r="D39" s="2" t="s">
        <v>1232</v>
      </c>
      <c r="E39" s="2" t="s">
        <v>1233</v>
      </c>
      <c r="F39" s="12">
        <v>423779</v>
      </c>
      <c r="G39" s="12">
        <v>5359.53</v>
      </c>
      <c r="H39" s="12">
        <v>1.45</v>
      </c>
    </row>
    <row r="40" spans="2:8">
      <c r="B40" s="2" t="s">
        <v>1255</v>
      </c>
      <c r="C40" s="9" t="s">
        <v>13</v>
      </c>
      <c r="D40" s="2" t="s">
        <v>1099</v>
      </c>
      <c r="E40" s="2" t="s">
        <v>1256</v>
      </c>
      <c r="F40" s="12">
        <v>1141858</v>
      </c>
      <c r="G40" s="12">
        <v>5194.88</v>
      </c>
      <c r="H40" s="12">
        <v>1.4</v>
      </c>
    </row>
    <row r="41" spans="2:8">
      <c r="B41" s="2" t="s">
        <v>1438</v>
      </c>
      <c r="C41" s="9" t="s">
        <v>13</v>
      </c>
      <c r="D41" s="2" t="s">
        <v>85</v>
      </c>
      <c r="E41" s="2" t="s">
        <v>1439</v>
      </c>
      <c r="F41" s="12">
        <v>270000</v>
      </c>
      <c r="G41" s="12">
        <v>5160.24</v>
      </c>
      <c r="H41" s="12">
        <v>1.4</v>
      </c>
    </row>
    <row r="42" spans="2:8">
      <c r="B42" s="2" t="s">
        <v>1394</v>
      </c>
      <c r="C42" s="9" t="s">
        <v>13</v>
      </c>
      <c r="D42" s="2" t="s">
        <v>1232</v>
      </c>
      <c r="E42" s="2" t="s">
        <v>1395</v>
      </c>
      <c r="F42" s="12">
        <v>405000</v>
      </c>
      <c r="G42" s="12">
        <v>5039.01</v>
      </c>
      <c r="H42" s="12">
        <v>1.36</v>
      </c>
    </row>
    <row r="43" spans="2:8">
      <c r="B43" s="2" t="s">
        <v>2323</v>
      </c>
      <c r="C43" s="9" t="s">
        <v>13</v>
      </c>
      <c r="D43" s="2" t="s">
        <v>1106</v>
      </c>
      <c r="E43" s="2" t="s">
        <v>2324</v>
      </c>
      <c r="F43" s="12">
        <v>440000</v>
      </c>
      <c r="G43" s="12">
        <v>4971.12</v>
      </c>
      <c r="H43" s="12">
        <v>1.34</v>
      </c>
    </row>
    <row r="44" spans="2:8">
      <c r="B44" s="2" t="s">
        <v>2333</v>
      </c>
      <c r="C44" s="9" t="s">
        <v>13</v>
      </c>
      <c r="D44" s="2" t="s">
        <v>587</v>
      </c>
      <c r="E44" s="2" t="s">
        <v>2334</v>
      </c>
      <c r="F44" s="12">
        <v>690894</v>
      </c>
      <c r="G44" s="12">
        <v>4961.3100000000004</v>
      </c>
      <c r="H44" s="12">
        <v>1.34</v>
      </c>
    </row>
    <row r="45" spans="2:8">
      <c r="B45" s="2" t="s">
        <v>1327</v>
      </c>
      <c r="C45" s="9" t="s">
        <v>13</v>
      </c>
      <c r="D45" s="2" t="s">
        <v>573</v>
      </c>
      <c r="E45" s="2" t="s">
        <v>1328</v>
      </c>
      <c r="F45" s="12">
        <v>600000</v>
      </c>
      <c r="G45" s="12">
        <v>4948.5</v>
      </c>
      <c r="H45" s="12">
        <v>1.34</v>
      </c>
    </row>
    <row r="46" spans="2:8">
      <c r="B46" s="2" t="s">
        <v>1400</v>
      </c>
      <c r="C46" s="9" t="s">
        <v>13</v>
      </c>
      <c r="D46" s="2" t="s">
        <v>90</v>
      </c>
      <c r="E46" s="2" t="s">
        <v>1401</v>
      </c>
      <c r="F46" s="12">
        <v>1145589</v>
      </c>
      <c r="G46" s="12">
        <v>4836.68</v>
      </c>
      <c r="H46" s="12">
        <v>1.31</v>
      </c>
    </row>
    <row r="47" spans="2:8">
      <c r="B47" s="2" t="s">
        <v>598</v>
      </c>
      <c r="C47" s="9" t="s">
        <v>13</v>
      </c>
      <c r="D47" s="2" t="s">
        <v>599</v>
      </c>
      <c r="E47" s="2" t="s">
        <v>600</v>
      </c>
      <c r="F47" s="12">
        <v>313500</v>
      </c>
      <c r="G47" s="12">
        <v>4768.34</v>
      </c>
      <c r="H47" s="12">
        <v>1.29</v>
      </c>
    </row>
    <row r="48" spans="2:8">
      <c r="B48" s="2" t="s">
        <v>1396</v>
      </c>
      <c r="C48" s="9" t="s">
        <v>13</v>
      </c>
      <c r="D48" s="2" t="s">
        <v>92</v>
      </c>
      <c r="E48" s="2" t="s">
        <v>1397</v>
      </c>
      <c r="F48" s="12">
        <v>230000</v>
      </c>
      <c r="G48" s="12">
        <v>4685.5600000000004</v>
      </c>
      <c r="H48" s="12">
        <v>1.27</v>
      </c>
    </row>
    <row r="49" spans="2:8">
      <c r="B49" s="2" t="s">
        <v>1348</v>
      </c>
      <c r="C49" s="9" t="s">
        <v>13</v>
      </c>
      <c r="D49" s="2" t="s">
        <v>89</v>
      </c>
      <c r="E49" s="2" t="s">
        <v>1349</v>
      </c>
      <c r="F49" s="12">
        <v>275142</v>
      </c>
      <c r="G49" s="12">
        <v>4563.51</v>
      </c>
      <c r="H49" s="12">
        <v>1.23</v>
      </c>
    </row>
    <row r="50" spans="2:8">
      <c r="B50" s="2" t="s">
        <v>2561</v>
      </c>
      <c r="C50" s="9" t="s">
        <v>13</v>
      </c>
      <c r="D50" s="2" t="s">
        <v>89</v>
      </c>
      <c r="E50" s="2" t="s">
        <v>2562</v>
      </c>
      <c r="F50" s="12">
        <v>321970</v>
      </c>
      <c r="G50" s="12">
        <v>4491.8</v>
      </c>
      <c r="H50" s="12">
        <v>1.21</v>
      </c>
    </row>
    <row r="51" spans="2:8">
      <c r="B51" s="2" t="s">
        <v>601</v>
      </c>
      <c r="C51" s="9" t="s">
        <v>13</v>
      </c>
      <c r="D51" s="2" t="s">
        <v>74</v>
      </c>
      <c r="E51" s="2" t="s">
        <v>602</v>
      </c>
      <c r="F51" s="12">
        <v>1295000</v>
      </c>
      <c r="G51" s="12">
        <v>4169.25</v>
      </c>
      <c r="H51" s="12">
        <v>1.1299999999999999</v>
      </c>
    </row>
    <row r="52" spans="2:8">
      <c r="B52" s="2" t="s">
        <v>1253</v>
      </c>
      <c r="C52" s="9" t="s">
        <v>13</v>
      </c>
      <c r="D52" s="2" t="s">
        <v>573</v>
      </c>
      <c r="E52" s="2" t="s">
        <v>1254</v>
      </c>
      <c r="F52" s="12">
        <v>1005000</v>
      </c>
      <c r="G52" s="12">
        <v>4158.6899999999996</v>
      </c>
      <c r="H52" s="12">
        <v>1.1200000000000001</v>
      </c>
    </row>
    <row r="53" spans="2:8">
      <c r="B53" s="2" t="s">
        <v>2398</v>
      </c>
      <c r="C53" s="9" t="s">
        <v>13</v>
      </c>
      <c r="D53" s="2" t="s">
        <v>558</v>
      </c>
      <c r="E53" s="2" t="s">
        <v>2399</v>
      </c>
      <c r="F53" s="12">
        <v>2061109</v>
      </c>
      <c r="G53" s="12">
        <v>4142</v>
      </c>
      <c r="H53" s="12">
        <v>1.1200000000000001</v>
      </c>
    </row>
    <row r="54" spans="2:8">
      <c r="B54" s="2" t="s">
        <v>575</v>
      </c>
      <c r="C54" s="9" t="s">
        <v>13</v>
      </c>
      <c r="D54" s="2" t="s">
        <v>74</v>
      </c>
      <c r="E54" s="2" t="s">
        <v>576</v>
      </c>
      <c r="F54" s="12">
        <v>995310</v>
      </c>
      <c r="G54" s="12">
        <v>4132.53</v>
      </c>
      <c r="H54" s="12">
        <v>1.1200000000000001</v>
      </c>
    </row>
    <row r="55" spans="2:8">
      <c r="B55" s="2" t="s">
        <v>2329</v>
      </c>
      <c r="C55" s="9" t="s">
        <v>13</v>
      </c>
      <c r="D55" s="2" t="s">
        <v>628</v>
      </c>
      <c r="E55" s="2" t="s">
        <v>2330</v>
      </c>
      <c r="F55" s="12">
        <v>2045792</v>
      </c>
      <c r="G55" s="12">
        <v>3993.18</v>
      </c>
      <c r="H55" s="12">
        <v>1.08</v>
      </c>
    </row>
    <row r="56" spans="2:8">
      <c r="B56" s="2" t="s">
        <v>1336</v>
      </c>
      <c r="C56" s="9" t="s">
        <v>13</v>
      </c>
      <c r="D56" s="2" t="s">
        <v>90</v>
      </c>
      <c r="E56" s="2" t="s">
        <v>1337</v>
      </c>
      <c r="F56" s="12">
        <v>50615</v>
      </c>
      <c r="G56" s="12">
        <v>3958.85</v>
      </c>
      <c r="H56" s="12">
        <v>1.07</v>
      </c>
    </row>
    <row r="57" spans="2:8">
      <c r="B57" s="2" t="s">
        <v>2180</v>
      </c>
      <c r="C57" s="9" t="s">
        <v>13</v>
      </c>
      <c r="D57" s="2" t="s">
        <v>2181</v>
      </c>
      <c r="E57" s="2" t="s">
        <v>2182</v>
      </c>
      <c r="F57" s="12">
        <v>12189</v>
      </c>
      <c r="G57" s="12">
        <v>3913.89</v>
      </c>
      <c r="H57" s="12">
        <v>1.06</v>
      </c>
    </row>
    <row r="58" spans="2:8">
      <c r="B58" s="2" t="s">
        <v>2563</v>
      </c>
      <c r="C58" s="9" t="s">
        <v>13</v>
      </c>
      <c r="D58" s="2" t="s">
        <v>92</v>
      </c>
      <c r="E58" s="2" t="s">
        <v>2564</v>
      </c>
      <c r="F58" s="12">
        <v>1158000</v>
      </c>
      <c r="G58" s="12">
        <v>3887.99</v>
      </c>
      <c r="H58" s="12">
        <v>1.05</v>
      </c>
    </row>
    <row r="59" spans="2:8">
      <c r="B59" s="2" t="s">
        <v>2242</v>
      </c>
      <c r="C59" s="9" t="s">
        <v>13</v>
      </c>
      <c r="D59" s="2" t="s">
        <v>84</v>
      </c>
      <c r="E59" s="2" t="s">
        <v>2243</v>
      </c>
      <c r="F59" s="12">
        <v>124558</v>
      </c>
      <c r="G59" s="12">
        <v>3656.15</v>
      </c>
      <c r="H59" s="12">
        <v>0.99</v>
      </c>
    </row>
    <row r="60" spans="2:8">
      <c r="B60" s="2" t="s">
        <v>86</v>
      </c>
      <c r="C60" s="9" t="s">
        <v>13</v>
      </c>
      <c r="D60" s="2" t="s">
        <v>87</v>
      </c>
      <c r="E60" s="2" t="s">
        <v>88</v>
      </c>
      <c r="F60" s="12">
        <v>735000</v>
      </c>
      <c r="G60" s="12">
        <v>3556.67</v>
      </c>
      <c r="H60" s="12">
        <v>0.96</v>
      </c>
    </row>
    <row r="61" spans="2:8">
      <c r="B61" s="2" t="s">
        <v>1350</v>
      </c>
      <c r="C61" s="9" t="s">
        <v>13</v>
      </c>
      <c r="D61" s="2" t="s">
        <v>558</v>
      </c>
      <c r="E61" s="2" t="s">
        <v>1351</v>
      </c>
      <c r="F61" s="12">
        <v>257786</v>
      </c>
      <c r="G61" s="12">
        <v>3500.22</v>
      </c>
      <c r="H61" s="12">
        <v>0.95</v>
      </c>
    </row>
    <row r="62" spans="2:8">
      <c r="B62" s="2" t="s">
        <v>2565</v>
      </c>
      <c r="C62" s="9" t="s">
        <v>13</v>
      </c>
      <c r="D62" s="2" t="s">
        <v>84</v>
      </c>
      <c r="E62" s="2" t="s">
        <v>2566</v>
      </c>
      <c r="F62" s="12">
        <v>941003</v>
      </c>
      <c r="G62" s="12">
        <v>3432.78</v>
      </c>
      <c r="H62" s="12">
        <v>0.93</v>
      </c>
    </row>
    <row r="63" spans="2:8">
      <c r="B63" s="2" t="s">
        <v>1275</v>
      </c>
      <c r="C63" s="9" t="s">
        <v>13</v>
      </c>
      <c r="D63" s="2" t="s">
        <v>84</v>
      </c>
      <c r="E63" s="2" t="s">
        <v>1276</v>
      </c>
      <c r="F63" s="12">
        <v>131899</v>
      </c>
      <c r="G63" s="12">
        <v>3134.18</v>
      </c>
      <c r="H63" s="12">
        <v>0.85</v>
      </c>
    </row>
    <row r="64" spans="2:8">
      <c r="B64" s="2" t="s">
        <v>2325</v>
      </c>
      <c r="C64" s="9" t="s">
        <v>13</v>
      </c>
      <c r="D64" s="2" t="s">
        <v>1106</v>
      </c>
      <c r="E64" s="2" t="s">
        <v>2326</v>
      </c>
      <c r="F64" s="12">
        <v>836440</v>
      </c>
      <c r="G64" s="12">
        <v>2744.78</v>
      </c>
      <c r="H64" s="12">
        <v>0.74</v>
      </c>
    </row>
    <row r="65" spans="2:8">
      <c r="B65" s="2" t="s">
        <v>617</v>
      </c>
      <c r="C65" s="9" t="s">
        <v>13</v>
      </c>
      <c r="D65" s="2" t="s">
        <v>618</v>
      </c>
      <c r="E65" s="2" t="s">
        <v>619</v>
      </c>
      <c r="F65" s="12">
        <v>578354</v>
      </c>
      <c r="G65" s="12">
        <v>2490.6799999999998</v>
      </c>
      <c r="H65" s="12">
        <v>0.67</v>
      </c>
    </row>
    <row r="66" spans="2:8">
      <c r="B66" s="2" t="s">
        <v>1453</v>
      </c>
      <c r="C66" s="9" t="s">
        <v>13</v>
      </c>
      <c r="D66" s="2" t="s">
        <v>558</v>
      </c>
      <c r="E66" s="2" t="s">
        <v>1454</v>
      </c>
      <c r="F66" s="12">
        <v>105000</v>
      </c>
      <c r="G66" s="12">
        <v>2411.33</v>
      </c>
      <c r="H66" s="12">
        <v>0.65</v>
      </c>
    </row>
    <row r="67" spans="2:8">
      <c r="B67" s="2" t="s">
        <v>1151</v>
      </c>
      <c r="C67" s="9" t="s">
        <v>13</v>
      </c>
      <c r="D67" s="2" t="s">
        <v>84</v>
      </c>
      <c r="E67" s="2" t="s">
        <v>1152</v>
      </c>
      <c r="F67" s="12">
        <v>1114767</v>
      </c>
      <c r="G67" s="12">
        <v>2293.41</v>
      </c>
      <c r="H67" s="12">
        <v>0.62</v>
      </c>
    </row>
    <row r="68" spans="2:8">
      <c r="B68" s="2" t="s">
        <v>2567</v>
      </c>
      <c r="C68" s="9" t="s">
        <v>13</v>
      </c>
      <c r="D68" s="2" t="s">
        <v>596</v>
      </c>
      <c r="E68" s="2" t="s">
        <v>2568</v>
      </c>
      <c r="F68" s="12">
        <v>236966</v>
      </c>
      <c r="G68" s="12">
        <v>2252.7199999999998</v>
      </c>
      <c r="H68" s="12">
        <v>0.61</v>
      </c>
    </row>
    <row r="69" spans="2:8">
      <c r="B69" s="2" t="s">
        <v>603</v>
      </c>
      <c r="C69" s="9" t="s">
        <v>13</v>
      </c>
      <c r="D69" s="2" t="s">
        <v>84</v>
      </c>
      <c r="E69" s="2" t="s">
        <v>604</v>
      </c>
      <c r="F69" s="12">
        <v>192000</v>
      </c>
      <c r="G69" s="12">
        <v>2028.67</v>
      </c>
      <c r="H69" s="12">
        <v>0.55000000000000004</v>
      </c>
    </row>
    <row r="70" spans="2:8">
      <c r="B70" s="2" t="s">
        <v>2569</v>
      </c>
      <c r="C70" s="9" t="s">
        <v>13</v>
      </c>
      <c r="D70" s="2" t="s">
        <v>1106</v>
      </c>
      <c r="E70" s="2" t="s">
        <v>2570</v>
      </c>
      <c r="F70" s="12">
        <v>35000</v>
      </c>
      <c r="G70" s="12">
        <v>1979.6</v>
      </c>
      <c r="H70" s="12">
        <v>0.54</v>
      </c>
    </row>
    <row r="71" spans="2:8">
      <c r="B71" s="2" t="s">
        <v>1119</v>
      </c>
      <c r="C71" s="9" t="s">
        <v>13</v>
      </c>
      <c r="D71" s="2" t="s">
        <v>1120</v>
      </c>
      <c r="E71" s="2" t="s">
        <v>1121</v>
      </c>
      <c r="F71" s="12">
        <v>55000</v>
      </c>
      <c r="G71" s="12">
        <v>1714.52</v>
      </c>
      <c r="H71" s="12">
        <v>0.46</v>
      </c>
    </row>
    <row r="72" spans="2:8">
      <c r="B72" s="6" t="s">
        <v>94</v>
      </c>
      <c r="G72" s="14">
        <f>SUM(G15:G71)</f>
        <v>340274.23</v>
      </c>
      <c r="H72" s="14">
        <f>SUM(H15:H71)</f>
        <v>91.97</v>
      </c>
    </row>
    <row r="73" spans="2:8">
      <c r="B73" s="6" t="s">
        <v>3934</v>
      </c>
    </row>
    <row r="74" spans="2:8">
      <c r="B74" s="2" t="s">
        <v>2042</v>
      </c>
      <c r="C74" s="9" t="s">
        <v>13</v>
      </c>
      <c r="D74" s="2" t="s">
        <v>89</v>
      </c>
      <c r="E74" s="2" t="s">
        <v>2043</v>
      </c>
      <c r="F74" s="12">
        <v>1203750</v>
      </c>
      <c r="G74" s="12">
        <v>4441.84</v>
      </c>
      <c r="H74" s="12">
        <v>1.2</v>
      </c>
    </row>
    <row r="75" spans="2:8">
      <c r="B75" s="6" t="s">
        <v>3935</v>
      </c>
      <c r="C75" s="11"/>
      <c r="D75" s="6"/>
      <c r="E75" s="6"/>
      <c r="F75" s="14"/>
      <c r="G75" s="14">
        <f>G74</f>
        <v>4441.84</v>
      </c>
      <c r="H75" s="14">
        <f>H74</f>
        <v>1.2</v>
      </c>
    </row>
    <row r="76" spans="2:8">
      <c r="B76" s="6" t="s">
        <v>2131</v>
      </c>
      <c r="C76" s="11"/>
      <c r="D76" s="6"/>
      <c r="E76" s="6"/>
      <c r="F76" s="14"/>
      <c r="G76" s="14">
        <v>11130.3</v>
      </c>
      <c r="H76" s="14">
        <v>3.01</v>
      </c>
    </row>
    <row r="77" spans="2:8">
      <c r="B77" s="6" t="s">
        <v>15</v>
      </c>
      <c r="C77" s="11"/>
      <c r="D77" s="6"/>
      <c r="E77" s="6"/>
      <c r="F77" s="14"/>
      <c r="G77" s="14">
        <v>355846.37</v>
      </c>
      <c r="H77" s="14">
        <v>96.18</v>
      </c>
    </row>
    <row r="78" spans="2:8">
      <c r="B78" s="6" t="s">
        <v>16</v>
      </c>
      <c r="C78" s="11"/>
      <c r="D78" s="6"/>
      <c r="E78" s="6"/>
      <c r="F78" s="14"/>
      <c r="G78" s="14">
        <v>14045.195154100005</v>
      </c>
      <c r="H78" s="14">
        <v>3.8199999999999932</v>
      </c>
    </row>
    <row r="79" spans="2:8">
      <c r="B79" s="6" t="s">
        <v>17</v>
      </c>
      <c r="C79" s="11"/>
      <c r="D79" s="6"/>
      <c r="E79" s="6"/>
      <c r="F79" s="14"/>
      <c r="G79" s="14">
        <v>369891.56515410001</v>
      </c>
      <c r="H79" s="14">
        <v>100</v>
      </c>
    </row>
    <row r="80" spans="2:8">
      <c r="B80" s="2" t="s">
        <v>18</v>
      </c>
    </row>
    <row r="81" spans="2:3">
      <c r="B81" s="6" t="s">
        <v>19</v>
      </c>
    </row>
    <row r="82" spans="2:3">
      <c r="B82" s="6" t="s">
        <v>20</v>
      </c>
      <c r="C82" s="9" t="s">
        <v>894</v>
      </c>
    </row>
    <row r="83" spans="2:3">
      <c r="B83" s="6" t="s">
        <v>23</v>
      </c>
      <c r="C83" s="9" t="s">
        <v>22</v>
      </c>
    </row>
    <row r="84" spans="2:3">
      <c r="B84" s="6" t="s">
        <v>1198</v>
      </c>
      <c r="C84" s="9" t="s">
        <v>22</v>
      </c>
    </row>
    <row r="85" spans="2:3">
      <c r="B85" s="6" t="s">
        <v>24</v>
      </c>
      <c r="C85" s="9" t="s">
        <v>25</v>
      </c>
    </row>
    <row r="86" spans="2:3">
      <c r="B86" s="6" t="s">
        <v>2571</v>
      </c>
      <c r="C86" s="11"/>
    </row>
    <row r="87" spans="2:3">
      <c r="B87" s="6" t="s">
        <v>2572</v>
      </c>
      <c r="C87" s="11"/>
    </row>
    <row r="88" spans="2:3">
      <c r="B88" s="6" t="s">
        <v>2573</v>
      </c>
      <c r="C88" s="11"/>
    </row>
    <row r="89" spans="2:3">
      <c r="B89" s="6" t="s">
        <v>2574</v>
      </c>
      <c r="C89" s="11"/>
    </row>
    <row r="90" spans="2:3">
      <c r="B90" s="6" t="s">
        <v>2575</v>
      </c>
      <c r="C90" s="11"/>
    </row>
    <row r="91" spans="2:3">
      <c r="B91" s="6" t="s">
        <v>2576</v>
      </c>
      <c r="C91" s="11"/>
    </row>
    <row r="92" spans="2:3">
      <c r="B92" s="6" t="s">
        <v>2577</v>
      </c>
      <c r="C92" s="11"/>
    </row>
    <row r="93" spans="2:3">
      <c r="B93" s="6" t="s">
        <v>2578</v>
      </c>
      <c r="C93" s="11"/>
    </row>
    <row r="94" spans="2:3">
      <c r="B94" s="6" t="s">
        <v>3949</v>
      </c>
      <c r="C94" s="11"/>
    </row>
    <row r="95" spans="2:3">
      <c r="B95" s="2" t="s">
        <v>26</v>
      </c>
    </row>
    <row r="96" spans="2:3">
      <c r="B96" s="2" t="s">
        <v>1212</v>
      </c>
    </row>
    <row r="99" spans="2:4" ht="15">
      <c r="B99" s="44" t="s">
        <v>1213</v>
      </c>
      <c r="C99" s="64"/>
    </row>
    <row r="100" spans="2:4" ht="30">
      <c r="B100" s="44" t="s">
        <v>1214</v>
      </c>
      <c r="C100" s="65" t="s">
        <v>1215</v>
      </c>
    </row>
    <row r="101" spans="2:4" ht="15">
      <c r="B101" s="4" t="s">
        <v>1216</v>
      </c>
      <c r="C101" s="5">
        <v>4000</v>
      </c>
    </row>
    <row r="102" spans="2:4" ht="15">
      <c r="B102" s="4" t="s">
        <v>1218</v>
      </c>
      <c r="C102" s="5">
        <v>0</v>
      </c>
    </row>
    <row r="103" spans="2:4" ht="15">
      <c r="B103" s="4" t="s">
        <v>1219</v>
      </c>
      <c r="C103" s="5">
        <v>0</v>
      </c>
    </row>
    <row r="104" spans="2:4" ht="15">
      <c r="B104" s="4" t="s">
        <v>1220</v>
      </c>
      <c r="C104" s="5">
        <v>0</v>
      </c>
    </row>
    <row r="105" spans="2:4" ht="15">
      <c r="B105" s="4" t="s">
        <v>1221</v>
      </c>
      <c r="C105" s="5">
        <v>0</v>
      </c>
    </row>
    <row r="106" spans="2:4" ht="15">
      <c r="B106" s="4" t="s">
        <v>1222</v>
      </c>
      <c r="C106" s="5">
        <v>0</v>
      </c>
    </row>
    <row r="107" spans="2:4" ht="15">
      <c r="B107" s="44" t="s">
        <v>1223</v>
      </c>
      <c r="C107" s="64">
        <v>4000</v>
      </c>
    </row>
    <row r="109" spans="2:4" ht="15">
      <c r="B109" s="4" t="s">
        <v>35</v>
      </c>
      <c r="C109" s="5"/>
      <c r="D109" s="4"/>
    </row>
    <row r="110" spans="2:4" ht="30">
      <c r="B110" s="20" t="s">
        <v>36</v>
      </c>
      <c r="C110" s="18" t="s">
        <v>37</v>
      </c>
      <c r="D110" s="20" t="s">
        <v>38</v>
      </c>
    </row>
    <row r="111" spans="2:4" ht="15">
      <c r="B111" s="4" t="s">
        <v>22</v>
      </c>
      <c r="C111" s="5" t="s">
        <v>22</v>
      </c>
      <c r="D111" s="4" t="s">
        <v>22</v>
      </c>
    </row>
    <row r="113" spans="2:7">
      <c r="B113" s="24" t="s">
        <v>39</v>
      </c>
      <c r="C113" s="25">
        <v>46081</v>
      </c>
      <c r="D113" s="16"/>
      <c r="E113" s="15"/>
      <c r="F113" s="30"/>
    </row>
    <row r="114" spans="2:7">
      <c r="B114" s="24" t="s">
        <v>40</v>
      </c>
      <c r="C114" s="26" t="s">
        <v>41</v>
      </c>
      <c r="D114" s="24" t="s">
        <v>42</v>
      </c>
      <c r="E114" s="27" t="s">
        <v>43</v>
      </c>
      <c r="F114" s="29" t="s">
        <v>44</v>
      </c>
      <c r="G114" s="14"/>
    </row>
    <row r="115" spans="2:7">
      <c r="B115" s="22" t="s">
        <v>22</v>
      </c>
      <c r="C115" s="23" t="s">
        <v>22</v>
      </c>
      <c r="D115" s="22" t="s">
        <v>22</v>
      </c>
      <c r="E115" s="19" t="s">
        <v>22</v>
      </c>
      <c r="F115" s="28" t="s">
        <v>22</v>
      </c>
    </row>
    <row r="118" spans="2:7">
      <c r="B118" s="6" t="s">
        <v>45</v>
      </c>
    </row>
    <row r="119" spans="2:7">
      <c r="B119" s="6"/>
    </row>
    <row r="120" spans="2:7">
      <c r="B120" s="6" t="s">
        <v>911</v>
      </c>
    </row>
    <row r="121" spans="2:7">
      <c r="B121" s="27" t="s">
        <v>46</v>
      </c>
      <c r="C121" s="26" t="s">
        <v>47</v>
      </c>
      <c r="D121" s="6"/>
    </row>
    <row r="122" spans="2:7">
      <c r="B122" s="15" t="s">
        <v>2579</v>
      </c>
      <c r="C122" s="17">
        <v>200</v>
      </c>
    </row>
    <row r="123" spans="2:7">
      <c r="B123" s="15" t="s">
        <v>2580</v>
      </c>
      <c r="C123" s="17">
        <v>250</v>
      </c>
    </row>
    <row r="124" spans="2:7">
      <c r="B124" s="15" t="s">
        <v>2581</v>
      </c>
      <c r="C124" s="17">
        <v>125</v>
      </c>
    </row>
    <row r="126" spans="2:7">
      <c r="B126" s="27" t="s">
        <v>48</v>
      </c>
      <c r="C126" s="26" t="s">
        <v>47</v>
      </c>
    </row>
    <row r="127" spans="2:7">
      <c r="B127" s="15" t="s">
        <v>2579</v>
      </c>
      <c r="C127" s="17">
        <v>200</v>
      </c>
    </row>
    <row r="128" spans="2:7">
      <c r="B128" s="15" t="s">
        <v>2580</v>
      </c>
      <c r="C128" s="17">
        <v>250</v>
      </c>
    </row>
    <row r="129" spans="2:3">
      <c r="B129" s="15" t="s">
        <v>2581</v>
      </c>
      <c r="C129" s="17">
        <v>125</v>
      </c>
    </row>
    <row r="132" spans="2:3">
      <c r="B132" s="27" t="s">
        <v>49</v>
      </c>
      <c r="C132" s="26" t="s">
        <v>50</v>
      </c>
    </row>
    <row r="133" spans="2:3">
      <c r="B133" s="15" t="s">
        <v>2579</v>
      </c>
      <c r="C133" s="17">
        <v>0</v>
      </c>
    </row>
    <row r="134" spans="2:3">
      <c r="B134" s="15" t="s">
        <v>2580</v>
      </c>
      <c r="C134" s="17">
        <v>0</v>
      </c>
    </row>
    <row r="135" spans="2:3">
      <c r="B135" s="15" t="s">
        <v>2581</v>
      </c>
      <c r="C135" s="17">
        <v>0</v>
      </c>
    </row>
    <row r="136" spans="2:3">
      <c r="C136" s="26">
        <f>SUM(C132:C135)</f>
        <v>0</v>
      </c>
    </row>
    <row r="138" spans="2:3">
      <c r="B138" s="27" t="s">
        <v>51</v>
      </c>
      <c r="C138" s="26" t="s">
        <v>50</v>
      </c>
    </row>
    <row r="139" spans="2:3">
      <c r="B139" s="15" t="s">
        <v>2579</v>
      </c>
      <c r="C139" s="17">
        <v>816000</v>
      </c>
    </row>
    <row r="140" spans="2:3">
      <c r="B140" s="15" t="s">
        <v>2580</v>
      </c>
      <c r="C140" s="17">
        <v>1212391.25</v>
      </c>
    </row>
    <row r="141" spans="2:3">
      <c r="B141" s="15" t="s">
        <v>2581</v>
      </c>
      <c r="C141" s="17">
        <v>1050390</v>
      </c>
    </row>
    <row r="142" spans="2:3">
      <c r="C142" s="26">
        <f>SUM(C138:C141)</f>
        <v>3078781.25</v>
      </c>
    </row>
    <row r="145" spans="2:7">
      <c r="B145" s="24" t="s">
        <v>52</v>
      </c>
      <c r="C145" s="26">
        <f xml:space="preserve"> C142-C136</f>
        <v>3078781.25</v>
      </c>
    </row>
    <row r="147" spans="2:7">
      <c r="B147" s="24" t="s">
        <v>53</v>
      </c>
      <c r="C147" s="25">
        <v>46081</v>
      </c>
      <c r="D147" s="16"/>
      <c r="E147" s="15"/>
      <c r="F147" s="30"/>
    </row>
    <row r="148" spans="2:7">
      <c r="B148" s="24" t="s">
        <v>40</v>
      </c>
      <c r="C148" s="26" t="s">
        <v>41</v>
      </c>
      <c r="D148" s="24" t="s">
        <v>42</v>
      </c>
      <c r="E148" s="27" t="s">
        <v>43</v>
      </c>
      <c r="F148" s="29" t="s">
        <v>44</v>
      </c>
      <c r="G148" s="14"/>
    </row>
    <row r="149" spans="2:7">
      <c r="B149" s="22" t="s">
        <v>22</v>
      </c>
      <c r="C149" s="23" t="s">
        <v>22</v>
      </c>
      <c r="D149" s="22" t="s">
        <v>22</v>
      </c>
      <c r="E149" s="19" t="s">
        <v>22</v>
      </c>
      <c r="F149" s="28" t="s">
        <v>22</v>
      </c>
    </row>
    <row r="150" spans="2:7">
      <c r="B150" s="6" t="s">
        <v>45</v>
      </c>
    </row>
    <row r="151" spans="2:7">
      <c r="B151" s="6"/>
    </row>
    <row r="152" spans="2:7">
      <c r="B152" s="6" t="s">
        <v>911</v>
      </c>
    </row>
    <row r="153" spans="2:7">
      <c r="B153" s="24" t="s">
        <v>46</v>
      </c>
      <c r="C153" s="26" t="s">
        <v>47</v>
      </c>
      <c r="D153" s="6"/>
    </row>
    <row r="154" spans="2:7">
      <c r="B154" s="16" t="s">
        <v>22</v>
      </c>
      <c r="C154" s="17" t="s">
        <v>22</v>
      </c>
    </row>
    <row r="156" spans="2:7">
      <c r="B156" s="24" t="s">
        <v>48</v>
      </c>
      <c r="C156" s="26" t="s">
        <v>47</v>
      </c>
    </row>
    <row r="157" spans="2:7">
      <c r="B157" s="16" t="s">
        <v>22</v>
      </c>
      <c r="C157" s="17" t="s">
        <v>22</v>
      </c>
    </row>
    <row r="159" spans="2:7">
      <c r="B159" s="24" t="s">
        <v>49</v>
      </c>
      <c r="C159" s="26" t="s">
        <v>50</v>
      </c>
    </row>
    <row r="160" spans="2:7">
      <c r="B160" s="16" t="s">
        <v>22</v>
      </c>
      <c r="C160" s="17" t="s">
        <v>22</v>
      </c>
    </row>
    <row r="162" spans="2:80">
      <c r="B162" s="27" t="s">
        <v>51</v>
      </c>
      <c r="C162" s="26" t="s">
        <v>50</v>
      </c>
    </row>
    <row r="163" spans="2:80">
      <c r="B163" s="15" t="s">
        <v>22</v>
      </c>
      <c r="C163" s="17" t="s">
        <v>22</v>
      </c>
    </row>
    <row r="165" spans="2:80">
      <c r="B165" s="24" t="s">
        <v>52</v>
      </c>
      <c r="C165" s="26" t="s">
        <v>22</v>
      </c>
    </row>
    <row r="168" spans="2:80">
      <c r="B168" s="6" t="s">
        <v>912</v>
      </c>
    </row>
    <row r="170" spans="2:80">
      <c r="B170" s="24" t="s">
        <v>40</v>
      </c>
      <c r="C170" s="26" t="s">
        <v>54</v>
      </c>
      <c r="D170" s="24" t="s">
        <v>55</v>
      </c>
      <c r="E170" s="24" t="s">
        <v>56</v>
      </c>
      <c r="F170" s="14"/>
    </row>
    <row r="171" spans="2:80">
      <c r="B171" s="16" t="s">
        <v>22</v>
      </c>
      <c r="C171" s="17" t="s">
        <v>22</v>
      </c>
      <c r="D171" s="16" t="s">
        <v>22</v>
      </c>
      <c r="E171" s="16" t="s">
        <v>22</v>
      </c>
    </row>
    <row r="174" spans="2:80">
      <c r="B174" s="6" t="s">
        <v>57</v>
      </c>
      <c r="C174" s="11" t="s">
        <v>22</v>
      </c>
      <c r="D174" s="6"/>
      <c r="E174" s="6"/>
      <c r="F174" s="14"/>
      <c r="G174" s="14"/>
      <c r="H174" s="14"/>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row>
    <row r="176" spans="2:80">
      <c r="B176" s="6" t="s">
        <v>913</v>
      </c>
    </row>
    <row r="178" spans="2:7">
      <c r="B178" s="24" t="s">
        <v>58</v>
      </c>
      <c r="C178" s="26" t="s">
        <v>47</v>
      </c>
      <c r="D178" s="6"/>
    </row>
    <row r="179" spans="2:7">
      <c r="B179" s="16" t="s">
        <v>22</v>
      </c>
      <c r="C179" s="17" t="s">
        <v>22</v>
      </c>
    </row>
    <row r="182" spans="2:7">
      <c r="B182" s="24" t="s">
        <v>59</v>
      </c>
      <c r="C182" s="26" t="s">
        <v>60</v>
      </c>
      <c r="D182" s="6"/>
    </row>
    <row r="183" spans="2:7">
      <c r="B183" s="16" t="s">
        <v>22</v>
      </c>
      <c r="C183" s="17" t="s">
        <v>22</v>
      </c>
    </row>
    <row r="186" spans="2:7">
      <c r="B186" s="6" t="s">
        <v>61</v>
      </c>
    </row>
    <row r="189" spans="2:7">
      <c r="B189" s="6" t="s">
        <v>914</v>
      </c>
    </row>
    <row r="191" spans="2:7">
      <c r="B191" s="24" t="s">
        <v>40</v>
      </c>
      <c r="C191" s="26" t="s">
        <v>62</v>
      </c>
      <c r="D191" s="24" t="s">
        <v>54</v>
      </c>
      <c r="E191" s="24" t="s">
        <v>55</v>
      </c>
      <c r="F191" s="29" t="s">
        <v>56</v>
      </c>
      <c r="G191" s="14"/>
    </row>
    <row r="192" spans="2:7">
      <c r="B192" s="16" t="s">
        <v>22</v>
      </c>
      <c r="C192" s="17" t="s">
        <v>22</v>
      </c>
      <c r="D192" s="16" t="s">
        <v>22</v>
      </c>
      <c r="E192" s="16" t="s">
        <v>22</v>
      </c>
      <c r="F192" s="21" t="s">
        <v>22</v>
      </c>
    </row>
    <row r="195" spans="2:80">
      <c r="B195" s="6" t="s">
        <v>57</v>
      </c>
      <c r="C195" s="11" t="s">
        <v>22</v>
      </c>
      <c r="D195" s="6"/>
      <c r="E195" s="6"/>
      <c r="F195" s="14"/>
      <c r="G195" s="14"/>
      <c r="H195" s="14"/>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row>
    <row r="197" spans="2:80">
      <c r="B197" s="6" t="s">
        <v>913</v>
      </c>
    </row>
    <row r="199" spans="2:80">
      <c r="B199" s="24" t="s">
        <v>58</v>
      </c>
      <c r="C199" s="26" t="s">
        <v>47</v>
      </c>
      <c r="D199" s="6"/>
    </row>
    <row r="200" spans="2:80">
      <c r="B200" s="16" t="s">
        <v>22</v>
      </c>
      <c r="C200" s="17" t="s">
        <v>22</v>
      </c>
    </row>
    <row r="203" spans="2:80">
      <c r="B203" s="24" t="s">
        <v>59</v>
      </c>
      <c r="C203" s="26" t="s">
        <v>60</v>
      </c>
      <c r="D203" s="6"/>
    </row>
    <row r="204" spans="2:80">
      <c r="B204" s="16" t="s">
        <v>22</v>
      </c>
      <c r="C204" s="17" t="s">
        <v>22</v>
      </c>
    </row>
    <row r="207" spans="2:80">
      <c r="B207" s="6" t="s">
        <v>61</v>
      </c>
    </row>
    <row r="210" spans="2:7">
      <c r="B210" s="6" t="s">
        <v>915</v>
      </c>
    </row>
    <row r="211" spans="2:7">
      <c r="B211" s="24" t="s">
        <v>40</v>
      </c>
      <c r="C211" s="26" t="s">
        <v>63</v>
      </c>
      <c r="D211" s="24" t="s">
        <v>64</v>
      </c>
      <c r="E211" s="24" t="s">
        <v>65</v>
      </c>
      <c r="F211" s="29" t="s">
        <v>66</v>
      </c>
      <c r="G211" s="14"/>
    </row>
    <row r="212" spans="2:7">
      <c r="B212" s="16" t="s">
        <v>22</v>
      </c>
      <c r="C212" s="17" t="s">
        <v>22</v>
      </c>
      <c r="D212" s="16" t="s">
        <v>22</v>
      </c>
      <c r="E212" s="16" t="s">
        <v>22</v>
      </c>
      <c r="F212" s="21" t="s">
        <v>22</v>
      </c>
    </row>
    <row r="213" spans="2:7">
      <c r="B213" s="2" t="s">
        <v>67</v>
      </c>
    </row>
  </sheetData>
  <mergeCells count="3">
    <mergeCell ref="B1:E1"/>
    <mergeCell ref="C3:C7"/>
    <mergeCell ref="D3:D7"/>
  </mergeCells>
  <hyperlinks>
    <hyperlink ref="A1" location="Index!A1" display="Index" xr:uid="{502EABC9-917A-40BF-998A-63EDFABF745C}"/>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F9BB-E545-458A-8768-D94AC655F51D}">
  <dimension ref="A1:CB202"/>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2511</v>
      </c>
      <c r="C1" s="226"/>
      <c r="D1" s="226"/>
      <c r="E1" s="226"/>
    </row>
    <row r="3" spans="1:9" ht="15">
      <c r="B3" s="31" t="s">
        <v>2512</v>
      </c>
      <c r="C3" s="227"/>
      <c r="D3" s="228"/>
      <c r="E3" s="1"/>
    </row>
    <row r="4" spans="1:9" ht="15">
      <c r="B4" s="35" t="s">
        <v>2513</v>
      </c>
      <c r="C4" s="227"/>
      <c r="D4" s="228"/>
      <c r="E4" s="1"/>
    </row>
    <row r="5" spans="1:9" ht="15">
      <c r="B5" s="35" t="s">
        <v>103</v>
      </c>
      <c r="C5" s="227"/>
      <c r="D5" s="228"/>
      <c r="E5" s="1"/>
    </row>
    <row r="6" spans="1:9" ht="15">
      <c r="B6" s="35" t="s">
        <v>1096</v>
      </c>
      <c r="C6" s="227"/>
      <c r="D6" s="228"/>
      <c r="E6" s="1"/>
    </row>
    <row r="7" spans="1:9" ht="30">
      <c r="B7" s="35" t="s">
        <v>2514</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1108</v>
      </c>
      <c r="C15" s="9" t="s">
        <v>13</v>
      </c>
      <c r="D15" s="2" t="s">
        <v>558</v>
      </c>
      <c r="E15" s="2" t="s">
        <v>1109</v>
      </c>
      <c r="F15" s="12">
        <v>2070457</v>
      </c>
      <c r="G15" s="12">
        <v>26918.01</v>
      </c>
      <c r="H15" s="12">
        <v>7.25</v>
      </c>
    </row>
    <row r="16" spans="1:9">
      <c r="B16" s="2" t="s">
        <v>570</v>
      </c>
      <c r="C16" s="9" t="s">
        <v>13</v>
      </c>
      <c r="D16" s="2" t="s">
        <v>558</v>
      </c>
      <c r="E16" s="2" t="s">
        <v>571</v>
      </c>
      <c r="F16" s="12">
        <v>777620</v>
      </c>
      <c r="G16" s="12">
        <v>20508.95</v>
      </c>
      <c r="H16" s="12">
        <v>5.52</v>
      </c>
    </row>
    <row r="17" spans="2:8">
      <c r="B17" s="2" t="s">
        <v>1124</v>
      </c>
      <c r="C17" s="9" t="s">
        <v>13</v>
      </c>
      <c r="D17" s="2" t="s">
        <v>77</v>
      </c>
      <c r="E17" s="2" t="s">
        <v>1125</v>
      </c>
      <c r="F17" s="12">
        <v>569000</v>
      </c>
      <c r="G17" s="12">
        <v>13303.79</v>
      </c>
      <c r="H17" s="12">
        <v>3.58</v>
      </c>
    </row>
    <row r="18" spans="2:8">
      <c r="B18" s="2" t="s">
        <v>1350</v>
      </c>
      <c r="C18" s="9" t="s">
        <v>13</v>
      </c>
      <c r="D18" s="2" t="s">
        <v>558</v>
      </c>
      <c r="E18" s="2" t="s">
        <v>1351</v>
      </c>
      <c r="F18" s="12">
        <v>885000</v>
      </c>
      <c r="G18" s="12">
        <v>12016.53</v>
      </c>
      <c r="H18" s="12">
        <v>3.23</v>
      </c>
    </row>
    <row r="19" spans="2:8">
      <c r="B19" s="2" t="s">
        <v>1394</v>
      </c>
      <c r="C19" s="9" t="s">
        <v>13</v>
      </c>
      <c r="D19" s="2" t="s">
        <v>1232</v>
      </c>
      <c r="E19" s="2" t="s">
        <v>1395</v>
      </c>
      <c r="F19" s="12">
        <v>900000</v>
      </c>
      <c r="G19" s="12">
        <v>11197.8</v>
      </c>
      <c r="H19" s="12">
        <v>3.01</v>
      </c>
    </row>
    <row r="20" spans="2:8">
      <c r="B20" s="2" t="s">
        <v>1105</v>
      </c>
      <c r="C20" s="9" t="s">
        <v>13</v>
      </c>
      <c r="D20" s="2" t="s">
        <v>1106</v>
      </c>
      <c r="E20" s="2" t="s">
        <v>1107</v>
      </c>
      <c r="F20" s="12">
        <v>82132</v>
      </c>
      <c r="G20" s="12">
        <v>10411.870000000001</v>
      </c>
      <c r="H20" s="12">
        <v>2.8</v>
      </c>
    </row>
    <row r="21" spans="2:8">
      <c r="B21" s="2" t="s">
        <v>557</v>
      </c>
      <c r="C21" s="9" t="s">
        <v>13</v>
      </c>
      <c r="D21" s="2" t="s">
        <v>558</v>
      </c>
      <c r="E21" s="2" t="s">
        <v>559</v>
      </c>
      <c r="F21" s="12">
        <v>732000</v>
      </c>
      <c r="G21" s="12">
        <v>10168.209999999999</v>
      </c>
      <c r="H21" s="12">
        <v>2.74</v>
      </c>
    </row>
    <row r="22" spans="2:8">
      <c r="B22" s="2" t="s">
        <v>1410</v>
      </c>
      <c r="C22" s="9" t="s">
        <v>13</v>
      </c>
      <c r="D22" s="2" t="s">
        <v>543</v>
      </c>
      <c r="E22" s="2" t="s">
        <v>1411</v>
      </c>
      <c r="F22" s="12">
        <v>2600000</v>
      </c>
      <c r="G22" s="12">
        <v>10020.4</v>
      </c>
      <c r="H22" s="12">
        <v>2.7</v>
      </c>
    </row>
    <row r="23" spans="2:8">
      <c r="B23" s="2" t="s">
        <v>1144</v>
      </c>
      <c r="C23" s="9" t="s">
        <v>13</v>
      </c>
      <c r="D23" s="2" t="s">
        <v>1018</v>
      </c>
      <c r="E23" s="2" t="s">
        <v>1145</v>
      </c>
      <c r="F23" s="12">
        <v>172901</v>
      </c>
      <c r="G23" s="12">
        <v>9872.65</v>
      </c>
      <c r="H23" s="12">
        <v>2.66</v>
      </c>
    </row>
    <row r="24" spans="2:8">
      <c r="B24" s="2" t="s">
        <v>1360</v>
      </c>
      <c r="C24" s="9" t="s">
        <v>13</v>
      </c>
      <c r="D24" s="2" t="s">
        <v>82</v>
      </c>
      <c r="E24" s="2" t="s">
        <v>1361</v>
      </c>
      <c r="F24" s="12">
        <v>364174</v>
      </c>
      <c r="G24" s="12">
        <v>9330.8700000000008</v>
      </c>
      <c r="H24" s="12">
        <v>2.5099999999999998</v>
      </c>
    </row>
    <row r="25" spans="2:8">
      <c r="B25" s="2" t="s">
        <v>2013</v>
      </c>
      <c r="C25" s="9" t="s">
        <v>13</v>
      </c>
      <c r="D25" s="2" t="s">
        <v>1117</v>
      </c>
      <c r="E25" s="2" t="s">
        <v>2014</v>
      </c>
      <c r="F25" s="12">
        <v>150146</v>
      </c>
      <c r="G25" s="12">
        <v>8467.48</v>
      </c>
      <c r="H25" s="12">
        <v>2.2799999999999998</v>
      </c>
    </row>
    <row r="26" spans="2:8">
      <c r="B26" s="2" t="s">
        <v>1374</v>
      </c>
      <c r="C26" s="9" t="s">
        <v>13</v>
      </c>
      <c r="D26" s="2" t="s">
        <v>1117</v>
      </c>
      <c r="E26" s="2" t="s">
        <v>1375</v>
      </c>
      <c r="F26" s="12">
        <v>590000</v>
      </c>
      <c r="G26" s="12">
        <v>7589.17</v>
      </c>
      <c r="H26" s="12">
        <v>2.04</v>
      </c>
    </row>
    <row r="27" spans="2:8">
      <c r="B27" s="2" t="s">
        <v>1418</v>
      </c>
      <c r="C27" s="9" t="s">
        <v>13</v>
      </c>
      <c r="D27" s="2" t="s">
        <v>90</v>
      </c>
      <c r="E27" s="2" t="s">
        <v>1419</v>
      </c>
      <c r="F27" s="12">
        <v>800000</v>
      </c>
      <c r="G27" s="12">
        <v>7541.2</v>
      </c>
      <c r="H27" s="12">
        <v>2.0299999999999998</v>
      </c>
    </row>
    <row r="28" spans="2:8">
      <c r="B28" s="2" t="s">
        <v>1308</v>
      </c>
      <c r="C28" s="9" t="s">
        <v>13</v>
      </c>
      <c r="D28" s="2" t="s">
        <v>84</v>
      </c>
      <c r="E28" s="2" t="s">
        <v>1309</v>
      </c>
      <c r="F28" s="12">
        <v>2870064</v>
      </c>
      <c r="G28" s="12">
        <v>7400.46</v>
      </c>
      <c r="H28" s="12">
        <v>1.99</v>
      </c>
    </row>
    <row r="29" spans="2:8">
      <c r="B29" s="2" t="s">
        <v>1295</v>
      </c>
      <c r="C29" s="9" t="s">
        <v>13</v>
      </c>
      <c r="D29" s="2" t="s">
        <v>1289</v>
      </c>
      <c r="E29" s="2" t="s">
        <v>1296</v>
      </c>
      <c r="F29" s="12">
        <v>800000</v>
      </c>
      <c r="G29" s="12">
        <v>7397.6</v>
      </c>
      <c r="H29" s="12">
        <v>1.99</v>
      </c>
    </row>
    <row r="30" spans="2:8">
      <c r="B30" s="2" t="s">
        <v>591</v>
      </c>
      <c r="C30" s="9" t="s">
        <v>13</v>
      </c>
      <c r="D30" s="2" t="s">
        <v>565</v>
      </c>
      <c r="E30" s="2" t="s">
        <v>592</v>
      </c>
      <c r="F30" s="12">
        <v>530000</v>
      </c>
      <c r="G30" s="12">
        <v>6846.01</v>
      </c>
      <c r="H30" s="12">
        <v>1.84</v>
      </c>
    </row>
    <row r="31" spans="2:8">
      <c r="B31" s="2" t="s">
        <v>1251</v>
      </c>
      <c r="C31" s="9" t="s">
        <v>13</v>
      </c>
      <c r="D31" s="2" t="s">
        <v>628</v>
      </c>
      <c r="E31" s="2" t="s">
        <v>1252</v>
      </c>
      <c r="F31" s="12">
        <v>2550000</v>
      </c>
      <c r="G31" s="12">
        <v>6756.23</v>
      </c>
      <c r="H31" s="12">
        <v>1.82</v>
      </c>
    </row>
    <row r="32" spans="2:8">
      <c r="B32" s="2" t="s">
        <v>2150</v>
      </c>
      <c r="C32" s="9" t="s">
        <v>13</v>
      </c>
      <c r="D32" s="2" t="s">
        <v>84</v>
      </c>
      <c r="E32" s="2" t="s">
        <v>2151</v>
      </c>
      <c r="F32" s="12">
        <v>409816</v>
      </c>
      <c r="G32" s="12">
        <v>6398.46</v>
      </c>
      <c r="H32" s="12">
        <v>1.72</v>
      </c>
    </row>
    <row r="33" spans="2:8">
      <c r="B33" s="2" t="s">
        <v>1420</v>
      </c>
      <c r="C33" s="9" t="s">
        <v>13</v>
      </c>
      <c r="D33" s="2" t="s">
        <v>587</v>
      </c>
      <c r="E33" s="2" t="s">
        <v>1421</v>
      </c>
      <c r="F33" s="12">
        <v>125332</v>
      </c>
      <c r="G33" s="12">
        <v>6139.14</v>
      </c>
      <c r="H33" s="12">
        <v>1.65</v>
      </c>
    </row>
    <row r="34" spans="2:8">
      <c r="B34" s="2" t="s">
        <v>1362</v>
      </c>
      <c r="C34" s="9" t="s">
        <v>13</v>
      </c>
      <c r="D34" s="2" t="s">
        <v>565</v>
      </c>
      <c r="E34" s="2" t="s">
        <v>1363</v>
      </c>
      <c r="F34" s="12">
        <v>100000</v>
      </c>
      <c r="G34" s="12">
        <v>6002.5</v>
      </c>
      <c r="H34" s="12">
        <v>1.62</v>
      </c>
    </row>
    <row r="35" spans="2:8">
      <c r="B35" s="2" t="s">
        <v>2515</v>
      </c>
      <c r="C35" s="9" t="s">
        <v>13</v>
      </c>
      <c r="D35" s="2" t="s">
        <v>1117</v>
      </c>
      <c r="E35" s="2" t="s">
        <v>2516</v>
      </c>
      <c r="F35" s="12">
        <v>435000</v>
      </c>
      <c r="G35" s="12">
        <v>5864.67</v>
      </c>
      <c r="H35" s="12">
        <v>1.58</v>
      </c>
    </row>
    <row r="36" spans="2:8">
      <c r="B36" s="2" t="s">
        <v>1453</v>
      </c>
      <c r="C36" s="9" t="s">
        <v>13</v>
      </c>
      <c r="D36" s="2" t="s">
        <v>558</v>
      </c>
      <c r="E36" s="2" t="s">
        <v>1454</v>
      </c>
      <c r="F36" s="12">
        <v>250000</v>
      </c>
      <c r="G36" s="12">
        <v>5741.25</v>
      </c>
      <c r="H36" s="12">
        <v>1.55</v>
      </c>
    </row>
    <row r="37" spans="2:8">
      <c r="B37" s="2" t="s">
        <v>2154</v>
      </c>
      <c r="C37" s="9" t="s">
        <v>13</v>
      </c>
      <c r="D37" s="2" t="s">
        <v>1147</v>
      </c>
      <c r="E37" s="2" t="s">
        <v>2155</v>
      </c>
      <c r="F37" s="12">
        <v>237020</v>
      </c>
      <c r="G37" s="12">
        <v>5343.62</v>
      </c>
      <c r="H37" s="12">
        <v>1.44</v>
      </c>
    </row>
    <row r="38" spans="2:8">
      <c r="B38" s="2" t="s">
        <v>2236</v>
      </c>
      <c r="C38" s="9" t="s">
        <v>13</v>
      </c>
      <c r="D38" s="2" t="s">
        <v>85</v>
      </c>
      <c r="E38" s="2" t="s">
        <v>2237</v>
      </c>
      <c r="F38" s="12">
        <v>179240</v>
      </c>
      <c r="G38" s="12">
        <v>4770.83</v>
      </c>
      <c r="H38" s="12">
        <v>1.28</v>
      </c>
    </row>
    <row r="39" spans="2:8">
      <c r="B39" s="2" t="s">
        <v>1434</v>
      </c>
      <c r="C39" s="9" t="s">
        <v>13</v>
      </c>
      <c r="D39" s="2" t="s">
        <v>1147</v>
      </c>
      <c r="E39" s="2" t="s">
        <v>1435</v>
      </c>
      <c r="F39" s="12">
        <v>385000</v>
      </c>
      <c r="G39" s="12">
        <v>4687.38</v>
      </c>
      <c r="H39" s="12">
        <v>1.26</v>
      </c>
    </row>
    <row r="40" spans="2:8">
      <c r="B40" s="2" t="s">
        <v>2517</v>
      </c>
      <c r="C40" s="9" t="s">
        <v>13</v>
      </c>
      <c r="D40" s="2" t="s">
        <v>82</v>
      </c>
      <c r="E40" s="2" t="s">
        <v>2518</v>
      </c>
      <c r="F40" s="12">
        <v>652838</v>
      </c>
      <c r="G40" s="12">
        <v>4683.46</v>
      </c>
      <c r="H40" s="12">
        <v>1.26</v>
      </c>
    </row>
    <row r="41" spans="2:8">
      <c r="B41" s="2" t="s">
        <v>2406</v>
      </c>
      <c r="C41" s="9" t="s">
        <v>13</v>
      </c>
      <c r="D41" s="2" t="s">
        <v>558</v>
      </c>
      <c r="E41" s="2" t="s">
        <v>2407</v>
      </c>
      <c r="F41" s="12">
        <v>1200000</v>
      </c>
      <c r="G41" s="12">
        <v>4681.2</v>
      </c>
      <c r="H41" s="12">
        <v>1.26</v>
      </c>
    </row>
    <row r="42" spans="2:8">
      <c r="B42" s="2" t="s">
        <v>1344</v>
      </c>
      <c r="C42" s="9" t="s">
        <v>13</v>
      </c>
      <c r="D42" s="2" t="s">
        <v>84</v>
      </c>
      <c r="E42" s="2" t="s">
        <v>1345</v>
      </c>
      <c r="F42" s="12">
        <v>331672</v>
      </c>
      <c r="G42" s="12">
        <v>4633.79</v>
      </c>
      <c r="H42" s="12">
        <v>1.25</v>
      </c>
    </row>
    <row r="43" spans="2:8">
      <c r="B43" s="2" t="s">
        <v>2359</v>
      </c>
      <c r="C43" s="9" t="s">
        <v>13</v>
      </c>
      <c r="D43" s="2" t="s">
        <v>584</v>
      </c>
      <c r="E43" s="2" t="s">
        <v>2360</v>
      </c>
      <c r="F43" s="12">
        <v>2694212</v>
      </c>
      <c r="G43" s="12">
        <v>4603.33</v>
      </c>
      <c r="H43" s="12">
        <v>1.24</v>
      </c>
    </row>
    <row r="44" spans="2:8">
      <c r="B44" s="2" t="s">
        <v>2519</v>
      </c>
      <c r="C44" s="9" t="s">
        <v>13</v>
      </c>
      <c r="D44" s="2" t="s">
        <v>1117</v>
      </c>
      <c r="E44" s="2" t="s">
        <v>2520</v>
      </c>
      <c r="F44" s="12">
        <v>289653</v>
      </c>
      <c r="G44" s="12">
        <v>4428.5</v>
      </c>
      <c r="H44" s="12">
        <v>1.19</v>
      </c>
    </row>
    <row r="45" spans="2:8">
      <c r="B45" s="2" t="s">
        <v>1142</v>
      </c>
      <c r="C45" s="9" t="s">
        <v>13</v>
      </c>
      <c r="D45" s="2" t="s">
        <v>85</v>
      </c>
      <c r="E45" s="2" t="s">
        <v>1143</v>
      </c>
      <c r="F45" s="12">
        <v>3250000</v>
      </c>
      <c r="G45" s="12">
        <v>4333.55</v>
      </c>
      <c r="H45" s="12">
        <v>1.17</v>
      </c>
    </row>
    <row r="46" spans="2:8">
      <c r="B46" s="2" t="s">
        <v>1372</v>
      </c>
      <c r="C46" s="9" t="s">
        <v>13</v>
      </c>
      <c r="D46" s="2" t="s">
        <v>1117</v>
      </c>
      <c r="E46" s="2" t="s">
        <v>1373</v>
      </c>
      <c r="F46" s="12">
        <v>241615</v>
      </c>
      <c r="G46" s="12">
        <v>4196.8500000000004</v>
      </c>
      <c r="H46" s="12">
        <v>1.1299999999999999</v>
      </c>
    </row>
    <row r="47" spans="2:8">
      <c r="B47" s="2" t="s">
        <v>1302</v>
      </c>
      <c r="C47" s="9" t="s">
        <v>13</v>
      </c>
      <c r="D47" s="2" t="s">
        <v>584</v>
      </c>
      <c r="E47" s="2" t="s">
        <v>1303</v>
      </c>
      <c r="F47" s="12">
        <v>1293000</v>
      </c>
      <c r="G47" s="12">
        <v>4181.5600000000004</v>
      </c>
      <c r="H47" s="12">
        <v>1.1299999999999999</v>
      </c>
    </row>
    <row r="48" spans="2:8">
      <c r="B48" s="2" t="s">
        <v>2168</v>
      </c>
      <c r="C48" s="9" t="s">
        <v>13</v>
      </c>
      <c r="D48" s="2" t="s">
        <v>85</v>
      </c>
      <c r="E48" s="2" t="s">
        <v>2169</v>
      </c>
      <c r="F48" s="12">
        <v>9600660</v>
      </c>
      <c r="G48" s="12">
        <v>4147.49</v>
      </c>
      <c r="H48" s="12">
        <v>1.1200000000000001</v>
      </c>
    </row>
    <row r="49" spans="2:8">
      <c r="B49" s="2" t="s">
        <v>1122</v>
      </c>
      <c r="C49" s="9" t="s">
        <v>13</v>
      </c>
      <c r="D49" s="2" t="s">
        <v>83</v>
      </c>
      <c r="E49" s="2" t="s">
        <v>1123</v>
      </c>
      <c r="F49" s="12">
        <v>815400</v>
      </c>
      <c r="G49" s="12">
        <v>4142.2299999999996</v>
      </c>
      <c r="H49" s="12">
        <v>1.1100000000000001</v>
      </c>
    </row>
    <row r="50" spans="2:8">
      <c r="B50" s="2" t="s">
        <v>1275</v>
      </c>
      <c r="C50" s="9" t="s">
        <v>13</v>
      </c>
      <c r="D50" s="2" t="s">
        <v>84</v>
      </c>
      <c r="E50" s="2" t="s">
        <v>1276</v>
      </c>
      <c r="F50" s="12">
        <v>172000</v>
      </c>
      <c r="G50" s="12">
        <v>4087.06</v>
      </c>
      <c r="H50" s="12">
        <v>1.1000000000000001</v>
      </c>
    </row>
    <row r="51" spans="2:8">
      <c r="B51" s="2" t="s">
        <v>2296</v>
      </c>
      <c r="C51" s="9" t="s">
        <v>13</v>
      </c>
      <c r="D51" s="2" t="s">
        <v>558</v>
      </c>
      <c r="E51" s="2" t="s">
        <v>2297</v>
      </c>
      <c r="F51" s="12">
        <v>90004</v>
      </c>
      <c r="G51" s="12">
        <v>4015.98</v>
      </c>
      <c r="H51" s="12">
        <v>1.08</v>
      </c>
    </row>
    <row r="52" spans="2:8">
      <c r="B52" s="2" t="s">
        <v>2521</v>
      </c>
      <c r="C52" s="9" t="s">
        <v>13</v>
      </c>
      <c r="D52" s="2" t="s">
        <v>1120</v>
      </c>
      <c r="E52" s="2" t="s">
        <v>2522</v>
      </c>
      <c r="F52" s="12">
        <v>2225799</v>
      </c>
      <c r="G52" s="12">
        <v>3757.82</v>
      </c>
      <c r="H52" s="12">
        <v>1.01</v>
      </c>
    </row>
    <row r="53" spans="2:8">
      <c r="B53" s="2" t="s">
        <v>2021</v>
      </c>
      <c r="C53" s="9" t="s">
        <v>13</v>
      </c>
      <c r="D53" s="2" t="s">
        <v>85</v>
      </c>
      <c r="E53" s="2" t="s">
        <v>2022</v>
      </c>
      <c r="F53" s="12">
        <v>292100</v>
      </c>
      <c r="G53" s="12">
        <v>3471.61</v>
      </c>
      <c r="H53" s="12">
        <v>0.93</v>
      </c>
    </row>
    <row r="54" spans="2:8">
      <c r="B54" s="2" t="s">
        <v>2158</v>
      </c>
      <c r="C54" s="9" t="s">
        <v>13</v>
      </c>
      <c r="D54" s="2" t="s">
        <v>85</v>
      </c>
      <c r="E54" s="2" t="s">
        <v>2159</v>
      </c>
      <c r="F54" s="12">
        <v>2450</v>
      </c>
      <c r="G54" s="12">
        <v>3454.13</v>
      </c>
      <c r="H54" s="12">
        <v>0.93</v>
      </c>
    </row>
    <row r="55" spans="2:8">
      <c r="B55" s="2" t="s">
        <v>1400</v>
      </c>
      <c r="C55" s="9" t="s">
        <v>13</v>
      </c>
      <c r="D55" s="2" t="s">
        <v>90</v>
      </c>
      <c r="E55" s="2" t="s">
        <v>1401</v>
      </c>
      <c r="F55" s="12">
        <v>781089</v>
      </c>
      <c r="G55" s="12">
        <v>3297.76</v>
      </c>
      <c r="H55" s="12">
        <v>0.89</v>
      </c>
    </row>
    <row r="56" spans="2:8">
      <c r="B56" s="2" t="s">
        <v>2523</v>
      </c>
      <c r="C56" s="9" t="s">
        <v>13</v>
      </c>
      <c r="D56" s="2" t="s">
        <v>587</v>
      </c>
      <c r="E56" s="2" t="s">
        <v>2524</v>
      </c>
      <c r="F56" s="12">
        <v>388000</v>
      </c>
      <c r="G56" s="12">
        <v>3194.21</v>
      </c>
      <c r="H56" s="12">
        <v>0.86</v>
      </c>
    </row>
    <row r="57" spans="2:8">
      <c r="B57" s="2" t="s">
        <v>1297</v>
      </c>
      <c r="C57" s="9" t="s">
        <v>13</v>
      </c>
      <c r="D57" s="2" t="s">
        <v>584</v>
      </c>
      <c r="E57" s="2" t="s">
        <v>1298</v>
      </c>
      <c r="F57" s="12">
        <v>1850000</v>
      </c>
      <c r="G57" s="12">
        <v>3136.31</v>
      </c>
      <c r="H57" s="12">
        <v>0.84</v>
      </c>
    </row>
    <row r="58" spans="2:8">
      <c r="B58" s="2" t="s">
        <v>2525</v>
      </c>
      <c r="C58" s="9" t="s">
        <v>13</v>
      </c>
      <c r="D58" s="2" t="s">
        <v>1117</v>
      </c>
      <c r="E58" s="2" t="s">
        <v>2526</v>
      </c>
      <c r="F58" s="12">
        <v>147000</v>
      </c>
      <c r="G58" s="12">
        <v>3018.65</v>
      </c>
      <c r="H58" s="12">
        <v>0.81</v>
      </c>
    </row>
    <row r="59" spans="2:8">
      <c r="B59" s="2" t="s">
        <v>560</v>
      </c>
      <c r="C59" s="9" t="s">
        <v>13</v>
      </c>
      <c r="D59" s="2" t="s">
        <v>83</v>
      </c>
      <c r="E59" s="2" t="s">
        <v>561</v>
      </c>
      <c r="F59" s="12">
        <v>259615</v>
      </c>
      <c r="G59" s="12">
        <v>2962.21</v>
      </c>
      <c r="H59" s="12">
        <v>0.8</v>
      </c>
    </row>
    <row r="60" spans="2:8">
      <c r="B60" s="2" t="s">
        <v>2180</v>
      </c>
      <c r="C60" s="9" t="s">
        <v>13</v>
      </c>
      <c r="D60" s="2" t="s">
        <v>2181</v>
      </c>
      <c r="E60" s="2" t="s">
        <v>2182</v>
      </c>
      <c r="F60" s="12">
        <v>9000</v>
      </c>
      <c r="G60" s="12">
        <v>2889.9</v>
      </c>
      <c r="H60" s="12">
        <v>0.78</v>
      </c>
    </row>
    <row r="61" spans="2:8">
      <c r="B61" s="2" t="s">
        <v>2152</v>
      </c>
      <c r="C61" s="9" t="s">
        <v>13</v>
      </c>
      <c r="D61" s="2" t="s">
        <v>79</v>
      </c>
      <c r="E61" s="2" t="s">
        <v>2153</v>
      </c>
      <c r="F61" s="12">
        <v>73000</v>
      </c>
      <c r="G61" s="12">
        <v>2808.75</v>
      </c>
      <c r="H61" s="12">
        <v>0.76</v>
      </c>
    </row>
    <row r="62" spans="2:8">
      <c r="B62" s="2" t="s">
        <v>2176</v>
      </c>
      <c r="C62" s="9" t="s">
        <v>13</v>
      </c>
      <c r="D62" s="2" t="s">
        <v>1147</v>
      </c>
      <c r="E62" s="2" t="s">
        <v>2177</v>
      </c>
      <c r="F62" s="12">
        <v>600000</v>
      </c>
      <c r="G62" s="12">
        <v>2775.6</v>
      </c>
      <c r="H62" s="12">
        <v>0.75</v>
      </c>
    </row>
    <row r="63" spans="2:8">
      <c r="B63" s="2" t="s">
        <v>2527</v>
      </c>
      <c r="C63" s="9" t="s">
        <v>13</v>
      </c>
      <c r="D63" s="2" t="s">
        <v>85</v>
      </c>
      <c r="E63" s="2" t="s">
        <v>2528</v>
      </c>
      <c r="F63" s="12">
        <v>312000</v>
      </c>
      <c r="G63" s="12">
        <v>2724.23</v>
      </c>
      <c r="H63" s="12">
        <v>0.73</v>
      </c>
    </row>
    <row r="64" spans="2:8">
      <c r="B64" s="2" t="s">
        <v>2197</v>
      </c>
      <c r="C64" s="9" t="s">
        <v>13</v>
      </c>
      <c r="D64" s="2" t="s">
        <v>1018</v>
      </c>
      <c r="E64" s="2" t="s">
        <v>2198</v>
      </c>
      <c r="F64" s="12">
        <v>125000</v>
      </c>
      <c r="G64" s="12">
        <v>2706.75</v>
      </c>
      <c r="H64" s="12">
        <v>0.73</v>
      </c>
    </row>
    <row r="65" spans="2:8">
      <c r="B65" s="2" t="s">
        <v>2189</v>
      </c>
      <c r="C65" s="9" t="s">
        <v>13</v>
      </c>
      <c r="D65" s="2" t="s">
        <v>85</v>
      </c>
      <c r="E65" s="2" t="s">
        <v>2190</v>
      </c>
      <c r="F65" s="12">
        <v>61000</v>
      </c>
      <c r="G65" s="12">
        <v>2657.89</v>
      </c>
      <c r="H65" s="12">
        <v>0.72</v>
      </c>
    </row>
    <row r="66" spans="2:8">
      <c r="B66" s="2" t="s">
        <v>2529</v>
      </c>
      <c r="C66" s="9" t="s">
        <v>13</v>
      </c>
      <c r="D66" s="2" t="s">
        <v>631</v>
      </c>
      <c r="E66" s="2" t="s">
        <v>2530</v>
      </c>
      <c r="F66" s="12">
        <v>6934</v>
      </c>
      <c r="G66" s="12">
        <v>2600.6</v>
      </c>
      <c r="H66" s="12">
        <v>0.7</v>
      </c>
    </row>
    <row r="67" spans="2:8">
      <c r="B67" s="2" t="s">
        <v>2488</v>
      </c>
      <c r="C67" s="9" t="s">
        <v>13</v>
      </c>
      <c r="D67" s="2" t="s">
        <v>2489</v>
      </c>
      <c r="E67" s="2" t="s">
        <v>2490</v>
      </c>
      <c r="F67" s="12">
        <v>500000</v>
      </c>
      <c r="G67" s="12">
        <v>2526.5</v>
      </c>
      <c r="H67" s="12">
        <v>0.68</v>
      </c>
    </row>
    <row r="68" spans="2:8">
      <c r="B68" s="2" t="s">
        <v>2531</v>
      </c>
      <c r="C68" s="9" t="s">
        <v>13</v>
      </c>
      <c r="D68" s="2" t="s">
        <v>587</v>
      </c>
      <c r="E68" s="2" t="s">
        <v>2532</v>
      </c>
      <c r="F68" s="12">
        <v>63000</v>
      </c>
      <c r="G68" s="12">
        <v>2504.38</v>
      </c>
      <c r="H68" s="12">
        <v>0.67</v>
      </c>
    </row>
    <row r="69" spans="2:8">
      <c r="B69" s="2" t="s">
        <v>2533</v>
      </c>
      <c r="C69" s="9" t="s">
        <v>13</v>
      </c>
      <c r="D69" s="2" t="s">
        <v>82</v>
      </c>
      <c r="E69" s="2" t="s">
        <v>2534</v>
      </c>
      <c r="F69" s="12">
        <v>36650</v>
      </c>
      <c r="G69" s="12">
        <v>2466.5500000000002</v>
      </c>
      <c r="H69" s="12">
        <v>0.66</v>
      </c>
    </row>
    <row r="70" spans="2:8">
      <c r="B70" s="2" t="s">
        <v>2535</v>
      </c>
      <c r="C70" s="9" t="s">
        <v>13</v>
      </c>
      <c r="D70" s="2" t="s">
        <v>584</v>
      </c>
      <c r="E70" s="2" t="s">
        <v>2536</v>
      </c>
      <c r="F70" s="12">
        <v>580000</v>
      </c>
      <c r="G70" s="12">
        <v>2362.92</v>
      </c>
      <c r="H70" s="12">
        <v>0.64</v>
      </c>
    </row>
    <row r="71" spans="2:8">
      <c r="B71" s="2" t="s">
        <v>2276</v>
      </c>
      <c r="C71" s="9" t="s">
        <v>13</v>
      </c>
      <c r="D71" s="2" t="s">
        <v>543</v>
      </c>
      <c r="E71" s="2" t="s">
        <v>2277</v>
      </c>
      <c r="F71" s="12">
        <v>1171818</v>
      </c>
      <c r="G71" s="12">
        <v>2190.25</v>
      </c>
      <c r="H71" s="12">
        <v>0.59</v>
      </c>
    </row>
    <row r="72" spans="2:8">
      <c r="B72" s="2" t="s">
        <v>2402</v>
      </c>
      <c r="C72" s="9" t="s">
        <v>13</v>
      </c>
      <c r="D72" s="2" t="s">
        <v>2009</v>
      </c>
      <c r="E72" s="2" t="s">
        <v>2403</v>
      </c>
      <c r="F72" s="12">
        <v>225635</v>
      </c>
      <c r="G72" s="12">
        <v>2063.88</v>
      </c>
      <c r="H72" s="12">
        <v>0.56000000000000005</v>
      </c>
    </row>
    <row r="73" spans="2:8">
      <c r="B73" s="2" t="s">
        <v>1140</v>
      </c>
      <c r="C73" s="9" t="s">
        <v>13</v>
      </c>
      <c r="D73" s="2" t="s">
        <v>79</v>
      </c>
      <c r="E73" s="2" t="s">
        <v>1141</v>
      </c>
      <c r="F73" s="12">
        <v>451135</v>
      </c>
      <c r="G73" s="12">
        <v>1985.9</v>
      </c>
      <c r="H73" s="12">
        <v>0.53</v>
      </c>
    </row>
    <row r="74" spans="2:8">
      <c r="B74" s="2" t="s">
        <v>2274</v>
      </c>
      <c r="C74" s="9" t="s">
        <v>13</v>
      </c>
      <c r="D74" s="2" t="s">
        <v>558</v>
      </c>
      <c r="E74" s="2" t="s">
        <v>2275</v>
      </c>
      <c r="F74" s="12">
        <v>216034</v>
      </c>
      <c r="G74" s="12">
        <v>1665.84</v>
      </c>
      <c r="H74" s="12">
        <v>0.45</v>
      </c>
    </row>
    <row r="75" spans="2:8">
      <c r="B75" s="2" t="s">
        <v>2537</v>
      </c>
      <c r="C75" s="9" t="s">
        <v>13</v>
      </c>
      <c r="D75" s="2" t="s">
        <v>1117</v>
      </c>
      <c r="E75" s="2" t="s">
        <v>2538</v>
      </c>
      <c r="F75" s="12">
        <v>22295</v>
      </c>
      <c r="G75" s="12">
        <v>884.02</v>
      </c>
      <c r="H75" s="12">
        <v>0.24</v>
      </c>
    </row>
    <row r="76" spans="2:8">
      <c r="B76" s="2" t="s">
        <v>2539</v>
      </c>
      <c r="C76" s="9" t="s">
        <v>13</v>
      </c>
      <c r="D76" s="2" t="s">
        <v>584</v>
      </c>
      <c r="E76" s="2" t="s">
        <v>2540</v>
      </c>
      <c r="F76" s="12">
        <v>250000</v>
      </c>
      <c r="G76" s="12">
        <v>761.88</v>
      </c>
      <c r="H76" s="12">
        <v>0.21</v>
      </c>
    </row>
    <row r="77" spans="2:8">
      <c r="B77" s="6" t="s">
        <v>94</v>
      </c>
      <c r="C77" s="11"/>
      <c r="D77" s="6"/>
      <c r="E77" s="6"/>
      <c r="F77" s="14"/>
      <c r="G77" s="14">
        <f>SUM(G12:G76)</f>
        <v>347698.62000000005</v>
      </c>
      <c r="H77" s="14">
        <f>SUM(H12:H76)</f>
        <v>93.600000000000023</v>
      </c>
    </row>
    <row r="78" spans="2:8">
      <c r="B78" s="6" t="s">
        <v>15</v>
      </c>
      <c r="C78" s="11"/>
      <c r="D78" s="6"/>
      <c r="E78" s="6"/>
      <c r="F78" s="14"/>
      <c r="G78" s="14">
        <v>347698.62</v>
      </c>
      <c r="H78" s="14">
        <v>93.6</v>
      </c>
    </row>
    <row r="79" spans="2:8">
      <c r="B79" s="6" t="s">
        <v>16</v>
      </c>
      <c r="C79" s="11"/>
      <c r="D79" s="6"/>
      <c r="E79" s="6"/>
      <c r="F79" s="14"/>
      <c r="G79" s="14">
        <v>23836.031998710008</v>
      </c>
      <c r="H79" s="14">
        <v>6.4000000000000057</v>
      </c>
    </row>
    <row r="80" spans="2:8">
      <c r="B80" s="6" t="s">
        <v>17</v>
      </c>
      <c r="C80" s="11"/>
      <c r="D80" s="6"/>
      <c r="E80" s="6"/>
      <c r="F80" s="14"/>
      <c r="G80" s="14">
        <v>371534.65199871</v>
      </c>
      <c r="H80" s="14">
        <v>100</v>
      </c>
    </row>
    <row r="81" spans="2:3">
      <c r="B81" s="2" t="s">
        <v>18</v>
      </c>
    </row>
    <row r="82" spans="2:3">
      <c r="B82" s="6" t="s">
        <v>19</v>
      </c>
    </row>
    <row r="83" spans="2:3">
      <c r="B83" s="6" t="s">
        <v>20</v>
      </c>
      <c r="C83" s="9" t="s">
        <v>894</v>
      </c>
    </row>
    <row r="84" spans="2:3">
      <c r="B84" s="6" t="s">
        <v>23</v>
      </c>
      <c r="C84" s="9" t="s">
        <v>22</v>
      </c>
    </row>
    <row r="85" spans="2:3">
      <c r="B85" s="6" t="s">
        <v>1198</v>
      </c>
      <c r="C85" s="9" t="s">
        <v>22</v>
      </c>
    </row>
    <row r="86" spans="2:3">
      <c r="B86" s="6" t="s">
        <v>24</v>
      </c>
      <c r="C86" s="9" t="s">
        <v>25</v>
      </c>
    </row>
    <row r="87" spans="2:3">
      <c r="B87" s="6" t="s">
        <v>2541</v>
      </c>
      <c r="C87" s="11"/>
    </row>
    <row r="88" spans="2:3">
      <c r="B88" s="6" t="s">
        <v>2542</v>
      </c>
      <c r="C88" s="11"/>
    </row>
    <row r="89" spans="2:3">
      <c r="B89" s="6" t="s">
        <v>2543</v>
      </c>
      <c r="C89" s="11"/>
    </row>
    <row r="90" spans="2:3">
      <c r="B90" s="6" t="s">
        <v>2544</v>
      </c>
      <c r="C90" s="11"/>
    </row>
    <row r="91" spans="2:3">
      <c r="B91" s="6" t="s">
        <v>2545</v>
      </c>
      <c r="C91" s="11"/>
    </row>
    <row r="92" spans="2:3">
      <c r="B92" s="6" t="s">
        <v>2546</v>
      </c>
      <c r="C92" s="11"/>
    </row>
    <row r="93" spans="2:3">
      <c r="B93" s="6" t="s">
        <v>2547</v>
      </c>
      <c r="C93" s="11"/>
    </row>
    <row r="94" spans="2:3">
      <c r="B94" s="6" t="s">
        <v>2548</v>
      </c>
      <c r="C94" s="11"/>
    </row>
    <row r="95" spans="2:3">
      <c r="B95" s="6" t="s">
        <v>2393</v>
      </c>
      <c r="C95" s="11"/>
    </row>
    <row r="96" spans="2:3">
      <c r="B96" s="2" t="s">
        <v>26</v>
      </c>
    </row>
    <row r="97" spans="2:4">
      <c r="B97" s="2" t="s">
        <v>1212</v>
      </c>
    </row>
    <row r="100" spans="2:4" ht="15">
      <c r="B100" s="44" t="s">
        <v>1213</v>
      </c>
      <c r="C100" s="64"/>
    </row>
    <row r="101" spans="2:4" ht="30">
      <c r="B101" s="44" t="s">
        <v>1214</v>
      </c>
      <c r="C101" s="65" t="s">
        <v>1215</v>
      </c>
    </row>
    <row r="102" spans="2:4" ht="15">
      <c r="B102" s="4" t="s">
        <v>1216</v>
      </c>
      <c r="C102" s="5" t="s">
        <v>1217</v>
      </c>
    </row>
    <row r="103" spans="2:4" ht="15">
      <c r="B103" s="4" t="s">
        <v>1218</v>
      </c>
      <c r="C103" s="5" t="s">
        <v>1217</v>
      </c>
    </row>
    <row r="104" spans="2:4" ht="15">
      <c r="B104" s="4" t="s">
        <v>1219</v>
      </c>
      <c r="C104" s="5" t="s">
        <v>1217</v>
      </c>
    </row>
    <row r="105" spans="2:4" ht="15">
      <c r="B105" s="4" t="s">
        <v>1220</v>
      </c>
      <c r="C105" s="5" t="s">
        <v>1217</v>
      </c>
    </row>
    <row r="106" spans="2:4" ht="15">
      <c r="B106" s="4" t="s">
        <v>1221</v>
      </c>
      <c r="C106" s="5" t="s">
        <v>1217</v>
      </c>
    </row>
    <row r="107" spans="2:4" ht="15">
      <c r="B107" s="4" t="s">
        <v>1222</v>
      </c>
      <c r="C107" s="5" t="s">
        <v>1217</v>
      </c>
    </row>
    <row r="108" spans="2:4" ht="15">
      <c r="B108" s="44" t="s">
        <v>1223</v>
      </c>
      <c r="C108" s="64" t="s">
        <v>1217</v>
      </c>
    </row>
    <row r="110" spans="2:4" ht="15">
      <c r="B110" s="4" t="s">
        <v>35</v>
      </c>
      <c r="C110" s="5"/>
      <c r="D110" s="4"/>
    </row>
    <row r="111" spans="2:4" ht="30">
      <c r="B111" s="20" t="s">
        <v>36</v>
      </c>
      <c r="C111" s="18" t="s">
        <v>37</v>
      </c>
      <c r="D111" s="20" t="s">
        <v>38</v>
      </c>
    </row>
    <row r="112" spans="2:4" ht="15">
      <c r="B112" s="4" t="s">
        <v>22</v>
      </c>
      <c r="C112" s="5" t="s">
        <v>22</v>
      </c>
      <c r="D112" s="4" t="s">
        <v>22</v>
      </c>
    </row>
    <row r="114" spans="2:7">
      <c r="B114" s="24" t="s">
        <v>39</v>
      </c>
      <c r="C114" s="25">
        <v>46081</v>
      </c>
      <c r="D114" s="16"/>
      <c r="E114" s="15"/>
      <c r="F114" s="30"/>
    </row>
    <row r="115" spans="2:7">
      <c r="B115" s="24" t="s">
        <v>40</v>
      </c>
      <c r="C115" s="26" t="s">
        <v>41</v>
      </c>
      <c r="D115" s="24" t="s">
        <v>42</v>
      </c>
      <c r="E115" s="27" t="s">
        <v>43</v>
      </c>
      <c r="F115" s="29" t="s">
        <v>44</v>
      </c>
      <c r="G115" s="14"/>
    </row>
    <row r="116" spans="2:7">
      <c r="B116" s="22" t="s">
        <v>22</v>
      </c>
      <c r="C116" s="23" t="s">
        <v>22</v>
      </c>
      <c r="D116" s="22" t="s">
        <v>22</v>
      </c>
      <c r="E116" s="19" t="s">
        <v>22</v>
      </c>
      <c r="F116" s="28" t="s">
        <v>22</v>
      </c>
    </row>
    <row r="119" spans="2:7">
      <c r="B119" s="6" t="s">
        <v>45</v>
      </c>
    </row>
    <row r="120" spans="2:7">
      <c r="B120" s="6"/>
    </row>
    <row r="121" spans="2:7">
      <c r="B121" s="6" t="s">
        <v>911</v>
      </c>
    </row>
    <row r="122" spans="2:7">
      <c r="B122" s="24" t="s">
        <v>46</v>
      </c>
      <c r="C122" s="26" t="s">
        <v>47</v>
      </c>
      <c r="D122" s="6"/>
    </row>
    <row r="123" spans="2:7">
      <c r="B123" s="16" t="s">
        <v>22</v>
      </c>
      <c r="C123" s="17" t="s">
        <v>22</v>
      </c>
    </row>
    <row r="125" spans="2:7">
      <c r="B125" s="24" t="s">
        <v>48</v>
      </c>
      <c r="C125" s="26" t="s">
        <v>47</v>
      </c>
    </row>
    <row r="126" spans="2:7">
      <c r="B126" s="16" t="s">
        <v>22</v>
      </c>
      <c r="C126" s="17" t="s">
        <v>22</v>
      </c>
    </row>
    <row r="128" spans="2:7">
      <c r="B128" s="24" t="s">
        <v>49</v>
      </c>
      <c r="C128" s="26" t="s">
        <v>50</v>
      </c>
    </row>
    <row r="129" spans="2:7">
      <c r="B129" s="16" t="s">
        <v>22</v>
      </c>
      <c r="C129" s="17" t="s">
        <v>22</v>
      </c>
    </row>
    <row r="131" spans="2:7">
      <c r="B131" s="27" t="s">
        <v>51</v>
      </c>
      <c r="C131" s="26" t="s">
        <v>50</v>
      </c>
    </row>
    <row r="132" spans="2:7">
      <c r="B132" s="15" t="s">
        <v>22</v>
      </c>
      <c r="C132" s="17" t="s">
        <v>22</v>
      </c>
    </row>
    <row r="134" spans="2:7">
      <c r="B134" s="24" t="s">
        <v>52</v>
      </c>
      <c r="C134" s="26" t="s">
        <v>22</v>
      </c>
    </row>
    <row r="136" spans="2:7">
      <c r="B136" s="24" t="s">
        <v>53</v>
      </c>
      <c r="C136" s="25">
        <v>46081</v>
      </c>
      <c r="D136" s="16"/>
      <c r="E136" s="15"/>
      <c r="F136" s="30"/>
    </row>
    <row r="137" spans="2:7">
      <c r="B137" s="24" t="s">
        <v>40</v>
      </c>
      <c r="C137" s="26" t="s">
        <v>41</v>
      </c>
      <c r="D137" s="24" t="s">
        <v>42</v>
      </c>
      <c r="E137" s="27" t="s">
        <v>43</v>
      </c>
      <c r="F137" s="29" t="s">
        <v>44</v>
      </c>
      <c r="G137" s="14"/>
    </row>
    <row r="138" spans="2:7">
      <c r="B138" s="22" t="s">
        <v>22</v>
      </c>
      <c r="C138" s="23" t="s">
        <v>22</v>
      </c>
      <c r="D138" s="22" t="s">
        <v>22</v>
      </c>
      <c r="E138" s="19" t="s">
        <v>22</v>
      </c>
      <c r="F138" s="28" t="s">
        <v>22</v>
      </c>
    </row>
    <row r="139" spans="2:7">
      <c r="B139" s="6" t="s">
        <v>45</v>
      </c>
    </row>
    <row r="140" spans="2:7">
      <c r="B140" s="6"/>
    </row>
    <row r="141" spans="2:7">
      <c r="B141" s="6" t="s">
        <v>911</v>
      </c>
    </row>
    <row r="142" spans="2:7">
      <c r="B142" s="24" t="s">
        <v>46</v>
      </c>
      <c r="C142" s="26" t="s">
        <v>47</v>
      </c>
      <c r="D142" s="6"/>
    </row>
    <row r="143" spans="2:7">
      <c r="B143" s="16" t="s">
        <v>22</v>
      </c>
      <c r="C143" s="17" t="s">
        <v>22</v>
      </c>
    </row>
    <row r="145" spans="2:6">
      <c r="B145" s="24" t="s">
        <v>48</v>
      </c>
      <c r="C145" s="26" t="s">
        <v>47</v>
      </c>
    </row>
    <row r="146" spans="2:6">
      <c r="B146" s="16" t="s">
        <v>22</v>
      </c>
      <c r="C146" s="17" t="s">
        <v>22</v>
      </c>
    </row>
    <row r="148" spans="2:6">
      <c r="B148" s="24" t="s">
        <v>49</v>
      </c>
      <c r="C148" s="26" t="s">
        <v>50</v>
      </c>
    </row>
    <row r="149" spans="2:6">
      <c r="B149" s="16" t="s">
        <v>22</v>
      </c>
      <c r="C149" s="17" t="s">
        <v>22</v>
      </c>
    </row>
    <row r="151" spans="2:6">
      <c r="B151" s="27" t="s">
        <v>51</v>
      </c>
      <c r="C151" s="26" t="s">
        <v>50</v>
      </c>
    </row>
    <row r="152" spans="2:6">
      <c r="B152" s="15" t="s">
        <v>22</v>
      </c>
      <c r="C152" s="17" t="s">
        <v>22</v>
      </c>
    </row>
    <row r="154" spans="2:6">
      <c r="B154" s="24" t="s">
        <v>52</v>
      </c>
      <c r="C154" s="26" t="s">
        <v>22</v>
      </c>
    </row>
    <row r="157" spans="2:6">
      <c r="B157" s="6" t="s">
        <v>912</v>
      </c>
    </row>
    <row r="159" spans="2:6">
      <c r="B159" s="24" t="s">
        <v>40</v>
      </c>
      <c r="C159" s="26" t="s">
        <v>54</v>
      </c>
      <c r="D159" s="24" t="s">
        <v>55</v>
      </c>
      <c r="E159" s="24" t="s">
        <v>56</v>
      </c>
      <c r="F159" s="14"/>
    </row>
    <row r="160" spans="2:6">
      <c r="B160" s="16" t="s">
        <v>22</v>
      </c>
      <c r="C160" s="17" t="s">
        <v>22</v>
      </c>
      <c r="D160" s="16" t="s">
        <v>22</v>
      </c>
      <c r="E160" s="16" t="s">
        <v>22</v>
      </c>
    </row>
    <row r="163" spans="2:80">
      <c r="B163" s="6" t="s">
        <v>57</v>
      </c>
      <c r="C163" s="11" t="s">
        <v>22</v>
      </c>
      <c r="D163" s="6"/>
      <c r="E163" s="6"/>
      <c r="F163" s="14"/>
      <c r="G163" s="14"/>
      <c r="H163" s="14"/>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row>
    <row r="165" spans="2:80">
      <c r="B165" s="6" t="s">
        <v>913</v>
      </c>
    </row>
    <row r="167" spans="2:80">
      <c r="B167" s="24" t="s">
        <v>58</v>
      </c>
      <c r="C167" s="26" t="s">
        <v>47</v>
      </c>
      <c r="D167" s="6"/>
    </row>
    <row r="168" spans="2:80">
      <c r="B168" s="16" t="s">
        <v>22</v>
      </c>
      <c r="C168" s="17" t="s">
        <v>22</v>
      </c>
    </row>
    <row r="171" spans="2:80">
      <c r="B171" s="24" t="s">
        <v>59</v>
      </c>
      <c r="C171" s="26" t="s">
        <v>60</v>
      </c>
      <c r="D171" s="6"/>
    </row>
    <row r="172" spans="2:80">
      <c r="B172" s="16" t="s">
        <v>22</v>
      </c>
      <c r="C172" s="17" t="s">
        <v>22</v>
      </c>
    </row>
    <row r="175" spans="2:80">
      <c r="B175" s="6" t="s">
        <v>61</v>
      </c>
    </row>
    <row r="178" spans="2:80">
      <c r="B178" s="6" t="s">
        <v>914</v>
      </c>
    </row>
    <row r="180" spans="2:80">
      <c r="B180" s="24" t="s">
        <v>40</v>
      </c>
      <c r="C180" s="26" t="s">
        <v>62</v>
      </c>
      <c r="D180" s="24" t="s">
        <v>54</v>
      </c>
      <c r="E180" s="24" t="s">
        <v>55</v>
      </c>
      <c r="F180" s="29" t="s">
        <v>56</v>
      </c>
      <c r="G180" s="14"/>
    </row>
    <row r="181" spans="2:80">
      <c r="B181" s="16" t="s">
        <v>22</v>
      </c>
      <c r="C181" s="17" t="s">
        <v>22</v>
      </c>
      <c r="D181" s="16" t="s">
        <v>22</v>
      </c>
      <c r="E181" s="16" t="s">
        <v>22</v>
      </c>
      <c r="F181" s="21" t="s">
        <v>22</v>
      </c>
    </row>
    <row r="184" spans="2:80">
      <c r="B184" s="6" t="s">
        <v>57</v>
      </c>
      <c r="C184" s="11" t="s">
        <v>22</v>
      </c>
      <c r="D184" s="6"/>
      <c r="E184" s="6"/>
      <c r="F184" s="14"/>
      <c r="G184" s="14"/>
      <c r="H184" s="14"/>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row>
    <row r="186" spans="2:80">
      <c r="B186" s="6" t="s">
        <v>913</v>
      </c>
    </row>
    <row r="188" spans="2:80">
      <c r="B188" s="24" t="s">
        <v>58</v>
      </c>
      <c r="C188" s="26" t="s">
        <v>47</v>
      </c>
      <c r="D188" s="6"/>
    </row>
    <row r="189" spans="2:80">
      <c r="B189" s="16" t="s">
        <v>22</v>
      </c>
      <c r="C189" s="17" t="s">
        <v>22</v>
      </c>
    </row>
    <row r="192" spans="2:80">
      <c r="B192" s="24" t="s">
        <v>59</v>
      </c>
      <c r="C192" s="26" t="s">
        <v>60</v>
      </c>
      <c r="D192" s="6"/>
    </row>
    <row r="193" spans="2:7">
      <c r="B193" s="16" t="s">
        <v>22</v>
      </c>
      <c r="C193" s="17" t="s">
        <v>22</v>
      </c>
    </row>
    <row r="196" spans="2:7">
      <c r="B196" s="6" t="s">
        <v>61</v>
      </c>
    </row>
    <row r="199" spans="2:7">
      <c r="B199" s="6" t="s">
        <v>915</v>
      </c>
    </row>
    <row r="200" spans="2:7">
      <c r="B200" s="24" t="s">
        <v>40</v>
      </c>
      <c r="C200" s="26" t="s">
        <v>63</v>
      </c>
      <c r="D200" s="24" t="s">
        <v>64</v>
      </c>
      <c r="E200" s="24" t="s">
        <v>65</v>
      </c>
      <c r="F200" s="29" t="s">
        <v>66</v>
      </c>
      <c r="G200" s="14"/>
    </row>
    <row r="201" spans="2:7">
      <c r="B201" s="16" t="s">
        <v>22</v>
      </c>
      <c r="C201" s="17" t="s">
        <v>22</v>
      </c>
      <c r="D201" s="16" t="s">
        <v>22</v>
      </c>
      <c r="E201" s="16" t="s">
        <v>22</v>
      </c>
      <c r="F201" s="21" t="s">
        <v>22</v>
      </c>
    </row>
    <row r="202" spans="2:7">
      <c r="B202" s="2" t="s">
        <v>67</v>
      </c>
    </row>
  </sheetData>
  <mergeCells count="3">
    <mergeCell ref="B1:E1"/>
    <mergeCell ref="C3:C7"/>
    <mergeCell ref="D3:D7"/>
  </mergeCells>
  <hyperlinks>
    <hyperlink ref="A1" location="Index!A1" display="Index" xr:uid="{E434BC7E-B1B2-4B80-A83A-5D906C95E564}"/>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8F12-560A-41B8-B9BD-06FBE4CFB05A}">
  <dimension ref="A1:CB204"/>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9" width="1.7109375" style="2" bestFit="1" customWidth="1"/>
    <col min="10" max="16384" width="9.140625" style="2"/>
  </cols>
  <sheetData>
    <row r="1" spans="1:9">
      <c r="A1" s="3" t="s">
        <v>0</v>
      </c>
      <c r="B1" s="226" t="s">
        <v>2479</v>
      </c>
      <c r="C1" s="226"/>
      <c r="D1" s="226"/>
      <c r="E1" s="226"/>
    </row>
    <row r="3" spans="1:9" ht="15">
      <c r="B3" s="31" t="s">
        <v>2479</v>
      </c>
      <c r="C3" s="227"/>
      <c r="D3" s="228"/>
      <c r="E3" s="1"/>
    </row>
    <row r="4" spans="1:9" ht="15">
      <c r="B4" s="35" t="s">
        <v>2480</v>
      </c>
      <c r="C4" s="227"/>
      <c r="D4" s="228"/>
      <c r="E4" s="1"/>
    </row>
    <row r="5" spans="1:9" ht="15">
      <c r="B5" s="35" t="s">
        <v>103</v>
      </c>
      <c r="C5" s="227"/>
      <c r="D5" s="228"/>
      <c r="E5" s="1"/>
    </row>
    <row r="6" spans="1:9" ht="15">
      <c r="B6" s="35" t="s">
        <v>2142</v>
      </c>
      <c r="C6" s="227"/>
      <c r="D6" s="228"/>
      <c r="E6" s="1"/>
    </row>
    <row r="7" spans="1:9" ht="30">
      <c r="B7" s="35" t="s">
        <v>2481</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3425000</v>
      </c>
      <c r="G15" s="12">
        <v>30405.439999999999</v>
      </c>
      <c r="H15" s="12">
        <v>6.5</v>
      </c>
    </row>
    <row r="16" spans="1:9">
      <c r="B16" s="2" t="s">
        <v>80</v>
      </c>
      <c r="C16" s="9" t="s">
        <v>13</v>
      </c>
      <c r="D16" s="2" t="s">
        <v>74</v>
      </c>
      <c r="E16" s="2" t="s">
        <v>81</v>
      </c>
      <c r="F16" s="12">
        <v>2100000</v>
      </c>
      <c r="G16" s="12">
        <v>28956.9</v>
      </c>
      <c r="H16" s="12">
        <v>6.19</v>
      </c>
    </row>
    <row r="17" spans="2:8">
      <c r="B17" s="2" t="s">
        <v>1101</v>
      </c>
      <c r="C17" s="9" t="s">
        <v>13</v>
      </c>
      <c r="D17" s="2" t="s">
        <v>74</v>
      </c>
      <c r="E17" s="2" t="s">
        <v>1102</v>
      </c>
      <c r="F17" s="12">
        <v>2040000</v>
      </c>
      <c r="G17" s="12">
        <v>24514.68</v>
      </c>
      <c r="H17" s="12">
        <v>5.24</v>
      </c>
    </row>
    <row r="18" spans="2:8">
      <c r="B18" s="2" t="s">
        <v>2468</v>
      </c>
      <c r="C18" s="9" t="s">
        <v>13</v>
      </c>
      <c r="D18" s="2" t="s">
        <v>1099</v>
      </c>
      <c r="E18" s="2" t="s">
        <v>2469</v>
      </c>
      <c r="F18" s="12">
        <v>1426428</v>
      </c>
      <c r="G18" s="12">
        <v>22623.15</v>
      </c>
      <c r="H18" s="12">
        <v>4.84</v>
      </c>
    </row>
    <row r="19" spans="2:8">
      <c r="B19" s="2" t="s">
        <v>542</v>
      </c>
      <c r="C19" s="9" t="s">
        <v>13</v>
      </c>
      <c r="D19" s="2" t="s">
        <v>543</v>
      </c>
      <c r="E19" s="2" t="s">
        <v>544</v>
      </c>
      <c r="F19" s="12">
        <v>1350000</v>
      </c>
      <c r="G19" s="12">
        <v>18817.650000000001</v>
      </c>
      <c r="H19" s="12">
        <v>4.03</v>
      </c>
    </row>
    <row r="20" spans="2:8">
      <c r="B20" s="2" t="s">
        <v>595</v>
      </c>
      <c r="C20" s="9" t="s">
        <v>13</v>
      </c>
      <c r="D20" s="2" t="s">
        <v>596</v>
      </c>
      <c r="E20" s="2" t="s">
        <v>597</v>
      </c>
      <c r="F20" s="12">
        <v>352147</v>
      </c>
      <c r="G20" s="12">
        <v>15065.91</v>
      </c>
      <c r="H20" s="12">
        <v>3.22</v>
      </c>
    </row>
    <row r="21" spans="2:8">
      <c r="B21" s="2" t="s">
        <v>1142</v>
      </c>
      <c r="C21" s="9" t="s">
        <v>13</v>
      </c>
      <c r="D21" s="2" t="s">
        <v>85</v>
      </c>
      <c r="E21" s="2" t="s">
        <v>1143</v>
      </c>
      <c r="F21" s="12">
        <v>10200000</v>
      </c>
      <c r="G21" s="12">
        <v>13600.68</v>
      </c>
      <c r="H21" s="12">
        <v>2.91</v>
      </c>
    </row>
    <row r="22" spans="2:8">
      <c r="B22" s="2" t="s">
        <v>1402</v>
      </c>
      <c r="C22" s="9" t="s">
        <v>13</v>
      </c>
      <c r="D22" s="2" t="s">
        <v>1138</v>
      </c>
      <c r="E22" s="2" t="s">
        <v>1403</v>
      </c>
      <c r="F22" s="12">
        <v>3451000</v>
      </c>
      <c r="G22" s="12">
        <v>13179.37</v>
      </c>
      <c r="H22" s="12">
        <v>2.82</v>
      </c>
    </row>
    <row r="23" spans="2:8">
      <c r="B23" s="2" t="s">
        <v>1420</v>
      </c>
      <c r="C23" s="9" t="s">
        <v>13</v>
      </c>
      <c r="D23" s="2" t="s">
        <v>587</v>
      </c>
      <c r="E23" s="2" t="s">
        <v>1421</v>
      </c>
      <c r="F23" s="12">
        <v>230000</v>
      </c>
      <c r="G23" s="12">
        <v>11266.09</v>
      </c>
      <c r="H23" s="12">
        <v>2.41</v>
      </c>
    </row>
    <row r="24" spans="2:8">
      <c r="B24" s="2" t="s">
        <v>1108</v>
      </c>
      <c r="C24" s="9" t="s">
        <v>13</v>
      </c>
      <c r="D24" s="2" t="s">
        <v>558</v>
      </c>
      <c r="E24" s="2" t="s">
        <v>1109</v>
      </c>
      <c r="F24" s="12">
        <v>816081</v>
      </c>
      <c r="G24" s="12">
        <v>10609.87</v>
      </c>
      <c r="H24" s="12">
        <v>2.27</v>
      </c>
    </row>
    <row r="25" spans="2:8">
      <c r="B25" s="2" t="s">
        <v>2482</v>
      </c>
      <c r="C25" s="9" t="s">
        <v>13</v>
      </c>
      <c r="D25" s="2" t="s">
        <v>85</v>
      </c>
      <c r="E25" s="2" t="s">
        <v>2483</v>
      </c>
      <c r="F25" s="12">
        <v>1747446</v>
      </c>
      <c r="G25" s="12">
        <v>10533.6</v>
      </c>
      <c r="H25" s="12">
        <v>2.25</v>
      </c>
    </row>
    <row r="26" spans="2:8">
      <c r="B26" s="2" t="s">
        <v>2121</v>
      </c>
      <c r="C26" s="9" t="s">
        <v>13</v>
      </c>
      <c r="D26" s="2" t="s">
        <v>74</v>
      </c>
      <c r="E26" s="2" t="s">
        <v>2122</v>
      </c>
      <c r="F26" s="12">
        <v>3300000</v>
      </c>
      <c r="G26" s="12">
        <v>9340.65</v>
      </c>
      <c r="H26" s="12">
        <v>2</v>
      </c>
    </row>
    <row r="27" spans="2:8">
      <c r="B27" s="2" t="s">
        <v>2119</v>
      </c>
      <c r="C27" s="9" t="s">
        <v>13</v>
      </c>
      <c r="D27" s="2" t="s">
        <v>548</v>
      </c>
      <c r="E27" s="2" t="s">
        <v>2120</v>
      </c>
      <c r="F27" s="12">
        <v>1246155</v>
      </c>
      <c r="G27" s="12">
        <v>9036.49</v>
      </c>
      <c r="H27" s="12">
        <v>1.93</v>
      </c>
    </row>
    <row r="28" spans="2:8">
      <c r="B28" s="2" t="s">
        <v>1105</v>
      </c>
      <c r="C28" s="9" t="s">
        <v>13</v>
      </c>
      <c r="D28" s="2" t="s">
        <v>1106</v>
      </c>
      <c r="E28" s="2" t="s">
        <v>1107</v>
      </c>
      <c r="F28" s="12">
        <v>70000</v>
      </c>
      <c r="G28" s="12">
        <v>8873.9</v>
      </c>
      <c r="H28" s="12">
        <v>1.9</v>
      </c>
    </row>
    <row r="29" spans="2:8">
      <c r="B29" s="2" t="s">
        <v>1372</v>
      </c>
      <c r="C29" s="9" t="s">
        <v>13</v>
      </c>
      <c r="D29" s="2" t="s">
        <v>1117</v>
      </c>
      <c r="E29" s="2" t="s">
        <v>1373</v>
      </c>
      <c r="F29" s="12">
        <v>475000</v>
      </c>
      <c r="G29" s="12">
        <v>8250.75</v>
      </c>
      <c r="H29" s="12">
        <v>1.77</v>
      </c>
    </row>
    <row r="30" spans="2:8">
      <c r="B30" s="2" t="s">
        <v>1449</v>
      </c>
      <c r="C30" s="9" t="s">
        <v>13</v>
      </c>
      <c r="D30" s="2" t="s">
        <v>74</v>
      </c>
      <c r="E30" s="2" t="s">
        <v>1450</v>
      </c>
      <c r="F30" s="12">
        <v>2617363</v>
      </c>
      <c r="G30" s="12">
        <v>7848.16</v>
      </c>
      <c r="H30" s="12">
        <v>1.68</v>
      </c>
    </row>
    <row r="31" spans="2:8">
      <c r="B31" s="2" t="s">
        <v>1378</v>
      </c>
      <c r="C31" s="9" t="s">
        <v>13</v>
      </c>
      <c r="D31" s="2" t="s">
        <v>573</v>
      </c>
      <c r="E31" s="2" t="s">
        <v>1379</v>
      </c>
      <c r="F31" s="12">
        <v>780000</v>
      </c>
      <c r="G31" s="12">
        <v>7768.02</v>
      </c>
      <c r="H31" s="12">
        <v>1.66</v>
      </c>
    </row>
    <row r="32" spans="2:8">
      <c r="B32" s="2" t="s">
        <v>2462</v>
      </c>
      <c r="C32" s="9" t="s">
        <v>13</v>
      </c>
      <c r="D32" s="2" t="s">
        <v>587</v>
      </c>
      <c r="E32" s="2" t="s">
        <v>2463</v>
      </c>
      <c r="F32" s="12">
        <v>144998</v>
      </c>
      <c r="G32" s="12">
        <v>7366.48</v>
      </c>
      <c r="H32" s="12">
        <v>1.58</v>
      </c>
    </row>
    <row r="33" spans="2:8">
      <c r="B33" s="2" t="s">
        <v>2333</v>
      </c>
      <c r="C33" s="9" t="s">
        <v>13</v>
      </c>
      <c r="D33" s="2" t="s">
        <v>587</v>
      </c>
      <c r="E33" s="2" t="s">
        <v>2334</v>
      </c>
      <c r="F33" s="12">
        <v>1000000</v>
      </c>
      <c r="G33" s="12">
        <v>7181</v>
      </c>
      <c r="H33" s="12">
        <v>1.54</v>
      </c>
    </row>
    <row r="34" spans="2:8">
      <c r="B34" s="2" t="s">
        <v>1295</v>
      </c>
      <c r="C34" s="9" t="s">
        <v>13</v>
      </c>
      <c r="D34" s="2" t="s">
        <v>1289</v>
      </c>
      <c r="E34" s="2" t="s">
        <v>1296</v>
      </c>
      <c r="F34" s="12">
        <v>742864</v>
      </c>
      <c r="G34" s="12">
        <v>6869.26</v>
      </c>
      <c r="H34" s="12">
        <v>1.47</v>
      </c>
    </row>
    <row r="35" spans="2:8">
      <c r="B35" s="2" t="s">
        <v>2484</v>
      </c>
      <c r="C35" s="9" t="s">
        <v>13</v>
      </c>
      <c r="D35" s="2" t="s">
        <v>85</v>
      </c>
      <c r="E35" s="2" t="s">
        <v>2485</v>
      </c>
      <c r="F35" s="12">
        <v>220000</v>
      </c>
      <c r="G35" s="12">
        <v>6857.18</v>
      </c>
      <c r="H35" s="12">
        <v>1.47</v>
      </c>
    </row>
    <row r="36" spans="2:8">
      <c r="B36" s="2" t="s">
        <v>611</v>
      </c>
      <c r="C36" s="9" t="s">
        <v>13</v>
      </c>
      <c r="D36" s="2" t="s">
        <v>90</v>
      </c>
      <c r="E36" s="2" t="s">
        <v>612</v>
      </c>
      <c r="F36" s="12">
        <v>536933</v>
      </c>
      <c r="G36" s="12">
        <v>6387.89</v>
      </c>
      <c r="H36" s="12">
        <v>1.37</v>
      </c>
    </row>
    <row r="37" spans="2:8">
      <c r="B37" s="2" t="s">
        <v>1236</v>
      </c>
      <c r="C37" s="9" t="s">
        <v>13</v>
      </c>
      <c r="D37" s="2" t="s">
        <v>1237</v>
      </c>
      <c r="E37" s="2" t="s">
        <v>1238</v>
      </c>
      <c r="F37" s="12">
        <v>1425000</v>
      </c>
      <c r="G37" s="12">
        <v>6336.98</v>
      </c>
      <c r="H37" s="12">
        <v>1.36</v>
      </c>
    </row>
    <row r="38" spans="2:8">
      <c r="B38" s="2" t="s">
        <v>2331</v>
      </c>
      <c r="C38" s="9" t="s">
        <v>13</v>
      </c>
      <c r="D38" s="2" t="s">
        <v>1286</v>
      </c>
      <c r="E38" s="2" t="s">
        <v>2332</v>
      </c>
      <c r="F38" s="12">
        <v>391273</v>
      </c>
      <c r="G38" s="12">
        <v>6311.23</v>
      </c>
      <c r="H38" s="12">
        <v>1.35</v>
      </c>
    </row>
    <row r="39" spans="2:8">
      <c r="B39" s="2" t="s">
        <v>1396</v>
      </c>
      <c r="C39" s="9" t="s">
        <v>13</v>
      </c>
      <c r="D39" s="2" t="s">
        <v>92</v>
      </c>
      <c r="E39" s="2" t="s">
        <v>1397</v>
      </c>
      <c r="F39" s="12">
        <v>300000</v>
      </c>
      <c r="G39" s="12">
        <v>6111.6</v>
      </c>
      <c r="H39" s="12">
        <v>1.31</v>
      </c>
    </row>
    <row r="40" spans="2:8">
      <c r="B40" s="2" t="s">
        <v>1126</v>
      </c>
      <c r="C40" s="9" t="s">
        <v>13</v>
      </c>
      <c r="D40" s="2" t="s">
        <v>548</v>
      </c>
      <c r="E40" s="2" t="s">
        <v>1127</v>
      </c>
      <c r="F40" s="12">
        <v>190199</v>
      </c>
      <c r="G40" s="12">
        <v>5919.18</v>
      </c>
      <c r="H40" s="12">
        <v>1.27</v>
      </c>
    </row>
    <row r="41" spans="2:8">
      <c r="B41" s="2" t="s">
        <v>557</v>
      </c>
      <c r="C41" s="9" t="s">
        <v>13</v>
      </c>
      <c r="D41" s="2" t="s">
        <v>558</v>
      </c>
      <c r="E41" s="2" t="s">
        <v>559</v>
      </c>
      <c r="F41" s="12">
        <v>425000</v>
      </c>
      <c r="G41" s="12">
        <v>5903.68</v>
      </c>
      <c r="H41" s="12">
        <v>1.26</v>
      </c>
    </row>
    <row r="42" spans="2:8">
      <c r="B42" s="2" t="s">
        <v>1342</v>
      </c>
      <c r="C42" s="9" t="s">
        <v>13</v>
      </c>
      <c r="D42" s="2" t="s">
        <v>1300</v>
      </c>
      <c r="E42" s="2" t="s">
        <v>1343</v>
      </c>
      <c r="F42" s="12">
        <v>385000</v>
      </c>
      <c r="G42" s="12">
        <v>5704.16</v>
      </c>
      <c r="H42" s="12">
        <v>1.22</v>
      </c>
    </row>
    <row r="43" spans="2:8">
      <c r="B43" s="2" t="s">
        <v>2195</v>
      </c>
      <c r="C43" s="9" t="s">
        <v>13</v>
      </c>
      <c r="D43" s="2" t="s">
        <v>89</v>
      </c>
      <c r="E43" s="2" t="s">
        <v>2196</v>
      </c>
      <c r="F43" s="12">
        <v>1013513</v>
      </c>
      <c r="G43" s="12">
        <v>5369.59</v>
      </c>
      <c r="H43" s="12">
        <v>1.1499999999999999</v>
      </c>
    </row>
    <row r="44" spans="2:8">
      <c r="B44" s="2" t="s">
        <v>1457</v>
      </c>
      <c r="C44" s="9" t="s">
        <v>13</v>
      </c>
      <c r="D44" s="2" t="s">
        <v>74</v>
      </c>
      <c r="E44" s="2" t="s">
        <v>1458</v>
      </c>
      <c r="F44" s="12">
        <v>557000</v>
      </c>
      <c r="G44" s="12">
        <v>5329.1</v>
      </c>
      <c r="H44" s="12">
        <v>1.1399999999999999</v>
      </c>
    </row>
    <row r="45" spans="2:8">
      <c r="B45" s="2" t="s">
        <v>1253</v>
      </c>
      <c r="C45" s="9" t="s">
        <v>13</v>
      </c>
      <c r="D45" s="2" t="s">
        <v>573</v>
      </c>
      <c r="E45" s="2" t="s">
        <v>1254</v>
      </c>
      <c r="F45" s="12">
        <v>1275000</v>
      </c>
      <c r="G45" s="12">
        <v>5275.95</v>
      </c>
      <c r="H45" s="12">
        <v>1.1299999999999999</v>
      </c>
    </row>
    <row r="46" spans="2:8">
      <c r="B46" s="2" t="s">
        <v>2021</v>
      </c>
      <c r="C46" s="9" t="s">
        <v>13</v>
      </c>
      <c r="D46" s="2" t="s">
        <v>85</v>
      </c>
      <c r="E46" s="2" t="s">
        <v>2022</v>
      </c>
      <c r="F46" s="12">
        <v>440714</v>
      </c>
      <c r="G46" s="12">
        <v>5237.8900000000003</v>
      </c>
      <c r="H46" s="12">
        <v>1.1200000000000001</v>
      </c>
    </row>
    <row r="47" spans="2:8">
      <c r="B47" s="2" t="s">
        <v>617</v>
      </c>
      <c r="C47" s="9" t="s">
        <v>13</v>
      </c>
      <c r="D47" s="2" t="s">
        <v>618</v>
      </c>
      <c r="E47" s="2" t="s">
        <v>619</v>
      </c>
      <c r="F47" s="12">
        <v>1210000</v>
      </c>
      <c r="G47" s="12">
        <v>5210.87</v>
      </c>
      <c r="H47" s="12">
        <v>1.1100000000000001</v>
      </c>
    </row>
    <row r="48" spans="2:8">
      <c r="B48" s="2" t="s">
        <v>550</v>
      </c>
      <c r="C48" s="9" t="s">
        <v>13</v>
      </c>
      <c r="D48" s="2" t="s">
        <v>548</v>
      </c>
      <c r="E48" s="2" t="s">
        <v>551</v>
      </c>
      <c r="F48" s="12">
        <v>206431</v>
      </c>
      <c r="G48" s="12">
        <v>5043.7299999999996</v>
      </c>
      <c r="H48" s="12">
        <v>1.08</v>
      </c>
    </row>
    <row r="49" spans="2:8">
      <c r="B49" s="2" t="s">
        <v>545</v>
      </c>
      <c r="C49" s="9" t="s">
        <v>13</v>
      </c>
      <c r="D49" s="2" t="s">
        <v>79</v>
      </c>
      <c r="E49" s="2" t="s">
        <v>546</v>
      </c>
      <c r="F49" s="12">
        <v>2040000</v>
      </c>
      <c r="G49" s="12">
        <v>5024.5200000000004</v>
      </c>
      <c r="H49" s="12">
        <v>1.07</v>
      </c>
    </row>
    <row r="50" spans="2:8">
      <c r="B50" s="2" t="s">
        <v>1279</v>
      </c>
      <c r="C50" s="9" t="s">
        <v>13</v>
      </c>
      <c r="D50" s="2" t="s">
        <v>1106</v>
      </c>
      <c r="E50" s="2" t="s">
        <v>1280</v>
      </c>
      <c r="F50" s="12">
        <v>1000000</v>
      </c>
      <c r="G50" s="12">
        <v>5004</v>
      </c>
      <c r="H50" s="12">
        <v>1.07</v>
      </c>
    </row>
    <row r="51" spans="2:8">
      <c r="B51" s="2" t="s">
        <v>2148</v>
      </c>
      <c r="C51" s="9" t="s">
        <v>13</v>
      </c>
      <c r="D51" s="2" t="s">
        <v>84</v>
      </c>
      <c r="E51" s="2" t="s">
        <v>2149</v>
      </c>
      <c r="F51" s="12">
        <v>62649</v>
      </c>
      <c r="G51" s="12">
        <v>4995.63</v>
      </c>
      <c r="H51" s="12">
        <v>1.07</v>
      </c>
    </row>
    <row r="52" spans="2:8">
      <c r="B52" s="2" t="s">
        <v>1455</v>
      </c>
      <c r="C52" s="9" t="s">
        <v>13</v>
      </c>
      <c r="D52" s="2" t="s">
        <v>92</v>
      </c>
      <c r="E52" s="2" t="s">
        <v>1456</v>
      </c>
      <c r="F52" s="12">
        <v>260968</v>
      </c>
      <c r="G52" s="12">
        <v>4962.3100000000004</v>
      </c>
      <c r="H52" s="12">
        <v>1.06</v>
      </c>
    </row>
    <row r="53" spans="2:8">
      <c r="B53" s="2" t="s">
        <v>620</v>
      </c>
      <c r="C53" s="9" t="s">
        <v>13</v>
      </c>
      <c r="D53" s="2" t="s">
        <v>621</v>
      </c>
      <c r="E53" s="2" t="s">
        <v>622</v>
      </c>
      <c r="F53" s="12">
        <v>665000</v>
      </c>
      <c r="G53" s="12">
        <v>4777.3599999999997</v>
      </c>
      <c r="H53" s="12">
        <v>1.02</v>
      </c>
    </row>
    <row r="54" spans="2:8">
      <c r="B54" s="2" t="s">
        <v>1119</v>
      </c>
      <c r="C54" s="9" t="s">
        <v>13</v>
      </c>
      <c r="D54" s="2" t="s">
        <v>1120</v>
      </c>
      <c r="E54" s="2" t="s">
        <v>1121</v>
      </c>
      <c r="F54" s="12">
        <v>150000</v>
      </c>
      <c r="G54" s="12">
        <v>4675.95</v>
      </c>
      <c r="H54" s="12">
        <v>1</v>
      </c>
    </row>
    <row r="55" spans="2:8">
      <c r="B55" s="2" t="s">
        <v>2486</v>
      </c>
      <c r="C55" s="9" t="s">
        <v>13</v>
      </c>
      <c r="D55" s="2" t="s">
        <v>628</v>
      </c>
      <c r="E55" s="2" t="s">
        <v>2487</v>
      </c>
      <c r="F55" s="12">
        <v>803831</v>
      </c>
      <c r="G55" s="12">
        <v>4541.6499999999996</v>
      </c>
      <c r="H55" s="12">
        <v>0.97</v>
      </c>
    </row>
    <row r="56" spans="2:8">
      <c r="B56" s="2" t="s">
        <v>567</v>
      </c>
      <c r="C56" s="9" t="s">
        <v>13</v>
      </c>
      <c r="D56" s="2" t="s">
        <v>568</v>
      </c>
      <c r="E56" s="2" t="s">
        <v>569</v>
      </c>
      <c r="F56" s="12">
        <v>165677</v>
      </c>
      <c r="G56" s="12">
        <v>4389.6099999999997</v>
      </c>
      <c r="H56" s="12">
        <v>0.94</v>
      </c>
    </row>
    <row r="57" spans="2:8">
      <c r="B57" s="2" t="s">
        <v>1323</v>
      </c>
      <c r="C57" s="9" t="s">
        <v>13</v>
      </c>
      <c r="D57" s="2" t="s">
        <v>1315</v>
      </c>
      <c r="E57" s="2" t="s">
        <v>1324</v>
      </c>
      <c r="F57" s="12">
        <v>85000</v>
      </c>
      <c r="G57" s="12">
        <v>4103.12</v>
      </c>
      <c r="H57" s="12">
        <v>0.88</v>
      </c>
    </row>
    <row r="58" spans="2:8">
      <c r="B58" s="2" t="s">
        <v>609</v>
      </c>
      <c r="C58" s="9" t="s">
        <v>13</v>
      </c>
      <c r="D58" s="2" t="s">
        <v>587</v>
      </c>
      <c r="E58" s="2" t="s">
        <v>610</v>
      </c>
      <c r="F58" s="12">
        <v>343014</v>
      </c>
      <c r="G58" s="12">
        <v>3985.48</v>
      </c>
      <c r="H58" s="12">
        <v>0.85</v>
      </c>
    </row>
    <row r="59" spans="2:8">
      <c r="B59" s="2" t="s">
        <v>2002</v>
      </c>
      <c r="C59" s="9" t="s">
        <v>13</v>
      </c>
      <c r="D59" s="2" t="s">
        <v>90</v>
      </c>
      <c r="E59" s="2" t="s">
        <v>2003</v>
      </c>
      <c r="F59" s="12">
        <v>278717</v>
      </c>
      <c r="G59" s="12">
        <v>3901.76</v>
      </c>
      <c r="H59" s="12">
        <v>0.83</v>
      </c>
    </row>
    <row r="60" spans="2:8">
      <c r="B60" s="2" t="s">
        <v>2488</v>
      </c>
      <c r="C60" s="9" t="s">
        <v>13</v>
      </c>
      <c r="D60" s="2" t="s">
        <v>2489</v>
      </c>
      <c r="E60" s="2" t="s">
        <v>2490</v>
      </c>
      <c r="F60" s="12">
        <v>765000</v>
      </c>
      <c r="G60" s="12">
        <v>3865.55</v>
      </c>
      <c r="H60" s="12">
        <v>0.83</v>
      </c>
    </row>
    <row r="61" spans="2:8">
      <c r="B61" s="2" t="s">
        <v>2268</v>
      </c>
      <c r="C61" s="9" t="s">
        <v>13</v>
      </c>
      <c r="D61" s="2" t="s">
        <v>1117</v>
      </c>
      <c r="E61" s="2" t="s">
        <v>2269</v>
      </c>
      <c r="F61" s="12">
        <v>14221</v>
      </c>
      <c r="G61" s="12">
        <v>3772.83</v>
      </c>
      <c r="H61" s="12">
        <v>0.81</v>
      </c>
    </row>
    <row r="62" spans="2:8">
      <c r="B62" s="2" t="s">
        <v>2178</v>
      </c>
      <c r="C62" s="9" t="s">
        <v>13</v>
      </c>
      <c r="D62" s="2" t="s">
        <v>1334</v>
      </c>
      <c r="E62" s="2" t="s">
        <v>2179</v>
      </c>
      <c r="F62" s="12">
        <v>725000</v>
      </c>
      <c r="G62" s="12">
        <v>3769.28</v>
      </c>
      <c r="H62" s="12">
        <v>0.81</v>
      </c>
    </row>
    <row r="63" spans="2:8">
      <c r="B63" s="2" t="s">
        <v>2174</v>
      </c>
      <c r="C63" s="9" t="s">
        <v>13</v>
      </c>
      <c r="D63" s="2" t="s">
        <v>89</v>
      </c>
      <c r="E63" s="2" t="s">
        <v>2175</v>
      </c>
      <c r="F63" s="12">
        <v>526000</v>
      </c>
      <c r="G63" s="12">
        <v>3650.7</v>
      </c>
      <c r="H63" s="12">
        <v>0.78</v>
      </c>
    </row>
    <row r="64" spans="2:8">
      <c r="B64" s="2" t="s">
        <v>2377</v>
      </c>
      <c r="C64" s="9" t="s">
        <v>13</v>
      </c>
      <c r="D64" s="2" t="s">
        <v>90</v>
      </c>
      <c r="E64" s="2" t="s">
        <v>2378</v>
      </c>
      <c r="F64" s="12">
        <v>632894</v>
      </c>
      <c r="G64" s="12">
        <v>3643.25</v>
      </c>
      <c r="H64" s="12">
        <v>0.78</v>
      </c>
    </row>
    <row r="65" spans="2:9">
      <c r="B65" s="2" t="s">
        <v>2491</v>
      </c>
      <c r="C65" s="9" t="s">
        <v>13</v>
      </c>
      <c r="D65" s="2" t="s">
        <v>84</v>
      </c>
      <c r="E65" s="2" t="s">
        <v>2492</v>
      </c>
      <c r="F65" s="12">
        <v>222896</v>
      </c>
      <c r="G65" s="12">
        <v>3541.82</v>
      </c>
      <c r="H65" s="12">
        <v>0.76</v>
      </c>
    </row>
    <row r="66" spans="2:9">
      <c r="B66" s="2" t="s">
        <v>2493</v>
      </c>
      <c r="C66" s="9" t="s">
        <v>13</v>
      </c>
      <c r="D66" s="2" t="s">
        <v>84</v>
      </c>
      <c r="E66" s="2" t="s">
        <v>2494</v>
      </c>
      <c r="F66" s="12">
        <v>1729895</v>
      </c>
      <c r="G66" s="12">
        <v>3231.96</v>
      </c>
      <c r="H66" s="12">
        <v>0.69</v>
      </c>
    </row>
    <row r="67" spans="2:9">
      <c r="B67" s="2" t="s">
        <v>581</v>
      </c>
      <c r="C67" s="9" t="s">
        <v>13</v>
      </c>
      <c r="D67" s="2" t="s">
        <v>573</v>
      </c>
      <c r="E67" s="2" t="s">
        <v>582</v>
      </c>
      <c r="F67" s="12">
        <v>792668</v>
      </c>
      <c r="G67" s="12">
        <v>2644.34</v>
      </c>
      <c r="H67" s="12">
        <v>0.56999999999999995</v>
      </c>
    </row>
    <row r="68" spans="2:9">
      <c r="B68" s="2" t="s">
        <v>601</v>
      </c>
      <c r="C68" s="9" t="s">
        <v>13</v>
      </c>
      <c r="D68" s="2" t="s">
        <v>74</v>
      </c>
      <c r="E68" s="2" t="s">
        <v>602</v>
      </c>
      <c r="F68" s="12">
        <v>800000</v>
      </c>
      <c r="G68" s="12">
        <v>2575.6</v>
      </c>
      <c r="H68" s="12">
        <v>0.55000000000000004</v>
      </c>
    </row>
    <row r="69" spans="2:9">
      <c r="B69" s="2" t="s">
        <v>2329</v>
      </c>
      <c r="C69" s="9" t="s">
        <v>13</v>
      </c>
      <c r="D69" s="2" t="s">
        <v>628</v>
      </c>
      <c r="E69" s="2" t="s">
        <v>2330</v>
      </c>
      <c r="F69" s="12">
        <v>1154108</v>
      </c>
      <c r="G69" s="12">
        <v>2252.6999999999998</v>
      </c>
      <c r="H69" s="12">
        <v>0.48</v>
      </c>
    </row>
    <row r="70" spans="2:9">
      <c r="B70" s="2" t="s">
        <v>1333</v>
      </c>
      <c r="C70" s="9" t="s">
        <v>13</v>
      </c>
      <c r="D70" s="2" t="s">
        <v>1334</v>
      </c>
      <c r="E70" s="2" t="s">
        <v>1335</v>
      </c>
      <c r="F70" s="12">
        <v>326273</v>
      </c>
      <c r="G70" s="12">
        <v>2176.4</v>
      </c>
      <c r="H70" s="12">
        <v>0.47</v>
      </c>
    </row>
    <row r="71" spans="2:9">
      <c r="B71" s="2" t="s">
        <v>1267</v>
      </c>
      <c r="C71" s="9" t="s">
        <v>13</v>
      </c>
      <c r="D71" s="2" t="s">
        <v>1232</v>
      </c>
      <c r="E71" s="2" t="s">
        <v>1268</v>
      </c>
      <c r="F71" s="12">
        <v>937225</v>
      </c>
      <c r="G71" s="12">
        <v>1990.01</v>
      </c>
      <c r="H71" s="12">
        <v>0.43</v>
      </c>
    </row>
    <row r="72" spans="2:9">
      <c r="B72" s="2" t="s">
        <v>593</v>
      </c>
      <c r="C72" s="9" t="s">
        <v>13</v>
      </c>
      <c r="D72" s="2" t="s">
        <v>548</v>
      </c>
      <c r="E72" s="2" t="s">
        <v>594</v>
      </c>
      <c r="F72" s="12">
        <v>1000050</v>
      </c>
      <c r="G72" s="12">
        <v>1634.98</v>
      </c>
      <c r="H72" s="12">
        <v>0.35</v>
      </c>
    </row>
    <row r="73" spans="2:9">
      <c r="B73" s="2" t="s">
        <v>2004</v>
      </c>
      <c r="C73" s="9" t="s">
        <v>13</v>
      </c>
      <c r="D73" s="2" t="s">
        <v>85</v>
      </c>
      <c r="E73" s="2" t="s">
        <v>2005</v>
      </c>
      <c r="F73" s="12">
        <v>269189</v>
      </c>
      <c r="G73" s="12">
        <v>1564.8</v>
      </c>
      <c r="H73" s="12">
        <v>0.33</v>
      </c>
    </row>
    <row r="74" spans="2:9">
      <c r="B74" s="2" t="s">
        <v>2495</v>
      </c>
      <c r="C74" s="9" t="s">
        <v>13</v>
      </c>
      <c r="D74" s="2" t="s">
        <v>79</v>
      </c>
      <c r="E74" s="2" t="s">
        <v>2496</v>
      </c>
      <c r="F74" s="12">
        <v>229296</v>
      </c>
      <c r="G74" s="12">
        <v>1269.8399999999999</v>
      </c>
      <c r="H74" s="12">
        <v>0.27</v>
      </c>
    </row>
    <row r="75" spans="2:9">
      <c r="B75" s="2" t="s">
        <v>2497</v>
      </c>
      <c r="C75" s="9" t="s">
        <v>13</v>
      </c>
      <c r="D75" s="2" t="s">
        <v>2498</v>
      </c>
      <c r="E75" s="2" t="s">
        <v>2499</v>
      </c>
      <c r="F75" s="12">
        <v>280401</v>
      </c>
      <c r="G75" s="12">
        <v>539.97</v>
      </c>
      <c r="H75" s="12">
        <v>0.12</v>
      </c>
    </row>
    <row r="76" spans="2:9">
      <c r="B76" s="2" t="s">
        <v>2500</v>
      </c>
      <c r="C76" s="9" t="s">
        <v>13</v>
      </c>
      <c r="D76" s="2" t="s">
        <v>596</v>
      </c>
      <c r="E76" s="2" t="s">
        <v>2501</v>
      </c>
      <c r="F76" s="12">
        <v>63034</v>
      </c>
      <c r="G76" s="12">
        <v>340.67</v>
      </c>
      <c r="H76" s="12">
        <v>7.0000000000000007E-2</v>
      </c>
    </row>
    <row r="77" spans="2:9">
      <c r="B77" s="2" t="s">
        <v>2023</v>
      </c>
      <c r="C77" s="9" t="s">
        <v>13</v>
      </c>
      <c r="D77" s="2" t="s">
        <v>565</v>
      </c>
      <c r="E77" s="2" t="s">
        <v>2024</v>
      </c>
      <c r="F77" s="12">
        <v>81022</v>
      </c>
      <c r="G77" s="12">
        <v>21.16</v>
      </c>
      <c r="H77" s="12">
        <v>0</v>
      </c>
      <c r="I77" s="2" t="s">
        <v>1448</v>
      </c>
    </row>
    <row r="78" spans="2:9">
      <c r="B78" s="6" t="s">
        <v>94</v>
      </c>
      <c r="C78" s="11"/>
      <c r="D78" s="6"/>
      <c r="E78" s="6"/>
      <c r="F78" s="14"/>
      <c r="G78" s="14">
        <f>SUM(G12:G77)</f>
        <v>445954.3299999999</v>
      </c>
      <c r="H78" s="14">
        <f>SUM(H12:H77)</f>
        <v>95.409999999999954</v>
      </c>
    </row>
    <row r="79" spans="2:9">
      <c r="B79" s="6" t="s">
        <v>2131</v>
      </c>
      <c r="C79" s="11"/>
      <c r="D79" s="6"/>
      <c r="E79" s="6"/>
      <c r="F79" s="14"/>
      <c r="G79" s="14">
        <v>8964.8700000000008</v>
      </c>
      <c r="H79" s="14">
        <v>1.92</v>
      </c>
    </row>
    <row r="80" spans="2:9">
      <c r="B80" s="6" t="s">
        <v>15</v>
      </c>
      <c r="C80" s="11"/>
      <c r="D80" s="6"/>
      <c r="E80" s="6"/>
      <c r="F80" s="14"/>
      <c r="G80" s="14">
        <v>454919.2</v>
      </c>
      <c r="H80" s="14">
        <v>97.33</v>
      </c>
    </row>
    <row r="81" spans="2:8">
      <c r="B81" s="6" t="s">
        <v>16</v>
      </c>
      <c r="C81" s="11"/>
      <c r="D81" s="6"/>
      <c r="E81" s="6"/>
      <c r="F81" s="14"/>
      <c r="G81" s="14">
        <v>12509.497434899962</v>
      </c>
      <c r="H81" s="14">
        <v>2.6700000000000017</v>
      </c>
    </row>
    <row r="82" spans="2:8">
      <c r="B82" s="6" t="s">
        <v>17</v>
      </c>
      <c r="C82" s="11"/>
      <c r="D82" s="6"/>
      <c r="E82" s="6"/>
      <c r="F82" s="14"/>
      <c r="G82" s="14">
        <v>467428.69743489998</v>
      </c>
      <c r="H82" s="14">
        <v>100</v>
      </c>
    </row>
    <row r="83" spans="2:8">
      <c r="B83" s="2" t="s">
        <v>18</v>
      </c>
    </row>
    <row r="84" spans="2:8">
      <c r="B84" s="6" t="s">
        <v>19</v>
      </c>
    </row>
    <row r="85" spans="2:8">
      <c r="B85" s="6" t="s">
        <v>20</v>
      </c>
      <c r="C85" s="9" t="s">
        <v>894</v>
      </c>
    </row>
    <row r="86" spans="2:8">
      <c r="B86" s="6" t="s">
        <v>23</v>
      </c>
      <c r="C86" s="9" t="s">
        <v>22</v>
      </c>
    </row>
    <row r="87" spans="2:8">
      <c r="B87" s="6" t="s">
        <v>1198</v>
      </c>
      <c r="C87" s="9" t="s">
        <v>22</v>
      </c>
    </row>
    <row r="88" spans="2:8">
      <c r="B88" s="6" t="s">
        <v>24</v>
      </c>
      <c r="C88" s="9" t="s">
        <v>25</v>
      </c>
    </row>
    <row r="89" spans="2:8">
      <c r="B89" s="6" t="s">
        <v>2502</v>
      </c>
      <c r="C89" s="11"/>
    </row>
    <row r="90" spans="2:8">
      <c r="B90" s="6" t="s">
        <v>2503</v>
      </c>
      <c r="C90" s="11"/>
    </row>
    <row r="91" spans="2:8">
      <c r="B91" s="6" t="s">
        <v>2504</v>
      </c>
      <c r="C91" s="11"/>
    </row>
    <row r="92" spans="2:8">
      <c r="B92" s="6" t="s">
        <v>2505</v>
      </c>
      <c r="C92" s="11"/>
    </row>
    <row r="93" spans="2:8">
      <c r="B93" s="6" t="s">
        <v>2506</v>
      </c>
      <c r="C93" s="11"/>
    </row>
    <row r="94" spans="2:8">
      <c r="B94" s="6" t="s">
        <v>2507</v>
      </c>
      <c r="C94" s="11"/>
    </row>
    <row r="95" spans="2:8">
      <c r="B95" s="6" t="s">
        <v>2508</v>
      </c>
      <c r="C95" s="11"/>
    </row>
    <row r="96" spans="2:8">
      <c r="B96" s="6" t="s">
        <v>2509</v>
      </c>
      <c r="C96" s="11"/>
    </row>
    <row r="97" spans="2:4">
      <c r="B97" s="6" t="s">
        <v>2941</v>
      </c>
      <c r="C97" s="11"/>
    </row>
    <row r="98" spans="2:4">
      <c r="B98" s="2" t="s">
        <v>26</v>
      </c>
    </row>
    <row r="99" spans="2:4">
      <c r="B99" s="2" t="s">
        <v>1212</v>
      </c>
    </row>
    <row r="102" spans="2:4" ht="15">
      <c r="B102" s="44" t="s">
        <v>1213</v>
      </c>
      <c r="C102" s="64"/>
    </row>
    <row r="103" spans="2:4" ht="30">
      <c r="B103" s="44" t="s">
        <v>1214</v>
      </c>
      <c r="C103" s="65" t="s">
        <v>1215</v>
      </c>
    </row>
    <row r="104" spans="2:4" ht="15">
      <c r="B104" s="4" t="s">
        <v>1216</v>
      </c>
      <c r="C104" s="5" t="s">
        <v>1217</v>
      </c>
    </row>
    <row r="105" spans="2:4" ht="15">
      <c r="B105" s="4" t="s">
        <v>1218</v>
      </c>
      <c r="C105" s="5" t="s">
        <v>1217</v>
      </c>
    </row>
    <row r="106" spans="2:4" ht="15">
      <c r="B106" s="4" t="s">
        <v>1219</v>
      </c>
      <c r="C106" s="5" t="s">
        <v>1217</v>
      </c>
    </row>
    <row r="107" spans="2:4" ht="15">
      <c r="B107" s="4" t="s">
        <v>1220</v>
      </c>
      <c r="C107" s="5" t="s">
        <v>1217</v>
      </c>
    </row>
    <row r="108" spans="2:4" ht="15">
      <c r="B108" s="4" t="s">
        <v>1221</v>
      </c>
      <c r="C108" s="5" t="s">
        <v>1217</v>
      </c>
    </row>
    <row r="109" spans="2:4" ht="15">
      <c r="B109" s="4" t="s">
        <v>1222</v>
      </c>
      <c r="C109" s="5" t="s">
        <v>1217</v>
      </c>
    </row>
    <row r="110" spans="2:4" ht="15">
      <c r="B110" s="44" t="s">
        <v>1223</v>
      </c>
      <c r="C110" s="64" t="s">
        <v>1217</v>
      </c>
    </row>
    <row r="112" spans="2:4" ht="15">
      <c r="B112" s="4" t="s">
        <v>35</v>
      </c>
      <c r="C112" s="5"/>
      <c r="D112" s="4"/>
    </row>
    <row r="113" spans="2:7" ht="30">
      <c r="B113" s="20" t="s">
        <v>36</v>
      </c>
      <c r="C113" s="18" t="s">
        <v>37</v>
      </c>
      <c r="D113" s="20" t="s">
        <v>38</v>
      </c>
    </row>
    <row r="114" spans="2:7" ht="15">
      <c r="B114" s="4" t="s">
        <v>22</v>
      </c>
      <c r="C114" s="5" t="s">
        <v>22</v>
      </c>
      <c r="D114" s="4" t="s">
        <v>22</v>
      </c>
    </row>
    <row r="116" spans="2:7">
      <c r="B116" s="24" t="s">
        <v>39</v>
      </c>
      <c r="C116" s="25">
        <v>46081</v>
      </c>
      <c r="D116" s="16"/>
      <c r="E116" s="15"/>
      <c r="F116" s="30"/>
    </row>
    <row r="117" spans="2:7">
      <c r="B117" s="24" t="s">
        <v>40</v>
      </c>
      <c r="C117" s="26" t="s">
        <v>41</v>
      </c>
      <c r="D117" s="24" t="s">
        <v>42</v>
      </c>
      <c r="E117" s="27" t="s">
        <v>43</v>
      </c>
      <c r="F117" s="29" t="s">
        <v>44</v>
      </c>
      <c r="G117" s="14"/>
    </row>
    <row r="118" spans="2:7">
      <c r="B118" s="22" t="s">
        <v>22</v>
      </c>
      <c r="C118" s="23" t="s">
        <v>22</v>
      </c>
      <c r="D118" s="22" t="s">
        <v>22</v>
      </c>
      <c r="E118" s="19" t="s">
        <v>22</v>
      </c>
      <c r="F118" s="28" t="s">
        <v>22</v>
      </c>
    </row>
    <row r="121" spans="2:7">
      <c r="B121" s="6" t="s">
        <v>45</v>
      </c>
    </row>
    <row r="122" spans="2:7">
      <c r="B122" s="6"/>
    </row>
    <row r="123" spans="2:7">
      <c r="B123" s="6" t="s">
        <v>911</v>
      </c>
    </row>
    <row r="124" spans="2:7">
      <c r="B124" s="24" t="s">
        <v>46</v>
      </c>
      <c r="C124" s="26" t="s">
        <v>47</v>
      </c>
      <c r="D124" s="6"/>
    </row>
    <row r="125" spans="2:7">
      <c r="B125" s="16" t="s">
        <v>22</v>
      </c>
      <c r="C125" s="17" t="s">
        <v>22</v>
      </c>
    </row>
    <row r="127" spans="2:7">
      <c r="B127" s="24" t="s">
        <v>48</v>
      </c>
      <c r="C127" s="26" t="s">
        <v>47</v>
      </c>
    </row>
    <row r="128" spans="2:7">
      <c r="B128" s="16" t="s">
        <v>22</v>
      </c>
      <c r="C128" s="17" t="s">
        <v>22</v>
      </c>
    </row>
    <row r="130" spans="2:7">
      <c r="B130" s="24" t="s">
        <v>49</v>
      </c>
      <c r="C130" s="26" t="s">
        <v>50</v>
      </c>
    </row>
    <row r="131" spans="2:7">
      <c r="B131" s="16" t="s">
        <v>22</v>
      </c>
      <c r="C131" s="17" t="s">
        <v>22</v>
      </c>
    </row>
    <row r="133" spans="2:7">
      <c r="B133" s="27" t="s">
        <v>51</v>
      </c>
      <c r="C133" s="26" t="s">
        <v>50</v>
      </c>
    </row>
    <row r="134" spans="2:7">
      <c r="B134" s="15" t="s">
        <v>22</v>
      </c>
      <c r="C134" s="17" t="s">
        <v>22</v>
      </c>
    </row>
    <row r="136" spans="2:7">
      <c r="B136" s="24" t="s">
        <v>52</v>
      </c>
      <c r="C136" s="26" t="s">
        <v>22</v>
      </c>
    </row>
    <row r="138" spans="2:7">
      <c r="B138" s="24" t="s">
        <v>53</v>
      </c>
      <c r="C138" s="25">
        <v>46081</v>
      </c>
      <c r="D138" s="16"/>
      <c r="E138" s="15"/>
      <c r="F138" s="30"/>
    </row>
    <row r="139" spans="2:7">
      <c r="B139" s="24" t="s">
        <v>40</v>
      </c>
      <c r="C139" s="26" t="s">
        <v>41</v>
      </c>
      <c r="D139" s="24" t="s">
        <v>42</v>
      </c>
      <c r="E139" s="27" t="s">
        <v>43</v>
      </c>
      <c r="F139" s="29" t="s">
        <v>44</v>
      </c>
      <c r="G139" s="14"/>
    </row>
    <row r="140" spans="2:7">
      <c r="B140" s="22" t="s">
        <v>22</v>
      </c>
      <c r="C140" s="23" t="s">
        <v>22</v>
      </c>
      <c r="D140" s="22" t="s">
        <v>22</v>
      </c>
      <c r="E140" s="19" t="s">
        <v>22</v>
      </c>
      <c r="F140" s="28" t="s">
        <v>22</v>
      </c>
    </row>
    <row r="141" spans="2:7">
      <c r="B141" s="6" t="s">
        <v>45</v>
      </c>
    </row>
    <row r="142" spans="2:7">
      <c r="B142" s="6"/>
    </row>
    <row r="143" spans="2:7">
      <c r="B143" s="6" t="s">
        <v>911</v>
      </c>
    </row>
    <row r="144" spans="2:7">
      <c r="B144" s="24" t="s">
        <v>46</v>
      </c>
      <c r="C144" s="26" t="s">
        <v>47</v>
      </c>
      <c r="D144" s="6"/>
    </row>
    <row r="145" spans="2:3">
      <c r="B145" s="16" t="s">
        <v>22</v>
      </c>
      <c r="C145" s="17" t="s">
        <v>22</v>
      </c>
    </row>
    <row r="147" spans="2:3">
      <c r="B147" s="24" t="s">
        <v>48</v>
      </c>
      <c r="C147" s="26" t="s">
        <v>47</v>
      </c>
    </row>
    <row r="148" spans="2:3">
      <c r="B148" s="16" t="s">
        <v>22</v>
      </c>
      <c r="C148" s="17" t="s">
        <v>22</v>
      </c>
    </row>
    <row r="150" spans="2:3">
      <c r="B150" s="24" t="s">
        <v>49</v>
      </c>
      <c r="C150" s="26" t="s">
        <v>50</v>
      </c>
    </row>
    <row r="151" spans="2:3">
      <c r="B151" s="16" t="s">
        <v>22</v>
      </c>
      <c r="C151" s="17" t="s">
        <v>22</v>
      </c>
    </row>
    <row r="153" spans="2:3">
      <c r="B153" s="27" t="s">
        <v>51</v>
      </c>
      <c r="C153" s="26" t="s">
        <v>50</v>
      </c>
    </row>
    <row r="154" spans="2:3">
      <c r="B154" s="15" t="s">
        <v>22</v>
      </c>
      <c r="C154" s="17" t="s">
        <v>22</v>
      </c>
    </row>
    <row r="156" spans="2:3">
      <c r="B156" s="24" t="s">
        <v>52</v>
      </c>
      <c r="C156" s="26" t="s">
        <v>22</v>
      </c>
    </row>
    <row r="159" spans="2:3">
      <c r="B159" s="6" t="s">
        <v>912</v>
      </c>
    </row>
    <row r="161" spans="2:80">
      <c r="B161" s="24" t="s">
        <v>40</v>
      </c>
      <c r="C161" s="26" t="s">
        <v>54</v>
      </c>
      <c r="D161" s="24" t="s">
        <v>55</v>
      </c>
      <c r="E161" s="24" t="s">
        <v>56</v>
      </c>
      <c r="F161" s="14"/>
    </row>
    <row r="162" spans="2:80">
      <c r="B162" s="16" t="s">
        <v>22</v>
      </c>
      <c r="C162" s="17" t="s">
        <v>22</v>
      </c>
      <c r="D162" s="16" t="s">
        <v>22</v>
      </c>
      <c r="E162" s="16" t="s">
        <v>22</v>
      </c>
    </row>
    <row r="165" spans="2:80">
      <c r="B165" s="6" t="s">
        <v>57</v>
      </c>
      <c r="C165" s="11" t="s">
        <v>22</v>
      </c>
      <c r="D165" s="6"/>
      <c r="E165" s="6"/>
      <c r="F165" s="14"/>
      <c r="G165" s="14"/>
      <c r="H165" s="14"/>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row>
    <row r="167" spans="2:80">
      <c r="B167" s="6" t="s">
        <v>913</v>
      </c>
    </row>
    <row r="169" spans="2:80">
      <c r="B169" s="24" t="s">
        <v>58</v>
      </c>
      <c r="C169" s="26" t="s">
        <v>47</v>
      </c>
      <c r="D169" s="6"/>
    </row>
    <row r="170" spans="2:80">
      <c r="B170" s="16" t="s">
        <v>22</v>
      </c>
      <c r="C170" s="17" t="s">
        <v>22</v>
      </c>
    </row>
    <row r="173" spans="2:80">
      <c r="B173" s="24" t="s">
        <v>59</v>
      </c>
      <c r="C173" s="26" t="s">
        <v>60</v>
      </c>
      <c r="D173" s="6"/>
    </row>
    <row r="174" spans="2:80">
      <c r="B174" s="16" t="s">
        <v>22</v>
      </c>
      <c r="C174" s="17" t="s">
        <v>22</v>
      </c>
    </row>
    <row r="177" spans="2:80">
      <c r="B177" s="6" t="s">
        <v>61</v>
      </c>
    </row>
    <row r="180" spans="2:80">
      <c r="B180" s="6" t="s">
        <v>914</v>
      </c>
    </row>
    <row r="182" spans="2:80">
      <c r="B182" s="24" t="s">
        <v>40</v>
      </c>
      <c r="C182" s="26" t="s">
        <v>62</v>
      </c>
      <c r="D182" s="24" t="s">
        <v>54</v>
      </c>
      <c r="E182" s="24" t="s">
        <v>55</v>
      </c>
      <c r="F182" s="29" t="s">
        <v>56</v>
      </c>
      <c r="G182" s="14"/>
    </row>
    <row r="183" spans="2:80">
      <c r="B183" s="16" t="s">
        <v>22</v>
      </c>
      <c r="C183" s="17" t="s">
        <v>22</v>
      </c>
      <c r="D183" s="16" t="s">
        <v>22</v>
      </c>
      <c r="E183" s="16" t="s">
        <v>22</v>
      </c>
      <c r="F183" s="21" t="s">
        <v>22</v>
      </c>
    </row>
    <row r="186" spans="2:80">
      <c r="B186" s="6" t="s">
        <v>57</v>
      </c>
      <c r="C186" s="11" t="s">
        <v>22</v>
      </c>
      <c r="D186" s="6"/>
      <c r="E186" s="6"/>
      <c r="F186" s="14"/>
      <c r="G186" s="14"/>
      <c r="H186" s="14"/>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row>
    <row r="188" spans="2:80">
      <c r="B188" s="6" t="s">
        <v>913</v>
      </c>
    </row>
    <row r="190" spans="2:80">
      <c r="B190" s="24" t="s">
        <v>58</v>
      </c>
      <c r="C190" s="26" t="s">
        <v>47</v>
      </c>
      <c r="D190" s="6"/>
    </row>
    <row r="191" spans="2:80">
      <c r="B191" s="16" t="s">
        <v>22</v>
      </c>
      <c r="C191" s="17" t="s">
        <v>22</v>
      </c>
    </row>
    <row r="194" spans="2:7">
      <c r="B194" s="24" t="s">
        <v>59</v>
      </c>
      <c r="C194" s="26" t="s">
        <v>60</v>
      </c>
      <c r="D194" s="6"/>
    </row>
    <row r="195" spans="2:7">
      <c r="B195" s="16" t="s">
        <v>22</v>
      </c>
      <c r="C195" s="17" t="s">
        <v>22</v>
      </c>
    </row>
    <row r="198" spans="2:7">
      <c r="B198" s="6" t="s">
        <v>61</v>
      </c>
    </row>
    <row r="201" spans="2:7">
      <c r="B201" s="6" t="s">
        <v>915</v>
      </c>
    </row>
    <row r="202" spans="2:7">
      <c r="B202" s="24" t="s">
        <v>40</v>
      </c>
      <c r="C202" s="26" t="s">
        <v>63</v>
      </c>
      <c r="D202" s="24" t="s">
        <v>64</v>
      </c>
      <c r="E202" s="24" t="s">
        <v>65</v>
      </c>
      <c r="F202" s="29" t="s">
        <v>66</v>
      </c>
      <c r="G202" s="14"/>
    </row>
    <row r="203" spans="2:7">
      <c r="B203" s="16" t="s">
        <v>22</v>
      </c>
      <c r="C203" s="17" t="s">
        <v>22</v>
      </c>
      <c r="D203" s="16" t="s">
        <v>22</v>
      </c>
      <c r="E203" s="16" t="s">
        <v>22</v>
      </c>
      <c r="F203" s="21" t="s">
        <v>22</v>
      </c>
    </row>
    <row r="204" spans="2:7">
      <c r="B204" s="2" t="s">
        <v>67</v>
      </c>
    </row>
  </sheetData>
  <mergeCells count="3">
    <mergeCell ref="B1:E1"/>
    <mergeCell ref="C3:C7"/>
    <mergeCell ref="D3:D7"/>
  </mergeCells>
  <hyperlinks>
    <hyperlink ref="A1" location="Index!A1" display="Index" xr:uid="{81409F05-FAFF-428B-8E98-97A6015DA4EA}"/>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6CEA-A37D-460E-9C6D-1498E8141ED2}">
  <dimension ref="A1:CB222"/>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2451</v>
      </c>
      <c r="C1" s="226"/>
      <c r="D1" s="226"/>
      <c r="E1" s="226"/>
    </row>
    <row r="3" spans="1:9" ht="15">
      <c r="B3" s="31" t="s">
        <v>2451</v>
      </c>
      <c r="C3" s="227"/>
      <c r="D3" s="228"/>
      <c r="E3" s="1"/>
    </row>
    <row r="4" spans="1:9" ht="15">
      <c r="B4" s="59" t="s">
        <v>2452</v>
      </c>
      <c r="C4" s="227"/>
      <c r="D4" s="228"/>
      <c r="E4" s="68"/>
    </row>
    <row r="5" spans="1:9" ht="15">
      <c r="B5" s="35" t="s">
        <v>103</v>
      </c>
      <c r="C5" s="227"/>
      <c r="D5" s="228"/>
      <c r="E5" s="1"/>
    </row>
    <row r="6" spans="1:9" ht="15">
      <c r="B6" s="35" t="s">
        <v>2142</v>
      </c>
      <c r="C6" s="227"/>
      <c r="D6" s="228"/>
      <c r="E6" s="1"/>
    </row>
    <row r="7" spans="1:9" ht="30">
      <c r="B7" s="35" t="s">
        <v>2453</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80</v>
      </c>
      <c r="C15" s="9" t="s">
        <v>13</v>
      </c>
      <c r="D15" s="2" t="s">
        <v>74</v>
      </c>
      <c r="E15" s="2" t="s">
        <v>81</v>
      </c>
      <c r="F15" s="12">
        <v>286930</v>
      </c>
      <c r="G15" s="12">
        <v>3956.48</v>
      </c>
      <c r="H15" s="12">
        <v>3.88</v>
      </c>
    </row>
    <row r="16" spans="1:9">
      <c r="B16" s="2" t="s">
        <v>73</v>
      </c>
      <c r="C16" s="9" t="s">
        <v>13</v>
      </c>
      <c r="D16" s="2" t="s">
        <v>74</v>
      </c>
      <c r="E16" s="2" t="s">
        <v>75</v>
      </c>
      <c r="F16" s="12">
        <v>435496</v>
      </c>
      <c r="G16" s="12">
        <v>3866.12</v>
      </c>
      <c r="H16" s="12">
        <v>3.8</v>
      </c>
    </row>
    <row r="17" spans="2:8">
      <c r="B17" s="2" t="s">
        <v>595</v>
      </c>
      <c r="C17" s="9" t="s">
        <v>13</v>
      </c>
      <c r="D17" s="2" t="s">
        <v>596</v>
      </c>
      <c r="E17" s="2" t="s">
        <v>597</v>
      </c>
      <c r="F17" s="12">
        <v>76389</v>
      </c>
      <c r="G17" s="12">
        <v>3268.15</v>
      </c>
      <c r="H17" s="12">
        <v>3.21</v>
      </c>
    </row>
    <row r="18" spans="2:8">
      <c r="B18" s="2" t="s">
        <v>1236</v>
      </c>
      <c r="C18" s="9" t="s">
        <v>13</v>
      </c>
      <c r="D18" s="2" t="s">
        <v>1237</v>
      </c>
      <c r="E18" s="2" t="s">
        <v>1238</v>
      </c>
      <c r="F18" s="12">
        <v>713400</v>
      </c>
      <c r="G18" s="12">
        <v>3172.49</v>
      </c>
      <c r="H18" s="12">
        <v>3.11</v>
      </c>
    </row>
    <row r="19" spans="2:8">
      <c r="B19" s="2" t="s">
        <v>1101</v>
      </c>
      <c r="C19" s="9" t="s">
        <v>13</v>
      </c>
      <c r="D19" s="2" t="s">
        <v>74</v>
      </c>
      <c r="E19" s="2" t="s">
        <v>1102</v>
      </c>
      <c r="F19" s="12">
        <v>237025</v>
      </c>
      <c r="G19" s="12">
        <v>2848.33</v>
      </c>
      <c r="H19" s="12">
        <v>2.8</v>
      </c>
    </row>
    <row r="20" spans="2:8">
      <c r="B20" s="2" t="s">
        <v>2454</v>
      </c>
      <c r="C20" s="9" t="s">
        <v>13</v>
      </c>
      <c r="D20" s="2" t="s">
        <v>74</v>
      </c>
      <c r="E20" s="2" t="s">
        <v>2455</v>
      </c>
      <c r="F20" s="12">
        <v>226200</v>
      </c>
      <c r="G20" s="12">
        <v>2240.5100000000002</v>
      </c>
      <c r="H20" s="12">
        <v>2.2000000000000002</v>
      </c>
    </row>
    <row r="21" spans="2:8">
      <c r="B21" s="2" t="s">
        <v>1327</v>
      </c>
      <c r="C21" s="9" t="s">
        <v>13</v>
      </c>
      <c r="D21" s="2" t="s">
        <v>573</v>
      </c>
      <c r="E21" s="2" t="s">
        <v>1328</v>
      </c>
      <c r="F21" s="12">
        <v>262933</v>
      </c>
      <c r="G21" s="12">
        <v>2168.54</v>
      </c>
      <c r="H21" s="12">
        <v>2.13</v>
      </c>
    </row>
    <row r="22" spans="2:8">
      <c r="B22" s="2" t="s">
        <v>1392</v>
      </c>
      <c r="C22" s="9" t="s">
        <v>13</v>
      </c>
      <c r="D22" s="2" t="s">
        <v>1138</v>
      </c>
      <c r="E22" s="2" t="s">
        <v>1393</v>
      </c>
      <c r="F22" s="12">
        <v>714969</v>
      </c>
      <c r="G22" s="12">
        <v>2135.25</v>
      </c>
      <c r="H22" s="12">
        <v>2.1</v>
      </c>
    </row>
    <row r="23" spans="2:8">
      <c r="B23" s="2" t="s">
        <v>613</v>
      </c>
      <c r="C23" s="9" t="s">
        <v>13</v>
      </c>
      <c r="D23" s="2" t="s">
        <v>573</v>
      </c>
      <c r="E23" s="2" t="s">
        <v>614</v>
      </c>
      <c r="F23" s="12">
        <v>196770</v>
      </c>
      <c r="G23" s="12">
        <v>2123.94</v>
      </c>
      <c r="H23" s="12">
        <v>2.09</v>
      </c>
    </row>
    <row r="24" spans="2:8">
      <c r="B24" s="2" t="s">
        <v>567</v>
      </c>
      <c r="C24" s="9" t="s">
        <v>13</v>
      </c>
      <c r="D24" s="2" t="s">
        <v>568</v>
      </c>
      <c r="E24" s="2" t="s">
        <v>569</v>
      </c>
      <c r="F24" s="12">
        <v>79831</v>
      </c>
      <c r="G24" s="12">
        <v>2115.12</v>
      </c>
      <c r="H24" s="12">
        <v>2.08</v>
      </c>
    </row>
    <row r="25" spans="2:8">
      <c r="B25" s="2" t="s">
        <v>1384</v>
      </c>
      <c r="C25" s="9" t="s">
        <v>13</v>
      </c>
      <c r="D25" s="2" t="s">
        <v>548</v>
      </c>
      <c r="E25" s="2" t="s">
        <v>1385</v>
      </c>
      <c r="F25" s="12">
        <v>75602</v>
      </c>
      <c r="G25" s="12">
        <v>2040.2</v>
      </c>
      <c r="H25" s="12">
        <v>2</v>
      </c>
    </row>
    <row r="26" spans="2:8">
      <c r="B26" s="2" t="s">
        <v>1402</v>
      </c>
      <c r="C26" s="9" t="s">
        <v>13</v>
      </c>
      <c r="D26" s="2" t="s">
        <v>1138</v>
      </c>
      <c r="E26" s="2" t="s">
        <v>1403</v>
      </c>
      <c r="F26" s="12">
        <v>530200</v>
      </c>
      <c r="G26" s="12">
        <v>2024.83</v>
      </c>
      <c r="H26" s="12">
        <v>1.99</v>
      </c>
    </row>
    <row r="27" spans="2:8">
      <c r="B27" s="2" t="s">
        <v>542</v>
      </c>
      <c r="C27" s="9" t="s">
        <v>13</v>
      </c>
      <c r="D27" s="2" t="s">
        <v>543</v>
      </c>
      <c r="E27" s="2" t="s">
        <v>544</v>
      </c>
      <c r="F27" s="12">
        <v>144000</v>
      </c>
      <c r="G27" s="12">
        <v>2007.22</v>
      </c>
      <c r="H27" s="12">
        <v>1.97</v>
      </c>
    </row>
    <row r="28" spans="2:8">
      <c r="B28" s="2" t="s">
        <v>1265</v>
      </c>
      <c r="C28" s="9" t="s">
        <v>13</v>
      </c>
      <c r="D28" s="2" t="s">
        <v>1018</v>
      </c>
      <c r="E28" s="2" t="s">
        <v>1266</v>
      </c>
      <c r="F28" s="12">
        <v>51800</v>
      </c>
      <c r="G28" s="12">
        <v>2004.5</v>
      </c>
      <c r="H28" s="12">
        <v>1.97</v>
      </c>
    </row>
    <row r="29" spans="2:8">
      <c r="B29" s="2" t="s">
        <v>1103</v>
      </c>
      <c r="C29" s="9" t="s">
        <v>13</v>
      </c>
      <c r="D29" s="2" t="s">
        <v>74</v>
      </c>
      <c r="E29" s="2" t="s">
        <v>1104</v>
      </c>
      <c r="F29" s="12">
        <v>604665</v>
      </c>
      <c r="G29" s="12">
        <v>1933.42</v>
      </c>
      <c r="H29" s="12">
        <v>1.9</v>
      </c>
    </row>
    <row r="30" spans="2:8">
      <c r="B30" s="2" t="s">
        <v>2456</v>
      </c>
      <c r="C30" s="9" t="s">
        <v>13</v>
      </c>
      <c r="D30" s="2" t="s">
        <v>82</v>
      </c>
      <c r="E30" s="2" t="s">
        <v>2457</v>
      </c>
      <c r="F30" s="12">
        <v>30500</v>
      </c>
      <c r="G30" s="12">
        <v>1908.23</v>
      </c>
      <c r="H30" s="12">
        <v>1.87</v>
      </c>
    </row>
    <row r="31" spans="2:8">
      <c r="B31" s="2" t="s">
        <v>1295</v>
      </c>
      <c r="C31" s="9" t="s">
        <v>13</v>
      </c>
      <c r="D31" s="2" t="s">
        <v>1289</v>
      </c>
      <c r="E31" s="2" t="s">
        <v>1296</v>
      </c>
      <c r="F31" s="12">
        <v>202214</v>
      </c>
      <c r="G31" s="12">
        <v>1869.87</v>
      </c>
      <c r="H31" s="12">
        <v>1.84</v>
      </c>
    </row>
    <row r="32" spans="2:8">
      <c r="B32" s="2" t="s">
        <v>586</v>
      </c>
      <c r="C32" s="9" t="s">
        <v>13</v>
      </c>
      <c r="D32" s="2" t="s">
        <v>587</v>
      </c>
      <c r="E32" s="2" t="s">
        <v>588</v>
      </c>
      <c r="F32" s="12">
        <v>19075</v>
      </c>
      <c r="G32" s="12">
        <v>1642.45</v>
      </c>
      <c r="H32" s="12">
        <v>1.61</v>
      </c>
    </row>
    <row r="33" spans="2:8">
      <c r="B33" s="2" t="s">
        <v>570</v>
      </c>
      <c r="C33" s="9" t="s">
        <v>13</v>
      </c>
      <c r="D33" s="2" t="s">
        <v>558</v>
      </c>
      <c r="E33" s="2" t="s">
        <v>571</v>
      </c>
      <c r="F33" s="12">
        <v>61081</v>
      </c>
      <c r="G33" s="12">
        <v>1610.95</v>
      </c>
      <c r="H33" s="12">
        <v>1.58</v>
      </c>
    </row>
    <row r="34" spans="2:8">
      <c r="B34" s="2" t="s">
        <v>1108</v>
      </c>
      <c r="C34" s="9" t="s">
        <v>13</v>
      </c>
      <c r="D34" s="2" t="s">
        <v>558</v>
      </c>
      <c r="E34" s="2" t="s">
        <v>1109</v>
      </c>
      <c r="F34" s="12">
        <v>119232</v>
      </c>
      <c r="G34" s="12">
        <v>1550.14</v>
      </c>
      <c r="H34" s="12">
        <v>1.52</v>
      </c>
    </row>
    <row r="35" spans="2:8">
      <c r="B35" s="2" t="s">
        <v>1321</v>
      </c>
      <c r="C35" s="9" t="s">
        <v>13</v>
      </c>
      <c r="D35" s="2" t="s">
        <v>74</v>
      </c>
      <c r="E35" s="2" t="s">
        <v>1322</v>
      </c>
      <c r="F35" s="12">
        <v>159252</v>
      </c>
      <c r="G35" s="12">
        <v>1526.19</v>
      </c>
      <c r="H35" s="12">
        <v>1.5</v>
      </c>
    </row>
    <row r="36" spans="2:8">
      <c r="B36" s="2" t="s">
        <v>2021</v>
      </c>
      <c r="C36" s="9" t="s">
        <v>13</v>
      </c>
      <c r="D36" s="2" t="s">
        <v>85</v>
      </c>
      <c r="E36" s="2" t="s">
        <v>2022</v>
      </c>
      <c r="F36" s="12">
        <v>127100</v>
      </c>
      <c r="G36" s="12">
        <v>1510.58</v>
      </c>
      <c r="H36" s="12">
        <v>1.48</v>
      </c>
    </row>
    <row r="37" spans="2:8">
      <c r="B37" s="2" t="s">
        <v>598</v>
      </c>
      <c r="C37" s="9" t="s">
        <v>13</v>
      </c>
      <c r="D37" s="2" t="s">
        <v>599</v>
      </c>
      <c r="E37" s="2" t="s">
        <v>600</v>
      </c>
      <c r="F37" s="12">
        <v>97350</v>
      </c>
      <c r="G37" s="12">
        <v>1480.69</v>
      </c>
      <c r="H37" s="12">
        <v>1.45</v>
      </c>
    </row>
    <row r="38" spans="2:8">
      <c r="B38" s="2" t="s">
        <v>1124</v>
      </c>
      <c r="C38" s="9" t="s">
        <v>13</v>
      </c>
      <c r="D38" s="2" t="s">
        <v>77</v>
      </c>
      <c r="E38" s="2" t="s">
        <v>1125</v>
      </c>
      <c r="F38" s="12">
        <v>62539</v>
      </c>
      <c r="G38" s="12">
        <v>1462.22</v>
      </c>
      <c r="H38" s="12">
        <v>1.44</v>
      </c>
    </row>
    <row r="39" spans="2:8">
      <c r="B39" s="2" t="s">
        <v>1112</v>
      </c>
      <c r="C39" s="9" t="s">
        <v>13</v>
      </c>
      <c r="D39" s="2" t="s">
        <v>74</v>
      </c>
      <c r="E39" s="2" t="s">
        <v>1113</v>
      </c>
      <c r="F39" s="12">
        <v>103400</v>
      </c>
      <c r="G39" s="12">
        <v>1430.95</v>
      </c>
      <c r="H39" s="12">
        <v>1.4</v>
      </c>
    </row>
    <row r="40" spans="2:8">
      <c r="B40" s="2" t="s">
        <v>572</v>
      </c>
      <c r="C40" s="9" t="s">
        <v>13</v>
      </c>
      <c r="D40" s="2" t="s">
        <v>573</v>
      </c>
      <c r="E40" s="2" t="s">
        <v>574</v>
      </c>
      <c r="F40" s="12">
        <v>41100</v>
      </c>
      <c r="G40" s="12">
        <v>1378.29</v>
      </c>
      <c r="H40" s="12">
        <v>1.35</v>
      </c>
    </row>
    <row r="41" spans="2:8">
      <c r="B41" s="2" t="s">
        <v>2458</v>
      </c>
      <c r="C41" s="9" t="s">
        <v>13</v>
      </c>
      <c r="D41" s="2" t="s">
        <v>573</v>
      </c>
      <c r="E41" s="2" t="s">
        <v>2459</v>
      </c>
      <c r="F41" s="12">
        <v>108000</v>
      </c>
      <c r="G41" s="12">
        <v>1366.42</v>
      </c>
      <c r="H41" s="12">
        <v>1.34</v>
      </c>
    </row>
    <row r="42" spans="2:8">
      <c r="B42" s="2" t="s">
        <v>1457</v>
      </c>
      <c r="C42" s="9" t="s">
        <v>13</v>
      </c>
      <c r="D42" s="2" t="s">
        <v>74</v>
      </c>
      <c r="E42" s="2" t="s">
        <v>1458</v>
      </c>
      <c r="F42" s="12">
        <v>142078</v>
      </c>
      <c r="G42" s="12">
        <v>1359.33</v>
      </c>
      <c r="H42" s="12">
        <v>1.33</v>
      </c>
    </row>
    <row r="43" spans="2:8">
      <c r="B43" s="2" t="s">
        <v>1247</v>
      </c>
      <c r="C43" s="9" t="s">
        <v>13</v>
      </c>
      <c r="D43" s="2" t="s">
        <v>1237</v>
      </c>
      <c r="E43" s="2" t="s">
        <v>1248</v>
      </c>
      <c r="F43" s="12">
        <v>34000</v>
      </c>
      <c r="G43" s="12">
        <v>1330.49</v>
      </c>
      <c r="H43" s="12">
        <v>1.31</v>
      </c>
    </row>
    <row r="44" spans="2:8">
      <c r="B44" s="2" t="s">
        <v>2002</v>
      </c>
      <c r="C44" s="9" t="s">
        <v>13</v>
      </c>
      <c r="D44" s="2" t="s">
        <v>90</v>
      </c>
      <c r="E44" s="2" t="s">
        <v>2003</v>
      </c>
      <c r="F44" s="12">
        <v>94401</v>
      </c>
      <c r="G44" s="12">
        <v>1321.52</v>
      </c>
      <c r="H44" s="12">
        <v>1.3</v>
      </c>
    </row>
    <row r="45" spans="2:8">
      <c r="B45" s="2" t="s">
        <v>1142</v>
      </c>
      <c r="C45" s="9" t="s">
        <v>13</v>
      </c>
      <c r="D45" s="2" t="s">
        <v>85</v>
      </c>
      <c r="E45" s="2" t="s">
        <v>1143</v>
      </c>
      <c r="F45" s="12">
        <v>975000</v>
      </c>
      <c r="G45" s="12">
        <v>1300.07</v>
      </c>
      <c r="H45" s="12">
        <v>1.28</v>
      </c>
    </row>
    <row r="46" spans="2:8">
      <c r="B46" s="2" t="s">
        <v>2460</v>
      </c>
      <c r="C46" s="9" t="s">
        <v>13</v>
      </c>
      <c r="D46" s="2" t="s">
        <v>1135</v>
      </c>
      <c r="E46" s="2" t="s">
        <v>2461</v>
      </c>
      <c r="F46" s="12">
        <v>156600</v>
      </c>
      <c r="G46" s="12">
        <v>1287.6400000000001</v>
      </c>
      <c r="H46" s="12">
        <v>1.26</v>
      </c>
    </row>
    <row r="47" spans="2:8">
      <c r="B47" s="2" t="s">
        <v>1098</v>
      </c>
      <c r="C47" s="9" t="s">
        <v>13</v>
      </c>
      <c r="D47" s="2" t="s">
        <v>1099</v>
      </c>
      <c r="E47" s="2" t="s">
        <v>1100</v>
      </c>
      <c r="F47" s="12">
        <v>68516</v>
      </c>
      <c r="G47" s="12">
        <v>1287.6199999999999</v>
      </c>
      <c r="H47" s="12">
        <v>1.26</v>
      </c>
    </row>
    <row r="48" spans="2:8">
      <c r="B48" s="2" t="s">
        <v>1126</v>
      </c>
      <c r="C48" s="9" t="s">
        <v>13</v>
      </c>
      <c r="D48" s="2" t="s">
        <v>548</v>
      </c>
      <c r="E48" s="2" t="s">
        <v>1127</v>
      </c>
      <c r="F48" s="12">
        <v>41113</v>
      </c>
      <c r="G48" s="12">
        <v>1279.48</v>
      </c>
      <c r="H48" s="12">
        <v>1.26</v>
      </c>
    </row>
    <row r="49" spans="2:8">
      <c r="B49" s="2" t="s">
        <v>2462</v>
      </c>
      <c r="C49" s="9" t="s">
        <v>13</v>
      </c>
      <c r="D49" s="2" t="s">
        <v>587</v>
      </c>
      <c r="E49" s="2" t="s">
        <v>2463</v>
      </c>
      <c r="F49" s="12">
        <v>24778</v>
      </c>
      <c r="G49" s="12">
        <v>1258.82</v>
      </c>
      <c r="H49" s="12">
        <v>1.24</v>
      </c>
    </row>
    <row r="50" spans="2:8">
      <c r="B50" s="2" t="s">
        <v>2294</v>
      </c>
      <c r="C50" s="9" t="s">
        <v>13</v>
      </c>
      <c r="D50" s="2" t="s">
        <v>1138</v>
      </c>
      <c r="E50" s="2" t="s">
        <v>2295</v>
      </c>
      <c r="F50" s="12">
        <v>861000</v>
      </c>
      <c r="G50" s="12">
        <v>1206.3499999999999</v>
      </c>
      <c r="H50" s="12">
        <v>1.18</v>
      </c>
    </row>
    <row r="51" spans="2:8">
      <c r="B51" s="2" t="s">
        <v>1451</v>
      </c>
      <c r="C51" s="9" t="s">
        <v>13</v>
      </c>
      <c r="D51" s="2" t="s">
        <v>558</v>
      </c>
      <c r="E51" s="2" t="s">
        <v>1452</v>
      </c>
      <c r="F51" s="12">
        <v>25410</v>
      </c>
      <c r="G51" s="12">
        <v>1202.6600000000001</v>
      </c>
      <c r="H51" s="12">
        <v>1.18</v>
      </c>
    </row>
    <row r="52" spans="2:8">
      <c r="B52" s="2" t="s">
        <v>2144</v>
      </c>
      <c r="C52" s="9" t="s">
        <v>13</v>
      </c>
      <c r="D52" s="2" t="s">
        <v>1018</v>
      </c>
      <c r="E52" s="2" t="s">
        <v>2145</v>
      </c>
      <c r="F52" s="12">
        <v>11800</v>
      </c>
      <c r="G52" s="12">
        <v>1176.76</v>
      </c>
      <c r="H52" s="12">
        <v>1.1599999999999999</v>
      </c>
    </row>
    <row r="53" spans="2:8">
      <c r="B53" s="2" t="s">
        <v>2434</v>
      </c>
      <c r="C53" s="9" t="s">
        <v>13</v>
      </c>
      <c r="D53" s="2" t="s">
        <v>628</v>
      </c>
      <c r="E53" s="2" t="s">
        <v>2435</v>
      </c>
      <c r="F53" s="12">
        <v>37180</v>
      </c>
      <c r="G53" s="12">
        <v>1159.2</v>
      </c>
      <c r="H53" s="12">
        <v>1.1399999999999999</v>
      </c>
    </row>
    <row r="54" spans="2:8">
      <c r="B54" s="2" t="s">
        <v>2119</v>
      </c>
      <c r="C54" s="9" t="s">
        <v>13</v>
      </c>
      <c r="D54" s="2" t="s">
        <v>548</v>
      </c>
      <c r="E54" s="2" t="s">
        <v>2120</v>
      </c>
      <c r="F54" s="12">
        <v>157000</v>
      </c>
      <c r="G54" s="12">
        <v>1138.49</v>
      </c>
      <c r="H54" s="12">
        <v>1.1200000000000001</v>
      </c>
    </row>
    <row r="55" spans="2:8">
      <c r="B55" s="2" t="s">
        <v>1390</v>
      </c>
      <c r="C55" s="9" t="s">
        <v>13</v>
      </c>
      <c r="D55" s="2" t="s">
        <v>1138</v>
      </c>
      <c r="E55" s="2" t="s">
        <v>1391</v>
      </c>
      <c r="F55" s="12">
        <v>1506215</v>
      </c>
      <c r="G55" s="12">
        <v>1134.6300000000001</v>
      </c>
      <c r="H55" s="12">
        <v>1.1100000000000001</v>
      </c>
    </row>
    <row r="56" spans="2:8">
      <c r="B56" s="2" t="s">
        <v>2464</v>
      </c>
      <c r="C56" s="9" t="s">
        <v>13</v>
      </c>
      <c r="D56" s="2" t="s">
        <v>1135</v>
      </c>
      <c r="E56" s="2" t="s">
        <v>2465</v>
      </c>
      <c r="F56" s="12">
        <v>137994</v>
      </c>
      <c r="G56" s="12">
        <v>1132.17</v>
      </c>
      <c r="H56" s="12">
        <v>1.1100000000000001</v>
      </c>
    </row>
    <row r="57" spans="2:8">
      <c r="B57" s="2" t="s">
        <v>76</v>
      </c>
      <c r="C57" s="9" t="s">
        <v>13</v>
      </c>
      <c r="D57" s="2" t="s">
        <v>77</v>
      </c>
      <c r="E57" s="2" t="s">
        <v>78</v>
      </c>
      <c r="F57" s="12">
        <v>354281</v>
      </c>
      <c r="G57" s="12">
        <v>1111.03</v>
      </c>
      <c r="H57" s="12">
        <v>1.0900000000000001</v>
      </c>
    </row>
    <row r="58" spans="2:8">
      <c r="B58" s="2" t="s">
        <v>550</v>
      </c>
      <c r="C58" s="9" t="s">
        <v>13</v>
      </c>
      <c r="D58" s="2" t="s">
        <v>548</v>
      </c>
      <c r="E58" s="2" t="s">
        <v>551</v>
      </c>
      <c r="F58" s="12">
        <v>42500</v>
      </c>
      <c r="G58" s="12">
        <v>1038.4000000000001</v>
      </c>
      <c r="H58" s="12">
        <v>1.02</v>
      </c>
    </row>
    <row r="59" spans="2:8">
      <c r="B59" s="2" t="s">
        <v>2148</v>
      </c>
      <c r="C59" s="9" t="s">
        <v>13</v>
      </c>
      <c r="D59" s="2" t="s">
        <v>84</v>
      </c>
      <c r="E59" s="2" t="s">
        <v>2149</v>
      </c>
      <c r="F59" s="12">
        <v>12876</v>
      </c>
      <c r="G59" s="12">
        <v>1026.73</v>
      </c>
      <c r="H59" s="12">
        <v>1.01</v>
      </c>
    </row>
    <row r="60" spans="2:8">
      <c r="B60" s="2" t="s">
        <v>1380</v>
      </c>
      <c r="C60" s="9" t="s">
        <v>13</v>
      </c>
      <c r="D60" s="2" t="s">
        <v>1117</v>
      </c>
      <c r="E60" s="2" t="s">
        <v>1381</v>
      </c>
      <c r="F60" s="12">
        <v>15300</v>
      </c>
      <c r="G60" s="12">
        <v>980.5</v>
      </c>
      <c r="H60" s="12">
        <v>0.96</v>
      </c>
    </row>
    <row r="61" spans="2:8">
      <c r="B61" s="2" t="s">
        <v>591</v>
      </c>
      <c r="C61" s="9" t="s">
        <v>13</v>
      </c>
      <c r="D61" s="2" t="s">
        <v>565</v>
      </c>
      <c r="E61" s="2" t="s">
        <v>592</v>
      </c>
      <c r="F61" s="12">
        <v>75400</v>
      </c>
      <c r="G61" s="12">
        <v>973.94</v>
      </c>
      <c r="H61" s="12">
        <v>0.96</v>
      </c>
    </row>
    <row r="62" spans="2:8">
      <c r="B62" s="2" t="s">
        <v>2033</v>
      </c>
      <c r="C62" s="9" t="s">
        <v>13</v>
      </c>
      <c r="D62" s="2" t="s">
        <v>1135</v>
      </c>
      <c r="E62" s="2" t="s">
        <v>2034</v>
      </c>
      <c r="F62" s="12">
        <v>138690</v>
      </c>
      <c r="G62" s="12">
        <v>972.15</v>
      </c>
      <c r="H62" s="12">
        <v>0.95</v>
      </c>
    </row>
    <row r="63" spans="2:8">
      <c r="B63" s="2" t="s">
        <v>617</v>
      </c>
      <c r="C63" s="9" t="s">
        <v>13</v>
      </c>
      <c r="D63" s="2" t="s">
        <v>618</v>
      </c>
      <c r="E63" s="2" t="s">
        <v>619</v>
      </c>
      <c r="F63" s="12">
        <v>222800</v>
      </c>
      <c r="G63" s="12">
        <v>959.49</v>
      </c>
      <c r="H63" s="12">
        <v>0.94</v>
      </c>
    </row>
    <row r="64" spans="2:8">
      <c r="B64" s="2" t="s">
        <v>577</v>
      </c>
      <c r="C64" s="9" t="s">
        <v>13</v>
      </c>
      <c r="D64" s="2" t="s">
        <v>548</v>
      </c>
      <c r="E64" s="2" t="s">
        <v>578</v>
      </c>
      <c r="F64" s="12">
        <v>86034</v>
      </c>
      <c r="G64" s="12">
        <v>949.47</v>
      </c>
      <c r="H64" s="12">
        <v>0.93</v>
      </c>
    </row>
    <row r="65" spans="2:8">
      <c r="B65" s="2" t="s">
        <v>1105</v>
      </c>
      <c r="C65" s="9" t="s">
        <v>13</v>
      </c>
      <c r="D65" s="2" t="s">
        <v>1106</v>
      </c>
      <c r="E65" s="2" t="s">
        <v>1107</v>
      </c>
      <c r="F65" s="12">
        <v>7371</v>
      </c>
      <c r="G65" s="12">
        <v>934.42</v>
      </c>
      <c r="H65" s="12">
        <v>0.92</v>
      </c>
    </row>
    <row r="66" spans="2:8">
      <c r="B66" s="2" t="s">
        <v>1137</v>
      </c>
      <c r="C66" s="9" t="s">
        <v>13</v>
      </c>
      <c r="D66" s="2" t="s">
        <v>1138</v>
      </c>
      <c r="E66" s="2" t="s">
        <v>1139</v>
      </c>
      <c r="F66" s="12">
        <v>92213</v>
      </c>
      <c r="G66" s="12">
        <v>932.78</v>
      </c>
      <c r="H66" s="12">
        <v>0.92</v>
      </c>
    </row>
    <row r="67" spans="2:8">
      <c r="B67" s="2" t="s">
        <v>1114</v>
      </c>
      <c r="C67" s="9" t="s">
        <v>13</v>
      </c>
      <c r="D67" s="2" t="s">
        <v>568</v>
      </c>
      <c r="E67" s="2" t="s">
        <v>1115</v>
      </c>
      <c r="F67" s="12">
        <v>205000</v>
      </c>
      <c r="G67" s="12">
        <v>925.37</v>
      </c>
      <c r="H67" s="12">
        <v>0.91</v>
      </c>
    </row>
    <row r="68" spans="2:8">
      <c r="B68" s="2" t="s">
        <v>1346</v>
      </c>
      <c r="C68" s="9" t="s">
        <v>13</v>
      </c>
      <c r="D68" s="2" t="s">
        <v>1138</v>
      </c>
      <c r="E68" s="2" t="s">
        <v>1347</v>
      </c>
      <c r="F68" s="12">
        <v>236979</v>
      </c>
      <c r="G68" s="12">
        <v>894.71</v>
      </c>
      <c r="H68" s="12">
        <v>0.88</v>
      </c>
    </row>
    <row r="69" spans="2:8">
      <c r="B69" s="2" t="s">
        <v>611</v>
      </c>
      <c r="C69" s="9" t="s">
        <v>13</v>
      </c>
      <c r="D69" s="2" t="s">
        <v>90</v>
      </c>
      <c r="E69" s="2" t="s">
        <v>612</v>
      </c>
      <c r="F69" s="12">
        <v>74209</v>
      </c>
      <c r="G69" s="12">
        <v>882.86</v>
      </c>
      <c r="H69" s="12">
        <v>0.87</v>
      </c>
    </row>
    <row r="70" spans="2:8">
      <c r="B70" s="2" t="s">
        <v>2361</v>
      </c>
      <c r="C70" s="9" t="s">
        <v>13</v>
      </c>
      <c r="D70" s="2" t="s">
        <v>1138</v>
      </c>
      <c r="E70" s="2" t="s">
        <v>2362</v>
      </c>
      <c r="F70" s="12">
        <v>525000</v>
      </c>
      <c r="G70" s="12">
        <v>830.29</v>
      </c>
      <c r="H70" s="12">
        <v>0.82</v>
      </c>
    </row>
    <row r="71" spans="2:8">
      <c r="B71" s="2" t="s">
        <v>1297</v>
      </c>
      <c r="C71" s="9" t="s">
        <v>13</v>
      </c>
      <c r="D71" s="2" t="s">
        <v>584</v>
      </c>
      <c r="E71" s="2" t="s">
        <v>1298</v>
      </c>
      <c r="F71" s="12">
        <v>488000</v>
      </c>
      <c r="G71" s="12">
        <v>827.31</v>
      </c>
      <c r="H71" s="12">
        <v>0.81</v>
      </c>
    </row>
    <row r="72" spans="2:8">
      <c r="B72" s="2" t="s">
        <v>1119</v>
      </c>
      <c r="C72" s="9" t="s">
        <v>13</v>
      </c>
      <c r="D72" s="2" t="s">
        <v>1120</v>
      </c>
      <c r="E72" s="2" t="s">
        <v>1121</v>
      </c>
      <c r="F72" s="12">
        <v>25710</v>
      </c>
      <c r="G72" s="12">
        <v>801.46</v>
      </c>
      <c r="H72" s="12">
        <v>0.79</v>
      </c>
    </row>
    <row r="73" spans="2:8">
      <c r="B73" s="2" t="s">
        <v>1302</v>
      </c>
      <c r="C73" s="9" t="s">
        <v>13</v>
      </c>
      <c r="D73" s="2" t="s">
        <v>584</v>
      </c>
      <c r="E73" s="2" t="s">
        <v>1303</v>
      </c>
      <c r="F73" s="12">
        <v>244618</v>
      </c>
      <c r="G73" s="12">
        <v>791.09</v>
      </c>
      <c r="H73" s="12">
        <v>0.78</v>
      </c>
    </row>
    <row r="74" spans="2:8">
      <c r="B74" s="2" t="s">
        <v>2331</v>
      </c>
      <c r="C74" s="9" t="s">
        <v>13</v>
      </c>
      <c r="D74" s="2" t="s">
        <v>1286</v>
      </c>
      <c r="E74" s="2" t="s">
        <v>2332</v>
      </c>
      <c r="F74" s="12">
        <v>47705</v>
      </c>
      <c r="G74" s="12">
        <v>769.48</v>
      </c>
      <c r="H74" s="12">
        <v>0.76</v>
      </c>
    </row>
    <row r="75" spans="2:8">
      <c r="B75" s="2" t="s">
        <v>620</v>
      </c>
      <c r="C75" s="9" t="s">
        <v>13</v>
      </c>
      <c r="D75" s="2" t="s">
        <v>621</v>
      </c>
      <c r="E75" s="2" t="s">
        <v>622</v>
      </c>
      <c r="F75" s="12">
        <v>107000</v>
      </c>
      <c r="G75" s="12">
        <v>768.69</v>
      </c>
      <c r="H75" s="12">
        <v>0.75</v>
      </c>
    </row>
    <row r="76" spans="2:8">
      <c r="B76" s="2" t="s">
        <v>1455</v>
      </c>
      <c r="C76" s="9" t="s">
        <v>13</v>
      </c>
      <c r="D76" s="2" t="s">
        <v>92</v>
      </c>
      <c r="E76" s="2" t="s">
        <v>1456</v>
      </c>
      <c r="F76" s="12">
        <v>36642</v>
      </c>
      <c r="G76" s="12">
        <v>696.75</v>
      </c>
      <c r="H76" s="12">
        <v>0.68</v>
      </c>
    </row>
    <row r="77" spans="2:8">
      <c r="B77" s="2" t="s">
        <v>1323</v>
      </c>
      <c r="C77" s="9" t="s">
        <v>13</v>
      </c>
      <c r="D77" s="2" t="s">
        <v>1315</v>
      </c>
      <c r="E77" s="2" t="s">
        <v>1324</v>
      </c>
      <c r="F77" s="12">
        <v>14000</v>
      </c>
      <c r="G77" s="12">
        <v>675.81</v>
      </c>
      <c r="H77" s="12">
        <v>0.66</v>
      </c>
    </row>
    <row r="78" spans="2:8">
      <c r="B78" s="2" t="s">
        <v>1378</v>
      </c>
      <c r="C78" s="9" t="s">
        <v>13</v>
      </c>
      <c r="D78" s="2" t="s">
        <v>573</v>
      </c>
      <c r="E78" s="2" t="s">
        <v>1379</v>
      </c>
      <c r="F78" s="12">
        <v>66000</v>
      </c>
      <c r="G78" s="12">
        <v>657.29</v>
      </c>
      <c r="H78" s="12">
        <v>0.65</v>
      </c>
    </row>
    <row r="79" spans="2:8">
      <c r="B79" s="2" t="s">
        <v>2466</v>
      </c>
      <c r="C79" s="9" t="s">
        <v>13</v>
      </c>
      <c r="D79" s="2" t="s">
        <v>596</v>
      </c>
      <c r="E79" s="2" t="s">
        <v>2467</v>
      </c>
      <c r="F79" s="12">
        <v>186190</v>
      </c>
      <c r="G79" s="12">
        <v>528.59</v>
      </c>
      <c r="H79" s="12">
        <v>0.52</v>
      </c>
    </row>
    <row r="80" spans="2:8">
      <c r="B80" s="2" t="s">
        <v>1342</v>
      </c>
      <c r="C80" s="9" t="s">
        <v>13</v>
      </c>
      <c r="D80" s="2" t="s">
        <v>1300</v>
      </c>
      <c r="E80" s="2" t="s">
        <v>1343</v>
      </c>
      <c r="F80" s="12">
        <v>35000</v>
      </c>
      <c r="G80" s="12">
        <v>518.55999999999995</v>
      </c>
      <c r="H80" s="12">
        <v>0.51</v>
      </c>
    </row>
    <row r="81" spans="2:8">
      <c r="B81" s="2" t="s">
        <v>2468</v>
      </c>
      <c r="C81" s="9" t="s">
        <v>13</v>
      </c>
      <c r="D81" s="2" t="s">
        <v>1099</v>
      </c>
      <c r="E81" s="2" t="s">
        <v>2469</v>
      </c>
      <c r="F81" s="12">
        <v>30400</v>
      </c>
      <c r="G81" s="12">
        <v>482.14</v>
      </c>
      <c r="H81" s="12">
        <v>0.47</v>
      </c>
    </row>
    <row r="82" spans="2:8">
      <c r="B82" s="2" t="s">
        <v>1333</v>
      </c>
      <c r="C82" s="9" t="s">
        <v>13</v>
      </c>
      <c r="D82" s="2" t="s">
        <v>1334</v>
      </c>
      <c r="E82" s="2" t="s">
        <v>1335</v>
      </c>
      <c r="F82" s="12">
        <v>67840</v>
      </c>
      <c r="G82" s="12">
        <v>452.53</v>
      </c>
      <c r="H82" s="12">
        <v>0.44</v>
      </c>
    </row>
    <row r="83" spans="2:8">
      <c r="B83" s="2" t="s">
        <v>615</v>
      </c>
      <c r="C83" s="9" t="s">
        <v>13</v>
      </c>
      <c r="D83" s="2" t="s">
        <v>74</v>
      </c>
      <c r="E83" s="2" t="s">
        <v>616</v>
      </c>
      <c r="F83" s="12">
        <v>598000</v>
      </c>
      <c r="G83" s="12">
        <v>439.41</v>
      </c>
      <c r="H83" s="12">
        <v>0.43</v>
      </c>
    </row>
    <row r="84" spans="2:8">
      <c r="B84" s="2" t="s">
        <v>1267</v>
      </c>
      <c r="C84" s="9" t="s">
        <v>13</v>
      </c>
      <c r="D84" s="2" t="s">
        <v>1232</v>
      </c>
      <c r="E84" s="2" t="s">
        <v>1268</v>
      </c>
      <c r="F84" s="12">
        <v>206775</v>
      </c>
      <c r="G84" s="12">
        <v>439.05</v>
      </c>
      <c r="H84" s="12">
        <v>0.43</v>
      </c>
    </row>
    <row r="85" spans="2:8">
      <c r="B85" s="2" t="s">
        <v>2379</v>
      </c>
      <c r="C85" s="9" t="s">
        <v>13</v>
      </c>
      <c r="D85" s="2" t="s">
        <v>82</v>
      </c>
      <c r="E85" s="2" t="s">
        <v>2380</v>
      </c>
      <c r="F85" s="12">
        <v>104042</v>
      </c>
      <c r="G85" s="12">
        <v>255.74</v>
      </c>
      <c r="H85" s="12">
        <v>0.25</v>
      </c>
    </row>
    <row r="86" spans="2:8">
      <c r="B86" s="2" t="s">
        <v>2023</v>
      </c>
      <c r="C86" s="9" t="s">
        <v>13</v>
      </c>
      <c r="D86" s="2" t="s">
        <v>565</v>
      </c>
      <c r="E86" s="2" t="s">
        <v>2024</v>
      </c>
      <c r="F86" s="12">
        <v>62539</v>
      </c>
      <c r="G86" s="12">
        <v>16.34</v>
      </c>
      <c r="H86" s="12">
        <v>0.02</v>
      </c>
    </row>
    <row r="87" spans="2:8">
      <c r="B87" s="6" t="s">
        <v>94</v>
      </c>
      <c r="G87" s="14">
        <f>SUM(G15:G86)</f>
        <v>97749.689999999988</v>
      </c>
      <c r="H87" s="14">
        <f>SUM(H15:H86)</f>
        <v>95.980000000000032</v>
      </c>
    </row>
    <row r="88" spans="2:8">
      <c r="B88" s="6" t="s">
        <v>3934</v>
      </c>
    </row>
    <row r="89" spans="2:8">
      <c r="B89" s="2" t="s">
        <v>2042</v>
      </c>
      <c r="C89" s="9" t="s">
        <v>13</v>
      </c>
      <c r="D89" s="2" t="s">
        <v>89</v>
      </c>
      <c r="E89" s="2" t="s">
        <v>2043</v>
      </c>
      <c r="F89" s="12">
        <v>343750</v>
      </c>
      <c r="G89" s="12">
        <v>1268.44</v>
      </c>
      <c r="H89" s="12">
        <v>1.25</v>
      </c>
    </row>
    <row r="90" spans="2:8">
      <c r="B90" s="6" t="s">
        <v>3935</v>
      </c>
      <c r="C90" s="11"/>
      <c r="D90" s="6"/>
      <c r="E90" s="6"/>
      <c r="F90" s="14"/>
      <c r="G90" s="14">
        <f>G89</f>
        <v>1268.44</v>
      </c>
      <c r="H90" s="14">
        <f>H89</f>
        <v>1.25</v>
      </c>
    </row>
    <row r="91" spans="2:8">
      <c r="B91" s="6" t="s">
        <v>3936</v>
      </c>
      <c r="C91" s="11"/>
      <c r="D91" s="6"/>
      <c r="E91" s="6"/>
      <c r="F91" s="14"/>
      <c r="G91" s="14"/>
      <c r="H91" s="14"/>
    </row>
    <row r="92" spans="2:8">
      <c r="B92" s="2" t="s">
        <v>2048</v>
      </c>
      <c r="C92" s="9" t="s">
        <v>13</v>
      </c>
      <c r="D92" s="2" t="s">
        <v>1018</v>
      </c>
      <c r="E92" s="2" t="s">
        <v>2049</v>
      </c>
      <c r="F92" s="12">
        <v>230400</v>
      </c>
      <c r="G92" s="12">
        <v>23.67</v>
      </c>
      <c r="H92" s="12">
        <v>0.02</v>
      </c>
    </row>
    <row r="93" spans="2:8">
      <c r="B93" s="6" t="s">
        <v>3937</v>
      </c>
      <c r="C93" s="11"/>
      <c r="D93" s="6"/>
      <c r="E93" s="6"/>
      <c r="F93" s="14"/>
      <c r="G93" s="14">
        <f>G92</f>
        <v>23.67</v>
      </c>
      <c r="H93" s="14">
        <f>H92</f>
        <v>0.02</v>
      </c>
    </row>
    <row r="94" spans="2:8">
      <c r="B94" s="6" t="s">
        <v>653</v>
      </c>
    </row>
    <row r="95" spans="2:8">
      <c r="B95" s="2" t="s">
        <v>347</v>
      </c>
      <c r="C95" s="9" t="s">
        <v>13</v>
      </c>
      <c r="D95" s="2" t="s">
        <v>654</v>
      </c>
      <c r="E95" s="2" t="s">
        <v>1608</v>
      </c>
      <c r="F95" s="12">
        <v>7311.7740000000003</v>
      </c>
      <c r="G95" s="12">
        <v>367.09</v>
      </c>
      <c r="H95" s="12">
        <v>0.36</v>
      </c>
    </row>
    <row r="96" spans="2:8">
      <c r="B96" s="6" t="s">
        <v>94</v>
      </c>
      <c r="C96" s="11"/>
      <c r="D96" s="6"/>
      <c r="E96" s="6"/>
      <c r="F96" s="14"/>
      <c r="G96" s="14">
        <f>SUM(G94:G95)</f>
        <v>367.09</v>
      </c>
      <c r="H96" s="14">
        <f>SUM(H94:H95)</f>
        <v>0.36</v>
      </c>
    </row>
    <row r="97" spans="2:8">
      <c r="B97" s="6" t="s">
        <v>2131</v>
      </c>
      <c r="C97" s="11"/>
      <c r="D97" s="6"/>
      <c r="E97" s="6"/>
      <c r="F97" s="14"/>
      <c r="G97" s="14">
        <v>1378.84</v>
      </c>
      <c r="H97" s="14">
        <v>1.35</v>
      </c>
    </row>
    <row r="98" spans="2:8">
      <c r="B98" s="6" t="s">
        <v>15</v>
      </c>
      <c r="C98" s="11"/>
      <c r="D98" s="6"/>
      <c r="E98" s="6"/>
      <c r="F98" s="14"/>
      <c r="G98" s="14">
        <v>100787.73</v>
      </c>
      <c r="H98" s="14">
        <v>98.96</v>
      </c>
    </row>
    <row r="99" spans="2:8">
      <c r="B99" s="6" t="s">
        <v>16</v>
      </c>
      <c r="C99" s="11"/>
      <c r="D99" s="6"/>
      <c r="E99" s="6"/>
      <c r="F99" s="14"/>
      <c r="G99" s="14">
        <v>1066.2886773100001</v>
      </c>
      <c r="H99" s="14">
        <v>1.0400000000000063</v>
      </c>
    </row>
    <row r="100" spans="2:8">
      <c r="B100" s="6" t="s">
        <v>17</v>
      </c>
      <c r="C100" s="11"/>
      <c r="D100" s="6"/>
      <c r="E100" s="6"/>
      <c r="F100" s="14"/>
      <c r="G100" s="14">
        <v>101854.01867731</v>
      </c>
      <c r="H100" s="14">
        <v>100</v>
      </c>
    </row>
    <row r="101" spans="2:8">
      <c r="B101" s="2" t="s">
        <v>18</v>
      </c>
    </row>
    <row r="102" spans="2:8">
      <c r="B102" s="6" t="s">
        <v>19</v>
      </c>
    </row>
    <row r="103" spans="2:8">
      <c r="B103" s="6" t="s">
        <v>20</v>
      </c>
      <c r="C103" s="9" t="s">
        <v>894</v>
      </c>
    </row>
    <row r="104" spans="2:8">
      <c r="B104" s="6" t="s">
        <v>23</v>
      </c>
      <c r="C104" s="9" t="s">
        <v>22</v>
      </c>
    </row>
    <row r="105" spans="2:8">
      <c r="B105" s="6" t="s">
        <v>1198</v>
      </c>
      <c r="C105" s="9" t="s">
        <v>22</v>
      </c>
    </row>
    <row r="106" spans="2:8">
      <c r="B106" s="6" t="s">
        <v>24</v>
      </c>
      <c r="C106" s="9" t="s">
        <v>25</v>
      </c>
    </row>
    <row r="107" spans="2:8">
      <c r="B107" s="6" t="s">
        <v>2470</v>
      </c>
      <c r="C107" s="11"/>
    </row>
    <row r="108" spans="2:8">
      <c r="B108" s="6" t="s">
        <v>2471</v>
      </c>
      <c r="C108" s="11"/>
    </row>
    <row r="109" spans="2:8">
      <c r="B109" s="6" t="s">
        <v>2472</v>
      </c>
      <c r="C109" s="11"/>
    </row>
    <row r="110" spans="2:8">
      <c r="B110" s="6" t="s">
        <v>2473</v>
      </c>
      <c r="C110" s="11"/>
    </row>
    <row r="111" spans="2:8">
      <c r="B111" s="6" t="s">
        <v>2474</v>
      </c>
      <c r="C111" s="11"/>
    </row>
    <row r="112" spans="2:8">
      <c r="B112" s="6" t="s">
        <v>2475</v>
      </c>
      <c r="C112" s="11"/>
    </row>
    <row r="113" spans="2:3">
      <c r="B113" s="6" t="s">
        <v>2476</v>
      </c>
      <c r="C113" s="11"/>
    </row>
    <row r="114" spans="2:3">
      <c r="B114" s="6" t="s">
        <v>2477</v>
      </c>
      <c r="C114" s="11"/>
    </row>
    <row r="115" spans="2:3">
      <c r="B115" s="6" t="s">
        <v>2478</v>
      </c>
      <c r="C115" s="11"/>
    </row>
    <row r="116" spans="2:3">
      <c r="B116" s="2" t="s">
        <v>26</v>
      </c>
    </row>
    <row r="117" spans="2:3">
      <c r="B117" s="2" t="s">
        <v>1212</v>
      </c>
    </row>
    <row r="120" spans="2:3" ht="15">
      <c r="B120" s="44" t="s">
        <v>1213</v>
      </c>
      <c r="C120" s="64"/>
    </row>
    <row r="121" spans="2:3" ht="30">
      <c r="B121" s="44" t="s">
        <v>1214</v>
      </c>
      <c r="C121" s="65" t="s">
        <v>1215</v>
      </c>
    </row>
    <row r="122" spans="2:3" ht="15">
      <c r="B122" s="4" t="s">
        <v>1216</v>
      </c>
      <c r="C122" s="5">
        <v>0</v>
      </c>
    </row>
    <row r="123" spans="2:3" ht="15">
      <c r="B123" s="4" t="s">
        <v>1218</v>
      </c>
      <c r="C123" s="5">
        <v>0</v>
      </c>
    </row>
    <row r="124" spans="2:3" ht="15">
      <c r="B124" s="4" t="s">
        <v>1219</v>
      </c>
      <c r="C124" s="5">
        <v>0</v>
      </c>
    </row>
    <row r="125" spans="2:3" ht="15">
      <c r="B125" s="4" t="s">
        <v>1220</v>
      </c>
      <c r="C125" s="5">
        <v>0</v>
      </c>
    </row>
    <row r="126" spans="2:3" ht="15">
      <c r="B126" s="4" t="s">
        <v>1221</v>
      </c>
      <c r="C126" s="5">
        <v>366.92885460000002</v>
      </c>
    </row>
    <row r="127" spans="2:3" ht="15">
      <c r="B127" s="4" t="s">
        <v>1222</v>
      </c>
      <c r="C127" s="5">
        <v>0</v>
      </c>
    </row>
    <row r="128" spans="2:3" ht="15">
      <c r="B128" s="44" t="s">
        <v>1223</v>
      </c>
      <c r="C128" s="64">
        <v>366.92885460000002</v>
      </c>
    </row>
    <row r="130" spans="2:7" ht="15">
      <c r="B130" s="4" t="s">
        <v>35</v>
      </c>
      <c r="C130" s="5"/>
      <c r="D130" s="4"/>
    </row>
    <row r="131" spans="2:7" ht="30">
      <c r="B131" s="20" t="s">
        <v>36</v>
      </c>
      <c r="C131" s="18" t="s">
        <v>37</v>
      </c>
      <c r="D131" s="20" t="s">
        <v>38</v>
      </c>
    </row>
    <row r="132" spans="2:7" ht="15">
      <c r="B132" s="4" t="s">
        <v>22</v>
      </c>
      <c r="C132" s="5" t="s">
        <v>22</v>
      </c>
      <c r="D132" s="4" t="s">
        <v>22</v>
      </c>
    </row>
    <row r="134" spans="2:7">
      <c r="B134" s="24" t="s">
        <v>39</v>
      </c>
      <c r="C134" s="25">
        <v>46081</v>
      </c>
      <c r="D134" s="16"/>
      <c r="E134" s="15"/>
      <c r="F134" s="30"/>
    </row>
    <row r="135" spans="2:7">
      <c r="B135" s="24" t="s">
        <v>40</v>
      </c>
      <c r="C135" s="26" t="s">
        <v>41</v>
      </c>
      <c r="D135" s="24" t="s">
        <v>42</v>
      </c>
      <c r="E135" s="27" t="s">
        <v>43</v>
      </c>
      <c r="F135" s="29" t="s">
        <v>44</v>
      </c>
      <c r="G135" s="14"/>
    </row>
    <row r="136" spans="2:7">
      <c r="B136" s="22" t="s">
        <v>22</v>
      </c>
      <c r="C136" s="23" t="s">
        <v>22</v>
      </c>
      <c r="D136" s="22" t="s">
        <v>22</v>
      </c>
      <c r="E136" s="19" t="s">
        <v>22</v>
      </c>
      <c r="F136" s="28" t="s">
        <v>22</v>
      </c>
    </row>
    <row r="139" spans="2:7">
      <c r="B139" s="6" t="s">
        <v>45</v>
      </c>
    </row>
    <row r="140" spans="2:7">
      <c r="B140" s="6"/>
    </row>
    <row r="141" spans="2:7">
      <c r="B141" s="6" t="s">
        <v>911</v>
      </c>
    </row>
    <row r="142" spans="2:7">
      <c r="B142" s="24" t="s">
        <v>46</v>
      </c>
      <c r="C142" s="26" t="s">
        <v>47</v>
      </c>
      <c r="D142" s="6"/>
    </row>
    <row r="143" spans="2:7">
      <c r="B143" s="16" t="s">
        <v>22</v>
      </c>
      <c r="C143" s="17" t="s">
        <v>22</v>
      </c>
    </row>
    <row r="145" spans="2:7">
      <c r="B145" s="24" t="s">
        <v>48</v>
      </c>
      <c r="C145" s="26" t="s">
        <v>47</v>
      </c>
    </row>
    <row r="146" spans="2:7">
      <c r="B146" s="16" t="s">
        <v>22</v>
      </c>
      <c r="C146" s="17" t="s">
        <v>22</v>
      </c>
    </row>
    <row r="148" spans="2:7">
      <c r="B148" s="24" t="s">
        <v>49</v>
      </c>
      <c r="C148" s="26" t="s">
        <v>50</v>
      </c>
    </row>
    <row r="149" spans="2:7">
      <c r="B149" s="16" t="s">
        <v>22</v>
      </c>
      <c r="C149" s="17" t="s">
        <v>22</v>
      </c>
    </row>
    <row r="151" spans="2:7">
      <c r="B151" s="27" t="s">
        <v>51</v>
      </c>
      <c r="C151" s="26" t="s">
        <v>50</v>
      </c>
    </row>
    <row r="152" spans="2:7">
      <c r="B152" s="15" t="s">
        <v>22</v>
      </c>
      <c r="C152" s="17" t="s">
        <v>22</v>
      </c>
    </row>
    <row r="154" spans="2:7">
      <c r="B154" s="24" t="s">
        <v>52</v>
      </c>
      <c r="C154" s="26" t="s">
        <v>22</v>
      </c>
    </row>
    <row r="156" spans="2:7">
      <c r="B156" s="24" t="s">
        <v>53</v>
      </c>
      <c r="C156" s="25">
        <v>46081</v>
      </c>
      <c r="D156" s="16"/>
      <c r="E156" s="15"/>
      <c r="F156" s="30"/>
    </row>
    <row r="157" spans="2:7">
      <c r="B157" s="24" t="s">
        <v>40</v>
      </c>
      <c r="C157" s="26" t="s">
        <v>41</v>
      </c>
      <c r="D157" s="24" t="s">
        <v>42</v>
      </c>
      <c r="E157" s="27" t="s">
        <v>43</v>
      </c>
      <c r="F157" s="29" t="s">
        <v>44</v>
      </c>
      <c r="G157" s="14"/>
    </row>
    <row r="158" spans="2:7">
      <c r="B158" s="22" t="s">
        <v>22</v>
      </c>
      <c r="C158" s="23" t="s">
        <v>22</v>
      </c>
      <c r="D158" s="22" t="s">
        <v>22</v>
      </c>
      <c r="E158" s="19" t="s">
        <v>22</v>
      </c>
      <c r="F158" s="28" t="s">
        <v>22</v>
      </c>
    </row>
    <row r="159" spans="2:7">
      <c r="B159" s="6" t="s">
        <v>45</v>
      </c>
    </row>
    <row r="160" spans="2:7">
      <c r="B160" s="6"/>
    </row>
    <row r="161" spans="2:4">
      <c r="B161" s="6" t="s">
        <v>911</v>
      </c>
    </row>
    <row r="162" spans="2:4">
      <c r="B162" s="24" t="s">
        <v>46</v>
      </c>
      <c r="C162" s="26" t="s">
        <v>47</v>
      </c>
      <c r="D162" s="6"/>
    </row>
    <row r="163" spans="2:4">
      <c r="B163" s="16" t="s">
        <v>22</v>
      </c>
      <c r="C163" s="17" t="s">
        <v>22</v>
      </c>
    </row>
    <row r="165" spans="2:4">
      <c r="B165" s="24" t="s">
        <v>48</v>
      </c>
      <c r="C165" s="26" t="s">
        <v>47</v>
      </c>
    </row>
    <row r="166" spans="2:4">
      <c r="B166" s="16" t="s">
        <v>22</v>
      </c>
      <c r="C166" s="17" t="s">
        <v>22</v>
      </c>
    </row>
    <row r="168" spans="2:4">
      <c r="B168" s="24" t="s">
        <v>49</v>
      </c>
      <c r="C168" s="26" t="s">
        <v>50</v>
      </c>
    </row>
    <row r="169" spans="2:4">
      <c r="B169" s="16" t="s">
        <v>22</v>
      </c>
      <c r="C169" s="17" t="s">
        <v>22</v>
      </c>
    </row>
    <row r="171" spans="2:4">
      <c r="B171" s="27" t="s">
        <v>51</v>
      </c>
      <c r="C171" s="26" t="s">
        <v>50</v>
      </c>
    </row>
    <row r="172" spans="2:4">
      <c r="B172" s="15" t="s">
        <v>22</v>
      </c>
      <c r="C172" s="17" t="s">
        <v>22</v>
      </c>
    </row>
    <row r="174" spans="2:4">
      <c r="B174" s="24" t="s">
        <v>52</v>
      </c>
      <c r="C174" s="26" t="s">
        <v>22</v>
      </c>
    </row>
    <row r="177" spans="2:80">
      <c r="B177" s="6" t="s">
        <v>912</v>
      </c>
    </row>
    <row r="179" spans="2:80">
      <c r="B179" s="24" t="s">
        <v>40</v>
      </c>
      <c r="C179" s="26" t="s">
        <v>54</v>
      </c>
      <c r="D179" s="24" t="s">
        <v>55</v>
      </c>
      <c r="E179" s="24" t="s">
        <v>56</v>
      </c>
      <c r="F179" s="14"/>
    </row>
    <row r="180" spans="2:80">
      <c r="B180" s="16" t="s">
        <v>22</v>
      </c>
      <c r="C180" s="17" t="s">
        <v>22</v>
      </c>
      <c r="D180" s="16" t="s">
        <v>22</v>
      </c>
      <c r="E180" s="16" t="s">
        <v>22</v>
      </c>
    </row>
    <row r="183" spans="2:80">
      <c r="B183" s="6" t="s">
        <v>57</v>
      </c>
      <c r="C183" s="11" t="s">
        <v>22</v>
      </c>
      <c r="D183" s="6"/>
      <c r="E183" s="6"/>
      <c r="F183" s="14"/>
      <c r="G183" s="14"/>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row>
    <row r="185" spans="2:80">
      <c r="B185" s="6" t="s">
        <v>913</v>
      </c>
    </row>
    <row r="187" spans="2:80">
      <c r="B187" s="24" t="s">
        <v>58</v>
      </c>
      <c r="C187" s="26" t="s">
        <v>47</v>
      </c>
      <c r="D187" s="6"/>
    </row>
    <row r="188" spans="2:80">
      <c r="B188" s="16" t="s">
        <v>22</v>
      </c>
      <c r="C188" s="17" t="s">
        <v>22</v>
      </c>
    </row>
    <row r="191" spans="2:80">
      <c r="B191" s="24" t="s">
        <v>59</v>
      </c>
      <c r="C191" s="26" t="s">
        <v>60</v>
      </c>
      <c r="D191" s="6"/>
    </row>
    <row r="192" spans="2:80">
      <c r="B192" s="16" t="s">
        <v>22</v>
      </c>
      <c r="C192" s="17" t="s">
        <v>22</v>
      </c>
    </row>
    <row r="195" spans="2:80">
      <c r="B195" s="6" t="s">
        <v>61</v>
      </c>
    </row>
    <row r="198" spans="2:80">
      <c r="B198" s="6" t="s">
        <v>914</v>
      </c>
    </row>
    <row r="200" spans="2:80">
      <c r="B200" s="24" t="s">
        <v>40</v>
      </c>
      <c r="C200" s="26" t="s">
        <v>62</v>
      </c>
      <c r="D200" s="24" t="s">
        <v>54</v>
      </c>
      <c r="E200" s="24" t="s">
        <v>55</v>
      </c>
      <c r="F200" s="29" t="s">
        <v>56</v>
      </c>
      <c r="G200" s="14"/>
    </row>
    <row r="201" spans="2:80">
      <c r="B201" s="16" t="s">
        <v>22</v>
      </c>
      <c r="C201" s="17" t="s">
        <v>22</v>
      </c>
      <c r="D201" s="16" t="s">
        <v>22</v>
      </c>
      <c r="E201" s="16" t="s">
        <v>22</v>
      </c>
      <c r="F201" s="21" t="s">
        <v>22</v>
      </c>
    </row>
    <row r="204" spans="2:80">
      <c r="B204" s="6" t="s">
        <v>57</v>
      </c>
      <c r="C204" s="11" t="s">
        <v>22</v>
      </c>
      <c r="D204" s="6"/>
      <c r="E204" s="6"/>
      <c r="F204" s="14"/>
      <c r="G204" s="14"/>
      <c r="H204" s="14"/>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row>
    <row r="206" spans="2:80">
      <c r="B206" s="6" t="s">
        <v>913</v>
      </c>
    </row>
    <row r="208" spans="2:80">
      <c r="B208" s="24" t="s">
        <v>58</v>
      </c>
      <c r="C208" s="26" t="s">
        <v>47</v>
      </c>
      <c r="D208" s="6"/>
    </row>
    <row r="209" spans="2:7">
      <c r="B209" s="16" t="s">
        <v>22</v>
      </c>
      <c r="C209" s="17" t="s">
        <v>22</v>
      </c>
    </row>
    <row r="212" spans="2:7">
      <c r="B212" s="24" t="s">
        <v>59</v>
      </c>
      <c r="C212" s="26" t="s">
        <v>60</v>
      </c>
      <c r="D212" s="6"/>
    </row>
    <row r="213" spans="2:7">
      <c r="B213" s="16" t="s">
        <v>22</v>
      </c>
      <c r="C213" s="17" t="s">
        <v>22</v>
      </c>
    </row>
    <row r="216" spans="2:7">
      <c r="B216" s="6" t="s">
        <v>61</v>
      </c>
    </row>
    <row r="219" spans="2:7">
      <c r="B219" s="6" t="s">
        <v>915</v>
      </c>
    </row>
    <row r="220" spans="2:7">
      <c r="B220" s="24" t="s">
        <v>40</v>
      </c>
      <c r="C220" s="26" t="s">
        <v>63</v>
      </c>
      <c r="D220" s="24" t="s">
        <v>64</v>
      </c>
      <c r="E220" s="24" t="s">
        <v>65</v>
      </c>
      <c r="F220" s="29" t="s">
        <v>66</v>
      </c>
      <c r="G220" s="14"/>
    </row>
    <row r="221" spans="2:7">
      <c r="B221" s="16" t="s">
        <v>22</v>
      </c>
      <c r="C221" s="17" t="s">
        <v>22</v>
      </c>
      <c r="D221" s="16" t="s">
        <v>22</v>
      </c>
      <c r="E221" s="16" t="s">
        <v>22</v>
      </c>
      <c r="F221" s="21" t="s">
        <v>22</v>
      </c>
    </row>
    <row r="222" spans="2:7">
      <c r="B222" s="2" t="s">
        <v>67</v>
      </c>
    </row>
  </sheetData>
  <mergeCells count="3">
    <mergeCell ref="B1:E1"/>
    <mergeCell ref="C3:C7"/>
    <mergeCell ref="D3:D7"/>
  </mergeCells>
  <hyperlinks>
    <hyperlink ref="A1" location="Index!A1" display="Index" xr:uid="{6817CA0E-1B65-4306-B72A-614EBB211B8E}"/>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D31C-0D4C-4E1F-A160-ECBEAB7A7C69}">
  <dimension ref="A1:CB186"/>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2394</v>
      </c>
      <c r="C1" s="226"/>
      <c r="D1" s="226"/>
      <c r="E1" s="226"/>
    </row>
    <row r="3" spans="1:9" ht="15">
      <c r="B3" s="31" t="s">
        <v>2395</v>
      </c>
      <c r="C3" s="227"/>
      <c r="D3" s="228"/>
      <c r="E3" s="1"/>
    </row>
    <row r="4" spans="1:9" ht="15">
      <c r="B4" s="35" t="s">
        <v>2396</v>
      </c>
      <c r="C4" s="227"/>
      <c r="D4" s="228"/>
      <c r="E4" s="1"/>
    </row>
    <row r="5" spans="1:9" ht="15">
      <c r="B5" s="35" t="s">
        <v>103</v>
      </c>
      <c r="C5" s="227"/>
      <c r="D5" s="228"/>
      <c r="E5" s="1"/>
    </row>
    <row r="6" spans="1:9" ht="15">
      <c r="B6" s="35" t="s">
        <v>1096</v>
      </c>
      <c r="C6" s="227"/>
      <c r="D6" s="228"/>
      <c r="E6" s="1"/>
    </row>
    <row r="7" spans="1:9" ht="30">
      <c r="B7" s="35" t="s">
        <v>2397</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1108</v>
      </c>
      <c r="C15" s="9" t="s">
        <v>13</v>
      </c>
      <c r="D15" s="2" t="s">
        <v>558</v>
      </c>
      <c r="E15" s="2" t="s">
        <v>1109</v>
      </c>
      <c r="F15" s="12">
        <v>14461819</v>
      </c>
      <c r="G15" s="12">
        <v>188018.11</v>
      </c>
      <c r="H15" s="12">
        <v>19</v>
      </c>
    </row>
    <row r="16" spans="1:9">
      <c r="B16" s="2" t="s">
        <v>570</v>
      </c>
      <c r="C16" s="9" t="s">
        <v>13</v>
      </c>
      <c r="D16" s="2" t="s">
        <v>558</v>
      </c>
      <c r="E16" s="2" t="s">
        <v>571</v>
      </c>
      <c r="F16" s="12">
        <v>5014144</v>
      </c>
      <c r="G16" s="12">
        <v>132243.03</v>
      </c>
      <c r="H16" s="12">
        <v>13.36</v>
      </c>
    </row>
    <row r="17" spans="2:8">
      <c r="B17" s="2" t="s">
        <v>1350</v>
      </c>
      <c r="C17" s="9" t="s">
        <v>13</v>
      </c>
      <c r="D17" s="2" t="s">
        <v>558</v>
      </c>
      <c r="E17" s="2" t="s">
        <v>1351</v>
      </c>
      <c r="F17" s="12">
        <v>6110933</v>
      </c>
      <c r="G17" s="12">
        <v>82974.25</v>
      </c>
      <c r="H17" s="12">
        <v>8.3800000000000008</v>
      </c>
    </row>
    <row r="18" spans="2:8">
      <c r="B18" s="2" t="s">
        <v>2398</v>
      </c>
      <c r="C18" s="9" t="s">
        <v>13</v>
      </c>
      <c r="D18" s="2" t="s">
        <v>558</v>
      </c>
      <c r="E18" s="2" t="s">
        <v>2399</v>
      </c>
      <c r="F18" s="12">
        <v>32787324</v>
      </c>
      <c r="G18" s="12">
        <v>65889.41</v>
      </c>
      <c r="H18" s="12">
        <v>6.66</v>
      </c>
    </row>
    <row r="19" spans="2:8">
      <c r="B19" s="2" t="s">
        <v>545</v>
      </c>
      <c r="C19" s="9" t="s">
        <v>13</v>
      </c>
      <c r="D19" s="2" t="s">
        <v>79</v>
      </c>
      <c r="E19" s="2" t="s">
        <v>546</v>
      </c>
      <c r="F19" s="12">
        <v>19395000</v>
      </c>
      <c r="G19" s="12">
        <v>47769.89</v>
      </c>
      <c r="H19" s="12">
        <v>4.83</v>
      </c>
    </row>
    <row r="20" spans="2:8">
      <c r="B20" s="2" t="s">
        <v>557</v>
      </c>
      <c r="C20" s="9" t="s">
        <v>13</v>
      </c>
      <c r="D20" s="2" t="s">
        <v>558</v>
      </c>
      <c r="E20" s="2" t="s">
        <v>559</v>
      </c>
      <c r="F20" s="12">
        <v>3098559</v>
      </c>
      <c r="G20" s="12">
        <v>43042.080000000002</v>
      </c>
      <c r="H20" s="12">
        <v>4.3499999999999996</v>
      </c>
    </row>
    <row r="21" spans="2:8">
      <c r="B21" s="2" t="s">
        <v>1098</v>
      </c>
      <c r="C21" s="9" t="s">
        <v>13</v>
      </c>
      <c r="D21" s="2" t="s">
        <v>1099</v>
      </c>
      <c r="E21" s="2" t="s">
        <v>1100</v>
      </c>
      <c r="F21" s="12">
        <v>2269200</v>
      </c>
      <c r="G21" s="12">
        <v>42645.08</v>
      </c>
      <c r="H21" s="12">
        <v>4.3099999999999996</v>
      </c>
    </row>
    <row r="22" spans="2:8">
      <c r="B22" s="2" t="s">
        <v>1342</v>
      </c>
      <c r="C22" s="9" t="s">
        <v>13</v>
      </c>
      <c r="D22" s="2" t="s">
        <v>1300</v>
      </c>
      <c r="E22" s="2" t="s">
        <v>1343</v>
      </c>
      <c r="F22" s="12">
        <v>2669524</v>
      </c>
      <c r="G22" s="12">
        <v>39551.67</v>
      </c>
      <c r="H22" s="12">
        <v>4</v>
      </c>
    </row>
    <row r="23" spans="2:8">
      <c r="B23" s="2" t="s">
        <v>1451</v>
      </c>
      <c r="C23" s="9" t="s">
        <v>13</v>
      </c>
      <c r="D23" s="2" t="s">
        <v>558</v>
      </c>
      <c r="E23" s="2" t="s">
        <v>1452</v>
      </c>
      <c r="F23" s="12">
        <v>686374</v>
      </c>
      <c r="G23" s="12">
        <v>32486.080000000002</v>
      </c>
      <c r="H23" s="12">
        <v>3.28</v>
      </c>
    </row>
    <row r="24" spans="2:8">
      <c r="B24" s="2" t="s">
        <v>2400</v>
      </c>
      <c r="C24" s="9" t="s">
        <v>13</v>
      </c>
      <c r="D24" s="2" t="s">
        <v>2370</v>
      </c>
      <c r="E24" s="2" t="s">
        <v>2401</v>
      </c>
      <c r="F24" s="12">
        <v>10123112</v>
      </c>
      <c r="G24" s="12">
        <v>21577.41</v>
      </c>
      <c r="H24" s="12">
        <v>2.1800000000000002</v>
      </c>
    </row>
    <row r="25" spans="2:8">
      <c r="B25" s="2" t="s">
        <v>2402</v>
      </c>
      <c r="C25" s="9" t="s">
        <v>13</v>
      </c>
      <c r="D25" s="2" t="s">
        <v>2009</v>
      </c>
      <c r="E25" s="2" t="s">
        <v>2403</v>
      </c>
      <c r="F25" s="12">
        <v>1855043</v>
      </c>
      <c r="G25" s="12">
        <v>16968.080000000002</v>
      </c>
      <c r="H25" s="12">
        <v>1.71</v>
      </c>
    </row>
    <row r="26" spans="2:8">
      <c r="B26" s="2" t="s">
        <v>2146</v>
      </c>
      <c r="C26" s="9" t="s">
        <v>13</v>
      </c>
      <c r="D26" s="2" t="s">
        <v>79</v>
      </c>
      <c r="E26" s="2" t="s">
        <v>2147</v>
      </c>
      <c r="F26" s="12">
        <v>4994082</v>
      </c>
      <c r="G26" s="12">
        <v>15069.64</v>
      </c>
      <c r="H26" s="12">
        <v>1.52</v>
      </c>
    </row>
    <row r="27" spans="2:8">
      <c r="B27" s="2" t="s">
        <v>2296</v>
      </c>
      <c r="C27" s="9" t="s">
        <v>13</v>
      </c>
      <c r="D27" s="2" t="s">
        <v>558</v>
      </c>
      <c r="E27" s="2" t="s">
        <v>2297</v>
      </c>
      <c r="F27" s="12">
        <v>325830</v>
      </c>
      <c r="G27" s="12">
        <v>14538.53</v>
      </c>
      <c r="H27" s="12">
        <v>1.47</v>
      </c>
    </row>
    <row r="28" spans="2:8">
      <c r="B28" s="2" t="s">
        <v>2404</v>
      </c>
      <c r="C28" s="9" t="s">
        <v>13</v>
      </c>
      <c r="D28" s="2" t="s">
        <v>558</v>
      </c>
      <c r="E28" s="2" t="s">
        <v>2405</v>
      </c>
      <c r="F28" s="12">
        <v>5225514</v>
      </c>
      <c r="G28" s="12">
        <v>14014.83</v>
      </c>
      <c r="H28" s="12">
        <v>1.42</v>
      </c>
    </row>
    <row r="29" spans="2:8">
      <c r="B29" s="2" t="s">
        <v>2406</v>
      </c>
      <c r="C29" s="9" t="s">
        <v>13</v>
      </c>
      <c r="D29" s="2" t="s">
        <v>558</v>
      </c>
      <c r="E29" s="2" t="s">
        <v>2407</v>
      </c>
      <c r="F29" s="12">
        <v>2996475</v>
      </c>
      <c r="G29" s="12">
        <v>11689.25</v>
      </c>
      <c r="H29" s="12">
        <v>1.18</v>
      </c>
    </row>
    <row r="30" spans="2:8">
      <c r="B30" s="2" t="s">
        <v>1453</v>
      </c>
      <c r="C30" s="9" t="s">
        <v>13</v>
      </c>
      <c r="D30" s="2" t="s">
        <v>558</v>
      </c>
      <c r="E30" s="2" t="s">
        <v>1454</v>
      </c>
      <c r="F30" s="12">
        <v>504730</v>
      </c>
      <c r="G30" s="12">
        <v>11591.12</v>
      </c>
      <c r="H30" s="12">
        <v>1.17</v>
      </c>
    </row>
    <row r="31" spans="2:8">
      <c r="B31" s="2" t="s">
        <v>2408</v>
      </c>
      <c r="C31" s="9" t="s">
        <v>13</v>
      </c>
      <c r="D31" s="2" t="s">
        <v>558</v>
      </c>
      <c r="E31" s="2" t="s">
        <v>2409</v>
      </c>
      <c r="F31" s="12">
        <v>680894</v>
      </c>
      <c r="G31" s="12">
        <v>10789.45</v>
      </c>
      <c r="H31" s="12">
        <v>1.0900000000000001</v>
      </c>
    </row>
    <row r="32" spans="2:8">
      <c r="B32" s="2" t="s">
        <v>2015</v>
      </c>
      <c r="C32" s="9" t="s">
        <v>13</v>
      </c>
      <c r="D32" s="2" t="s">
        <v>79</v>
      </c>
      <c r="E32" s="2" t="s">
        <v>2016</v>
      </c>
      <c r="F32" s="12">
        <v>560070</v>
      </c>
      <c r="G32" s="12">
        <v>10086.86</v>
      </c>
      <c r="H32" s="12">
        <v>1.02</v>
      </c>
    </row>
    <row r="33" spans="2:8">
      <c r="B33" s="2" t="s">
        <v>1132</v>
      </c>
      <c r="C33" s="9" t="s">
        <v>13</v>
      </c>
      <c r="D33" s="2" t="s">
        <v>1099</v>
      </c>
      <c r="E33" s="2" t="s">
        <v>1133</v>
      </c>
      <c r="F33" s="12">
        <v>601700</v>
      </c>
      <c r="G33" s="12">
        <v>9612.16</v>
      </c>
      <c r="H33" s="12">
        <v>0.97</v>
      </c>
    </row>
    <row r="34" spans="2:8">
      <c r="B34" s="2" t="s">
        <v>625</v>
      </c>
      <c r="C34" s="9" t="s">
        <v>13</v>
      </c>
      <c r="D34" s="2" t="s">
        <v>558</v>
      </c>
      <c r="E34" s="2" t="s">
        <v>626</v>
      </c>
      <c r="F34" s="12">
        <v>1601303</v>
      </c>
      <c r="G34" s="12">
        <v>9043.36</v>
      </c>
      <c r="H34" s="12">
        <v>0.91</v>
      </c>
    </row>
    <row r="35" spans="2:8">
      <c r="B35" s="2" t="s">
        <v>2410</v>
      </c>
      <c r="C35" s="9" t="s">
        <v>13</v>
      </c>
      <c r="D35" s="2" t="s">
        <v>1334</v>
      </c>
      <c r="E35" s="2" t="s">
        <v>2411</v>
      </c>
      <c r="F35" s="12">
        <v>714022</v>
      </c>
      <c r="G35" s="12">
        <v>8752.48</v>
      </c>
      <c r="H35" s="12">
        <v>0.88</v>
      </c>
    </row>
    <row r="36" spans="2:8">
      <c r="B36" s="2" t="s">
        <v>2412</v>
      </c>
      <c r="C36" s="9" t="s">
        <v>13</v>
      </c>
      <c r="D36" s="2" t="s">
        <v>2370</v>
      </c>
      <c r="E36" s="2" t="s">
        <v>2413</v>
      </c>
      <c r="F36" s="12">
        <v>239291</v>
      </c>
      <c r="G36" s="12">
        <v>7591.27</v>
      </c>
      <c r="H36" s="12">
        <v>0.77</v>
      </c>
    </row>
    <row r="37" spans="2:8">
      <c r="B37" s="2" t="s">
        <v>2414</v>
      </c>
      <c r="C37" s="9" t="s">
        <v>13</v>
      </c>
      <c r="D37" s="2" t="s">
        <v>2009</v>
      </c>
      <c r="E37" s="2" t="s">
        <v>2415</v>
      </c>
      <c r="F37" s="12">
        <v>544442</v>
      </c>
      <c r="G37" s="12">
        <v>7498.06</v>
      </c>
      <c r="H37" s="12">
        <v>0.76</v>
      </c>
    </row>
    <row r="38" spans="2:8">
      <c r="B38" s="2" t="s">
        <v>2416</v>
      </c>
      <c r="C38" s="9" t="s">
        <v>13</v>
      </c>
      <c r="D38" s="2" t="s">
        <v>2009</v>
      </c>
      <c r="E38" s="2" t="s">
        <v>2417</v>
      </c>
      <c r="F38" s="12">
        <v>183803</v>
      </c>
      <c r="G38" s="12">
        <v>7097.37</v>
      </c>
      <c r="H38" s="12">
        <v>0.72</v>
      </c>
    </row>
    <row r="39" spans="2:8">
      <c r="B39" s="2" t="s">
        <v>623</v>
      </c>
      <c r="C39" s="9" t="s">
        <v>13</v>
      </c>
      <c r="D39" s="2" t="s">
        <v>558</v>
      </c>
      <c r="E39" s="2" t="s">
        <v>624</v>
      </c>
      <c r="F39" s="12">
        <v>450000</v>
      </c>
      <c r="G39" s="12">
        <v>5336.1</v>
      </c>
      <c r="H39" s="12">
        <v>0.54</v>
      </c>
    </row>
    <row r="40" spans="2:8">
      <c r="B40" s="2" t="s">
        <v>2162</v>
      </c>
      <c r="C40" s="9" t="s">
        <v>13</v>
      </c>
      <c r="D40" s="2" t="s">
        <v>85</v>
      </c>
      <c r="E40" s="2" t="s">
        <v>2163</v>
      </c>
      <c r="F40" s="12">
        <v>35000</v>
      </c>
      <c r="G40" s="12">
        <v>5307.4</v>
      </c>
      <c r="H40" s="12">
        <v>0.54</v>
      </c>
    </row>
    <row r="41" spans="2:8">
      <c r="B41" s="2" t="s">
        <v>2418</v>
      </c>
      <c r="C41" s="9" t="s">
        <v>13</v>
      </c>
      <c r="D41" s="2" t="s">
        <v>558</v>
      </c>
      <c r="E41" s="2" t="s">
        <v>2419</v>
      </c>
      <c r="F41" s="12">
        <v>992598</v>
      </c>
      <c r="G41" s="12">
        <v>5254.32</v>
      </c>
      <c r="H41" s="12">
        <v>0.53</v>
      </c>
    </row>
    <row r="42" spans="2:8">
      <c r="B42" s="2" t="s">
        <v>2420</v>
      </c>
      <c r="C42" s="9" t="s">
        <v>13</v>
      </c>
      <c r="D42" s="2" t="s">
        <v>1334</v>
      </c>
      <c r="E42" s="2" t="s">
        <v>2421</v>
      </c>
      <c r="F42" s="12">
        <v>2888172</v>
      </c>
      <c r="G42" s="12">
        <v>4920.29</v>
      </c>
      <c r="H42" s="12">
        <v>0.5</v>
      </c>
    </row>
    <row r="43" spans="2:8">
      <c r="B43" s="2" t="s">
        <v>593</v>
      </c>
      <c r="C43" s="9" t="s">
        <v>13</v>
      </c>
      <c r="D43" s="2" t="s">
        <v>548</v>
      </c>
      <c r="E43" s="2" t="s">
        <v>594</v>
      </c>
      <c r="F43" s="12">
        <v>2900100</v>
      </c>
      <c r="G43" s="12">
        <v>4741.37</v>
      </c>
      <c r="H43" s="12">
        <v>0.48</v>
      </c>
    </row>
    <row r="44" spans="2:8">
      <c r="B44" s="2" t="s">
        <v>1299</v>
      </c>
      <c r="C44" s="9" t="s">
        <v>13</v>
      </c>
      <c r="D44" s="2" t="s">
        <v>1300</v>
      </c>
      <c r="E44" s="2" t="s">
        <v>1301</v>
      </c>
      <c r="F44" s="12">
        <v>408836</v>
      </c>
      <c r="G44" s="12">
        <v>4490.25</v>
      </c>
      <c r="H44" s="12">
        <v>0.45</v>
      </c>
    </row>
    <row r="45" spans="2:8">
      <c r="B45" s="2" t="s">
        <v>2422</v>
      </c>
      <c r="C45" s="9" t="s">
        <v>13</v>
      </c>
      <c r="D45" s="2" t="s">
        <v>2009</v>
      </c>
      <c r="E45" s="2" t="s">
        <v>2423</v>
      </c>
      <c r="F45" s="12">
        <v>1108025</v>
      </c>
      <c r="G45" s="12">
        <v>4232.66</v>
      </c>
      <c r="H45" s="12">
        <v>0.43</v>
      </c>
    </row>
    <row r="46" spans="2:8">
      <c r="B46" s="2" t="s">
        <v>2424</v>
      </c>
      <c r="C46" s="9" t="s">
        <v>13</v>
      </c>
      <c r="D46" s="2" t="s">
        <v>558</v>
      </c>
      <c r="E46" s="2" t="s">
        <v>2425</v>
      </c>
      <c r="F46" s="12">
        <v>821827</v>
      </c>
      <c r="G46" s="12">
        <v>3891.35</v>
      </c>
      <c r="H46" s="12">
        <v>0.39</v>
      </c>
    </row>
    <row r="47" spans="2:8">
      <c r="B47" s="2" t="s">
        <v>2426</v>
      </c>
      <c r="C47" s="9" t="s">
        <v>13</v>
      </c>
      <c r="D47" s="2" t="s">
        <v>2370</v>
      </c>
      <c r="E47" s="2" t="s">
        <v>2427</v>
      </c>
      <c r="F47" s="12">
        <v>1383040</v>
      </c>
      <c r="G47" s="12">
        <v>3878.74</v>
      </c>
      <c r="H47" s="12">
        <v>0.39</v>
      </c>
    </row>
    <row r="48" spans="2:8">
      <c r="B48" s="2" t="s">
        <v>2428</v>
      </c>
      <c r="C48" s="9" t="s">
        <v>13</v>
      </c>
      <c r="D48" s="2" t="s">
        <v>558</v>
      </c>
      <c r="E48" s="2" t="s">
        <v>2429</v>
      </c>
      <c r="F48" s="12">
        <v>746917</v>
      </c>
      <c r="G48" s="12">
        <v>3799.94</v>
      </c>
      <c r="H48" s="12">
        <v>0.38</v>
      </c>
    </row>
    <row r="49" spans="2:8">
      <c r="B49" s="2" t="s">
        <v>1325</v>
      </c>
      <c r="C49" s="9" t="s">
        <v>13</v>
      </c>
      <c r="D49" s="2" t="s">
        <v>1315</v>
      </c>
      <c r="E49" s="2" t="s">
        <v>1326</v>
      </c>
      <c r="F49" s="12">
        <v>866635</v>
      </c>
      <c r="G49" s="12">
        <v>3756</v>
      </c>
      <c r="H49" s="12">
        <v>0.38</v>
      </c>
    </row>
    <row r="50" spans="2:8">
      <c r="B50" s="2" t="s">
        <v>2430</v>
      </c>
      <c r="C50" s="9" t="s">
        <v>13</v>
      </c>
      <c r="D50" s="2" t="s">
        <v>2009</v>
      </c>
      <c r="E50" s="2" t="s">
        <v>2431</v>
      </c>
      <c r="F50" s="12">
        <v>105154</v>
      </c>
      <c r="G50" s="12">
        <v>3693.43</v>
      </c>
      <c r="H50" s="12">
        <v>0.37</v>
      </c>
    </row>
    <row r="51" spans="2:8">
      <c r="B51" s="2" t="s">
        <v>2432</v>
      </c>
      <c r="C51" s="9" t="s">
        <v>13</v>
      </c>
      <c r="D51" s="2" t="s">
        <v>1300</v>
      </c>
      <c r="E51" s="2" t="s">
        <v>2433</v>
      </c>
      <c r="F51" s="12">
        <v>1904412</v>
      </c>
      <c r="G51" s="12">
        <v>3622.38</v>
      </c>
      <c r="H51" s="12">
        <v>0.37</v>
      </c>
    </row>
    <row r="52" spans="2:8">
      <c r="B52" s="2" t="s">
        <v>1416</v>
      </c>
      <c r="C52" s="9" t="s">
        <v>13</v>
      </c>
      <c r="D52" s="2" t="s">
        <v>84</v>
      </c>
      <c r="E52" s="2" t="s">
        <v>1417</v>
      </c>
      <c r="F52" s="12">
        <v>31300</v>
      </c>
      <c r="G52" s="12">
        <v>3295.26</v>
      </c>
      <c r="H52" s="12">
        <v>0.33</v>
      </c>
    </row>
    <row r="53" spans="2:8">
      <c r="B53" s="2" t="s">
        <v>1440</v>
      </c>
      <c r="C53" s="9" t="s">
        <v>13</v>
      </c>
      <c r="D53" s="2" t="s">
        <v>628</v>
      </c>
      <c r="E53" s="2" t="s">
        <v>1441</v>
      </c>
      <c r="F53" s="12">
        <v>400000</v>
      </c>
      <c r="G53" s="12">
        <v>2900.8</v>
      </c>
      <c r="H53" s="12">
        <v>0.28999999999999998</v>
      </c>
    </row>
    <row r="54" spans="2:8">
      <c r="B54" s="2" t="s">
        <v>2274</v>
      </c>
      <c r="C54" s="9" t="s">
        <v>13</v>
      </c>
      <c r="D54" s="2" t="s">
        <v>558</v>
      </c>
      <c r="E54" s="2" t="s">
        <v>2275</v>
      </c>
      <c r="F54" s="12">
        <v>331400</v>
      </c>
      <c r="G54" s="12">
        <v>2555.4299999999998</v>
      </c>
      <c r="H54" s="12">
        <v>0.26</v>
      </c>
    </row>
    <row r="55" spans="2:8">
      <c r="B55" s="2" t="s">
        <v>1420</v>
      </c>
      <c r="C55" s="9" t="s">
        <v>13</v>
      </c>
      <c r="D55" s="2" t="s">
        <v>587</v>
      </c>
      <c r="E55" s="2" t="s">
        <v>1421</v>
      </c>
      <c r="F55" s="12">
        <v>45443</v>
      </c>
      <c r="G55" s="12">
        <v>2225.9299999999998</v>
      </c>
      <c r="H55" s="12">
        <v>0.22</v>
      </c>
    </row>
    <row r="56" spans="2:8">
      <c r="B56" s="2" t="s">
        <v>2434</v>
      </c>
      <c r="C56" s="9" t="s">
        <v>13</v>
      </c>
      <c r="D56" s="2" t="s">
        <v>628</v>
      </c>
      <c r="E56" s="2" t="s">
        <v>2435</v>
      </c>
      <c r="F56" s="12">
        <v>64845</v>
      </c>
      <c r="G56" s="12">
        <v>2021.74</v>
      </c>
      <c r="H56" s="12">
        <v>0.2</v>
      </c>
    </row>
    <row r="57" spans="2:8">
      <c r="B57" s="2" t="s">
        <v>2436</v>
      </c>
      <c r="C57" s="9" t="s">
        <v>13</v>
      </c>
      <c r="D57" s="2" t="s">
        <v>1334</v>
      </c>
      <c r="E57" s="2" t="s">
        <v>2437</v>
      </c>
      <c r="F57" s="12">
        <v>1221500</v>
      </c>
      <c r="G57" s="12">
        <v>1448.7</v>
      </c>
      <c r="H57" s="12">
        <v>0.15</v>
      </c>
    </row>
    <row r="58" spans="2:8">
      <c r="B58" s="2" t="s">
        <v>2438</v>
      </c>
      <c r="C58" s="9" t="s">
        <v>13</v>
      </c>
      <c r="D58" s="2" t="s">
        <v>79</v>
      </c>
      <c r="E58" s="2" t="s">
        <v>2439</v>
      </c>
      <c r="F58" s="12">
        <v>675675</v>
      </c>
      <c r="G58" s="12">
        <v>1081.01</v>
      </c>
      <c r="H58" s="12">
        <v>0.11</v>
      </c>
    </row>
    <row r="59" spans="2:8">
      <c r="B59" s="2" t="s">
        <v>2440</v>
      </c>
      <c r="C59" s="9" t="s">
        <v>13</v>
      </c>
      <c r="D59" s="2" t="s">
        <v>2441</v>
      </c>
      <c r="E59" s="2" t="s">
        <v>2442</v>
      </c>
      <c r="F59" s="12">
        <v>1146759</v>
      </c>
      <c r="G59" s="12">
        <v>992.75</v>
      </c>
      <c r="H59" s="12">
        <v>0.1</v>
      </c>
    </row>
    <row r="60" spans="2:8">
      <c r="B60" s="6" t="s">
        <v>94</v>
      </c>
      <c r="C60" s="11"/>
      <c r="D60" s="6"/>
      <c r="E60" s="6"/>
      <c r="F60" s="14"/>
      <c r="G60" s="14">
        <f>SUM(G12:G59)</f>
        <v>923985.32000000007</v>
      </c>
      <c r="H60" s="14">
        <f>SUM(H12:H59)</f>
        <v>93.350000000000051</v>
      </c>
    </row>
    <row r="61" spans="2:8">
      <c r="B61" s="6" t="s">
        <v>2131</v>
      </c>
      <c r="C61" s="11"/>
      <c r="D61" s="6"/>
      <c r="E61" s="6"/>
      <c r="F61" s="14"/>
      <c r="G61" s="14">
        <v>21971.96</v>
      </c>
      <c r="H61" s="14">
        <v>2.2200000000000002</v>
      </c>
    </row>
    <row r="62" spans="2:8">
      <c r="B62" s="6" t="s">
        <v>15</v>
      </c>
      <c r="C62" s="11"/>
      <c r="D62" s="6"/>
      <c r="E62" s="6"/>
      <c r="F62" s="14"/>
      <c r="G62" s="14">
        <v>945957.27999999991</v>
      </c>
      <c r="H62" s="14">
        <v>95.57</v>
      </c>
    </row>
    <row r="63" spans="2:8">
      <c r="B63" s="6" t="s">
        <v>16</v>
      </c>
      <c r="C63" s="11"/>
      <c r="D63" s="6"/>
      <c r="E63" s="6"/>
      <c r="F63" s="14"/>
      <c r="G63" s="14">
        <v>43672.850731280014</v>
      </c>
      <c r="H63" s="14">
        <v>4.4300000000000068</v>
      </c>
    </row>
    <row r="64" spans="2:8">
      <c r="B64" s="6" t="s">
        <v>17</v>
      </c>
      <c r="C64" s="11"/>
      <c r="D64" s="6"/>
      <c r="E64" s="6"/>
      <c r="F64" s="14"/>
      <c r="G64" s="14">
        <v>989630.13073127996</v>
      </c>
      <c r="H64" s="14">
        <v>100</v>
      </c>
    </row>
    <row r="65" spans="2:3">
      <c r="B65" s="2" t="s">
        <v>18</v>
      </c>
    </row>
    <row r="66" spans="2:3">
      <c r="B66" s="6" t="s">
        <v>19</v>
      </c>
    </row>
    <row r="67" spans="2:3">
      <c r="B67" s="6" t="s">
        <v>20</v>
      </c>
      <c r="C67" s="9" t="s">
        <v>894</v>
      </c>
    </row>
    <row r="68" spans="2:3">
      <c r="B68" s="6" t="s">
        <v>23</v>
      </c>
      <c r="C68" s="9" t="s">
        <v>22</v>
      </c>
    </row>
    <row r="69" spans="2:3">
      <c r="B69" s="6" t="s">
        <v>1198</v>
      </c>
      <c r="C69" s="9" t="s">
        <v>22</v>
      </c>
    </row>
    <row r="70" spans="2:3">
      <c r="B70" s="6" t="s">
        <v>24</v>
      </c>
      <c r="C70" s="9" t="s">
        <v>25</v>
      </c>
    </row>
    <row r="71" spans="2:3">
      <c r="B71" s="6" t="s">
        <v>2443</v>
      </c>
      <c r="C71" s="11"/>
    </row>
    <row r="72" spans="2:3">
      <c r="B72" s="6" t="s">
        <v>2444</v>
      </c>
      <c r="C72" s="11"/>
    </row>
    <row r="73" spans="2:3">
      <c r="B73" s="6" t="s">
        <v>2445</v>
      </c>
      <c r="C73" s="11"/>
    </row>
    <row r="74" spans="2:3">
      <c r="B74" s="6" t="s">
        <v>2446</v>
      </c>
      <c r="C74" s="11"/>
    </row>
    <row r="75" spans="2:3">
      <c r="B75" s="6" t="s">
        <v>2447</v>
      </c>
      <c r="C75" s="11"/>
    </row>
    <row r="76" spans="2:3">
      <c r="B76" s="6" t="s">
        <v>2448</v>
      </c>
      <c r="C76" s="11"/>
    </row>
    <row r="77" spans="2:3">
      <c r="B77" s="6" t="s">
        <v>2449</v>
      </c>
      <c r="C77" s="11"/>
    </row>
    <row r="78" spans="2:3">
      <c r="B78" s="6" t="s">
        <v>2450</v>
      </c>
      <c r="C78" s="11"/>
    </row>
    <row r="79" spans="2:3">
      <c r="B79" s="6" t="s">
        <v>3948</v>
      </c>
      <c r="C79" s="11"/>
    </row>
    <row r="80" spans="2:3">
      <c r="B80" s="2" t="s">
        <v>26</v>
      </c>
    </row>
    <row r="81" spans="2:4">
      <c r="B81" s="2" t="s">
        <v>1212</v>
      </c>
    </row>
    <row r="84" spans="2:4" ht="15">
      <c r="B84" s="44" t="s">
        <v>1213</v>
      </c>
      <c r="C84" s="64"/>
    </row>
    <row r="85" spans="2:4" ht="30">
      <c r="B85" s="44" t="s">
        <v>1214</v>
      </c>
      <c r="C85" s="65" t="s">
        <v>1215</v>
      </c>
    </row>
    <row r="86" spans="2:4" ht="15">
      <c r="B86" s="4" t="s">
        <v>1216</v>
      </c>
      <c r="C86" s="5">
        <v>15000</v>
      </c>
    </row>
    <row r="87" spans="2:4" ht="15">
      <c r="B87" s="4" t="s">
        <v>1218</v>
      </c>
      <c r="C87" s="5">
        <v>0</v>
      </c>
    </row>
    <row r="88" spans="2:4" ht="15">
      <c r="B88" s="4" t="s">
        <v>1219</v>
      </c>
      <c r="C88" s="5">
        <v>0</v>
      </c>
    </row>
    <row r="89" spans="2:4" ht="15">
      <c r="B89" s="4" t="s">
        <v>1220</v>
      </c>
      <c r="C89" s="5">
        <v>0</v>
      </c>
    </row>
    <row r="90" spans="2:4" ht="15">
      <c r="B90" s="4" t="s">
        <v>1221</v>
      </c>
      <c r="C90" s="5">
        <v>0</v>
      </c>
    </row>
    <row r="91" spans="2:4" ht="15">
      <c r="B91" s="4" t="s">
        <v>1222</v>
      </c>
      <c r="C91" s="5">
        <v>0</v>
      </c>
    </row>
    <row r="92" spans="2:4" ht="15">
      <c r="B92" s="44" t="s">
        <v>1223</v>
      </c>
      <c r="C92" s="64">
        <v>15000</v>
      </c>
    </row>
    <row r="94" spans="2:4" ht="15">
      <c r="B94" s="4" t="s">
        <v>35</v>
      </c>
      <c r="C94" s="5"/>
      <c r="D94" s="4"/>
    </row>
    <row r="95" spans="2:4" ht="30">
      <c r="B95" s="20" t="s">
        <v>36</v>
      </c>
      <c r="C95" s="18" t="s">
        <v>37</v>
      </c>
      <c r="D95" s="20" t="s">
        <v>38</v>
      </c>
    </row>
    <row r="96" spans="2:4" ht="15">
      <c r="B96" s="4" t="s">
        <v>22</v>
      </c>
      <c r="C96" s="5" t="s">
        <v>22</v>
      </c>
      <c r="D96" s="4" t="s">
        <v>22</v>
      </c>
    </row>
    <row r="98" spans="2:7">
      <c r="B98" s="24" t="s">
        <v>39</v>
      </c>
      <c r="C98" s="25">
        <v>46081</v>
      </c>
      <c r="D98" s="16"/>
      <c r="E98" s="15"/>
      <c r="F98" s="30"/>
    </row>
    <row r="99" spans="2:7">
      <c r="B99" s="24" t="s">
        <v>40</v>
      </c>
      <c r="C99" s="26" t="s">
        <v>41</v>
      </c>
      <c r="D99" s="24" t="s">
        <v>42</v>
      </c>
      <c r="E99" s="27" t="s">
        <v>43</v>
      </c>
      <c r="F99" s="29" t="s">
        <v>44</v>
      </c>
      <c r="G99" s="14"/>
    </row>
    <row r="100" spans="2:7">
      <c r="B100" s="22" t="s">
        <v>22</v>
      </c>
      <c r="C100" s="23" t="s">
        <v>22</v>
      </c>
      <c r="D100" s="22" t="s">
        <v>22</v>
      </c>
      <c r="E100" s="19" t="s">
        <v>22</v>
      </c>
      <c r="F100" s="28" t="s">
        <v>22</v>
      </c>
    </row>
    <row r="103" spans="2:7">
      <c r="B103" s="6" t="s">
        <v>45</v>
      </c>
    </row>
    <row r="104" spans="2:7">
      <c r="B104" s="6"/>
    </row>
    <row r="105" spans="2:7">
      <c r="B105" s="6" t="s">
        <v>911</v>
      </c>
    </row>
    <row r="106" spans="2:7">
      <c r="B106" s="24" t="s">
        <v>46</v>
      </c>
      <c r="C106" s="26" t="s">
        <v>47</v>
      </c>
      <c r="D106" s="6"/>
    </row>
    <row r="107" spans="2:7">
      <c r="B107" s="16" t="s">
        <v>22</v>
      </c>
      <c r="C107" s="17" t="s">
        <v>22</v>
      </c>
    </row>
    <row r="109" spans="2:7">
      <c r="B109" s="24" t="s">
        <v>48</v>
      </c>
      <c r="C109" s="26" t="s">
        <v>47</v>
      </c>
    </row>
    <row r="110" spans="2:7">
      <c r="B110" s="16" t="s">
        <v>22</v>
      </c>
      <c r="C110" s="17" t="s">
        <v>22</v>
      </c>
    </row>
    <row r="112" spans="2:7">
      <c r="B112" s="24" t="s">
        <v>49</v>
      </c>
      <c r="C112" s="26" t="s">
        <v>50</v>
      </c>
    </row>
    <row r="113" spans="2:7">
      <c r="B113" s="16" t="s">
        <v>22</v>
      </c>
      <c r="C113" s="17" t="s">
        <v>22</v>
      </c>
    </row>
    <row r="115" spans="2:7">
      <c r="B115" s="27" t="s">
        <v>51</v>
      </c>
      <c r="C115" s="26" t="s">
        <v>50</v>
      </c>
    </row>
    <row r="116" spans="2:7">
      <c r="B116" s="15" t="s">
        <v>22</v>
      </c>
      <c r="C116" s="17" t="s">
        <v>22</v>
      </c>
    </row>
    <row r="118" spans="2:7">
      <c r="B118" s="24" t="s">
        <v>52</v>
      </c>
      <c r="C118" s="26" t="s">
        <v>22</v>
      </c>
    </row>
    <row r="120" spans="2:7">
      <c r="B120" s="24" t="s">
        <v>53</v>
      </c>
      <c r="C120" s="25">
        <v>46081</v>
      </c>
      <c r="D120" s="16"/>
      <c r="E120" s="15"/>
      <c r="F120" s="30"/>
    </row>
    <row r="121" spans="2:7">
      <c r="B121" s="24" t="s">
        <v>40</v>
      </c>
      <c r="C121" s="26" t="s">
        <v>41</v>
      </c>
      <c r="D121" s="24" t="s">
        <v>42</v>
      </c>
      <c r="E121" s="27" t="s">
        <v>43</v>
      </c>
      <c r="F121" s="29" t="s">
        <v>44</v>
      </c>
      <c r="G121" s="14"/>
    </row>
    <row r="122" spans="2:7">
      <c r="B122" s="22" t="s">
        <v>22</v>
      </c>
      <c r="C122" s="23" t="s">
        <v>22</v>
      </c>
      <c r="D122" s="22" t="s">
        <v>22</v>
      </c>
      <c r="E122" s="19" t="s">
        <v>22</v>
      </c>
      <c r="F122" s="28" t="s">
        <v>22</v>
      </c>
    </row>
    <row r="123" spans="2:7">
      <c r="B123" s="6" t="s">
        <v>45</v>
      </c>
    </row>
    <row r="124" spans="2:7">
      <c r="B124" s="6"/>
    </row>
    <row r="125" spans="2:7">
      <c r="B125" s="6" t="s">
        <v>911</v>
      </c>
    </row>
    <row r="126" spans="2:7">
      <c r="B126" s="24" t="s">
        <v>46</v>
      </c>
      <c r="C126" s="26" t="s">
        <v>47</v>
      </c>
      <c r="D126" s="6"/>
    </row>
    <row r="127" spans="2:7">
      <c r="B127" s="16" t="s">
        <v>22</v>
      </c>
      <c r="C127" s="17" t="s">
        <v>22</v>
      </c>
    </row>
    <row r="129" spans="2:6">
      <c r="B129" s="24" t="s">
        <v>48</v>
      </c>
      <c r="C129" s="26" t="s">
        <v>47</v>
      </c>
    </row>
    <row r="130" spans="2:6">
      <c r="B130" s="16" t="s">
        <v>22</v>
      </c>
      <c r="C130" s="17" t="s">
        <v>22</v>
      </c>
    </row>
    <row r="132" spans="2:6">
      <c r="B132" s="24" t="s">
        <v>49</v>
      </c>
      <c r="C132" s="26" t="s">
        <v>50</v>
      </c>
    </row>
    <row r="133" spans="2:6">
      <c r="B133" s="16" t="s">
        <v>22</v>
      </c>
      <c r="C133" s="17" t="s">
        <v>22</v>
      </c>
    </row>
    <row r="135" spans="2:6">
      <c r="B135" s="27" t="s">
        <v>51</v>
      </c>
      <c r="C135" s="26" t="s">
        <v>50</v>
      </c>
    </row>
    <row r="136" spans="2:6">
      <c r="B136" s="15" t="s">
        <v>22</v>
      </c>
      <c r="C136" s="17" t="s">
        <v>22</v>
      </c>
    </row>
    <row r="138" spans="2:6">
      <c r="B138" s="24" t="s">
        <v>52</v>
      </c>
      <c r="C138" s="26" t="s">
        <v>22</v>
      </c>
    </row>
    <row r="141" spans="2:6">
      <c r="B141" s="6" t="s">
        <v>912</v>
      </c>
    </row>
    <row r="143" spans="2:6">
      <c r="B143" s="24" t="s">
        <v>40</v>
      </c>
      <c r="C143" s="26" t="s">
        <v>54</v>
      </c>
      <c r="D143" s="24" t="s">
        <v>55</v>
      </c>
      <c r="E143" s="24" t="s">
        <v>56</v>
      </c>
      <c r="F143" s="14"/>
    </row>
    <row r="144" spans="2:6">
      <c r="B144" s="16" t="s">
        <v>22</v>
      </c>
      <c r="C144" s="17" t="s">
        <v>22</v>
      </c>
      <c r="D144" s="16" t="s">
        <v>22</v>
      </c>
      <c r="E144" s="16" t="s">
        <v>22</v>
      </c>
    </row>
    <row r="147" spans="2:80">
      <c r="B147" s="6" t="s">
        <v>57</v>
      </c>
      <c r="C147" s="11" t="s">
        <v>22</v>
      </c>
      <c r="D147" s="6"/>
      <c r="E147" s="6"/>
      <c r="F147" s="14"/>
      <c r="G147" s="14"/>
      <c r="H147" s="14"/>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row>
    <row r="149" spans="2:80">
      <c r="B149" s="6" t="s">
        <v>913</v>
      </c>
    </row>
    <row r="151" spans="2:80">
      <c r="B151" s="24" t="s">
        <v>58</v>
      </c>
      <c r="C151" s="26" t="s">
        <v>47</v>
      </c>
      <c r="D151" s="6"/>
    </row>
    <row r="152" spans="2:80">
      <c r="B152" s="16" t="s">
        <v>22</v>
      </c>
      <c r="C152" s="17" t="s">
        <v>22</v>
      </c>
    </row>
    <row r="155" spans="2:80">
      <c r="B155" s="24" t="s">
        <v>59</v>
      </c>
      <c r="C155" s="26" t="s">
        <v>60</v>
      </c>
      <c r="D155" s="6"/>
    </row>
    <row r="156" spans="2:80">
      <c r="B156" s="16" t="s">
        <v>22</v>
      </c>
      <c r="C156" s="17" t="s">
        <v>22</v>
      </c>
    </row>
    <row r="159" spans="2:80">
      <c r="B159" s="6" t="s">
        <v>61</v>
      </c>
    </row>
    <row r="162" spans="2:80">
      <c r="B162" s="6" t="s">
        <v>914</v>
      </c>
    </row>
    <row r="164" spans="2:80">
      <c r="B164" s="24" t="s">
        <v>40</v>
      </c>
      <c r="C164" s="26" t="s">
        <v>62</v>
      </c>
      <c r="D164" s="24" t="s">
        <v>54</v>
      </c>
      <c r="E164" s="24" t="s">
        <v>55</v>
      </c>
      <c r="F164" s="29" t="s">
        <v>56</v>
      </c>
      <c r="G164" s="14"/>
    </row>
    <row r="165" spans="2:80">
      <c r="B165" s="16" t="s">
        <v>22</v>
      </c>
      <c r="C165" s="17" t="s">
        <v>22</v>
      </c>
      <c r="D165" s="16" t="s">
        <v>22</v>
      </c>
      <c r="E165" s="16" t="s">
        <v>22</v>
      </c>
      <c r="F165" s="21" t="s">
        <v>22</v>
      </c>
    </row>
    <row r="168" spans="2:80">
      <c r="B168" s="6" t="s">
        <v>57</v>
      </c>
      <c r="C168" s="11" t="s">
        <v>22</v>
      </c>
      <c r="D168" s="6"/>
      <c r="E168" s="6"/>
      <c r="F168" s="14"/>
      <c r="G168" s="14"/>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row>
    <row r="170" spans="2:80">
      <c r="B170" s="6" t="s">
        <v>913</v>
      </c>
    </row>
    <row r="172" spans="2:80">
      <c r="B172" s="24" t="s">
        <v>58</v>
      </c>
      <c r="C172" s="26" t="s">
        <v>47</v>
      </c>
      <c r="D172" s="6"/>
    </row>
    <row r="173" spans="2:80">
      <c r="B173" s="16" t="s">
        <v>22</v>
      </c>
      <c r="C173" s="17" t="s">
        <v>22</v>
      </c>
    </row>
    <row r="176" spans="2:80">
      <c r="B176" s="24" t="s">
        <v>59</v>
      </c>
      <c r="C176" s="26" t="s">
        <v>60</v>
      </c>
      <c r="D176" s="6"/>
    </row>
    <row r="177" spans="2:7">
      <c r="B177" s="16" t="s">
        <v>22</v>
      </c>
      <c r="C177" s="17" t="s">
        <v>22</v>
      </c>
    </row>
    <row r="180" spans="2:7">
      <c r="B180" s="6" t="s">
        <v>61</v>
      </c>
    </row>
    <row r="183" spans="2:7">
      <c r="B183" s="6" t="s">
        <v>915</v>
      </c>
    </row>
    <row r="184" spans="2:7">
      <c r="B184" s="24" t="s">
        <v>40</v>
      </c>
      <c r="C184" s="26" t="s">
        <v>63</v>
      </c>
      <c r="D184" s="24" t="s">
        <v>64</v>
      </c>
      <c r="E184" s="24" t="s">
        <v>65</v>
      </c>
      <c r="F184" s="29" t="s">
        <v>66</v>
      </c>
      <c r="G184" s="14"/>
    </row>
    <row r="185" spans="2:7">
      <c r="B185" s="16" t="s">
        <v>22</v>
      </c>
      <c r="C185" s="17" t="s">
        <v>22</v>
      </c>
      <c r="D185" s="16" t="s">
        <v>22</v>
      </c>
      <c r="E185" s="16" t="s">
        <v>22</v>
      </c>
      <c r="F185" s="21" t="s">
        <v>22</v>
      </c>
    </row>
    <row r="186" spans="2:7">
      <c r="B186" s="2" t="s">
        <v>67</v>
      </c>
    </row>
  </sheetData>
  <mergeCells count="3">
    <mergeCell ref="B1:E1"/>
    <mergeCell ref="C3:C7"/>
    <mergeCell ref="D3:D7"/>
  </mergeCells>
  <hyperlinks>
    <hyperlink ref="A1" location="Index!A1" display="Index" xr:uid="{FA813DDD-2138-4CAF-9936-4B49FB3D359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EBE16-6E45-440D-9291-FF05F4A1B5D1}">
  <dimension ref="A1:CB191"/>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2349</v>
      </c>
      <c r="C1" s="226"/>
      <c r="D1" s="226"/>
      <c r="E1" s="226"/>
    </row>
    <row r="3" spans="1:9" ht="15">
      <c r="B3" s="31" t="s">
        <v>2350</v>
      </c>
      <c r="C3" s="227"/>
      <c r="D3" s="228"/>
      <c r="E3" s="1"/>
    </row>
    <row r="4" spans="1:9" ht="30">
      <c r="B4" s="35" t="s">
        <v>2351</v>
      </c>
      <c r="C4" s="227"/>
      <c r="D4" s="228"/>
      <c r="E4" s="1"/>
    </row>
    <row r="5" spans="1:9" ht="15">
      <c r="B5" s="35" t="s">
        <v>103</v>
      </c>
      <c r="C5" s="227"/>
      <c r="D5" s="228"/>
      <c r="E5" s="1"/>
    </row>
    <row r="6" spans="1:9" ht="30">
      <c r="B6" s="35" t="s">
        <v>2352</v>
      </c>
      <c r="C6" s="227"/>
      <c r="D6" s="228"/>
      <c r="E6" s="1"/>
    </row>
    <row r="7" spans="1:9" ht="30">
      <c r="B7" s="35" t="s">
        <v>106</v>
      </c>
      <c r="C7" s="63" t="s">
        <v>107</v>
      </c>
      <c r="D7" s="63" t="s">
        <v>108</v>
      </c>
      <c r="E7"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260000</v>
      </c>
      <c r="G15" s="12">
        <v>2308.15</v>
      </c>
      <c r="H15" s="12">
        <v>6.71</v>
      </c>
    </row>
    <row r="16" spans="1:9">
      <c r="B16" s="2" t="s">
        <v>542</v>
      </c>
      <c r="C16" s="9" t="s">
        <v>13</v>
      </c>
      <c r="D16" s="2" t="s">
        <v>543</v>
      </c>
      <c r="E16" s="2" t="s">
        <v>544</v>
      </c>
      <c r="F16" s="12">
        <v>130000</v>
      </c>
      <c r="G16" s="12">
        <v>1812.07</v>
      </c>
      <c r="H16" s="12">
        <v>5.27</v>
      </c>
    </row>
    <row r="17" spans="2:8">
      <c r="B17" s="2" t="s">
        <v>80</v>
      </c>
      <c r="C17" s="9" t="s">
        <v>13</v>
      </c>
      <c r="D17" s="2" t="s">
        <v>74</v>
      </c>
      <c r="E17" s="2" t="s">
        <v>81</v>
      </c>
      <c r="F17" s="12">
        <v>100000</v>
      </c>
      <c r="G17" s="12">
        <v>1378.9</v>
      </c>
      <c r="H17" s="12">
        <v>4.01</v>
      </c>
    </row>
    <row r="18" spans="2:8">
      <c r="B18" s="2" t="s">
        <v>595</v>
      </c>
      <c r="C18" s="9" t="s">
        <v>13</v>
      </c>
      <c r="D18" s="2" t="s">
        <v>596</v>
      </c>
      <c r="E18" s="2" t="s">
        <v>597</v>
      </c>
      <c r="F18" s="12">
        <v>30000</v>
      </c>
      <c r="G18" s="12">
        <v>1283.49</v>
      </c>
      <c r="H18" s="12">
        <v>3.73</v>
      </c>
    </row>
    <row r="19" spans="2:8">
      <c r="B19" s="2" t="s">
        <v>575</v>
      </c>
      <c r="C19" s="9" t="s">
        <v>13</v>
      </c>
      <c r="D19" s="2" t="s">
        <v>74</v>
      </c>
      <c r="E19" s="2" t="s">
        <v>576</v>
      </c>
      <c r="F19" s="12">
        <v>300000</v>
      </c>
      <c r="G19" s="12">
        <v>1245.5999999999999</v>
      </c>
      <c r="H19" s="12">
        <v>3.62</v>
      </c>
    </row>
    <row r="20" spans="2:8">
      <c r="B20" s="2" t="s">
        <v>1249</v>
      </c>
      <c r="C20" s="9" t="s">
        <v>13</v>
      </c>
      <c r="D20" s="2" t="s">
        <v>83</v>
      </c>
      <c r="E20" s="2" t="s">
        <v>1250</v>
      </c>
      <c r="F20" s="12">
        <v>145000</v>
      </c>
      <c r="G20" s="12">
        <v>1143.54</v>
      </c>
      <c r="H20" s="12">
        <v>3.32</v>
      </c>
    </row>
    <row r="21" spans="2:8">
      <c r="B21" s="2" t="s">
        <v>1112</v>
      </c>
      <c r="C21" s="9" t="s">
        <v>13</v>
      </c>
      <c r="D21" s="2" t="s">
        <v>74</v>
      </c>
      <c r="E21" s="2" t="s">
        <v>1113</v>
      </c>
      <c r="F21" s="12">
        <v>82500</v>
      </c>
      <c r="G21" s="12">
        <v>1141.72</v>
      </c>
      <c r="H21" s="12">
        <v>3.32</v>
      </c>
    </row>
    <row r="22" spans="2:8">
      <c r="B22" s="2" t="s">
        <v>579</v>
      </c>
      <c r="C22" s="9" t="s">
        <v>13</v>
      </c>
      <c r="D22" s="2" t="s">
        <v>84</v>
      </c>
      <c r="E22" s="2" t="s">
        <v>580</v>
      </c>
      <c r="F22" s="12">
        <v>26000</v>
      </c>
      <c r="G22" s="12">
        <v>1125.1500000000001</v>
      </c>
      <c r="H22" s="12">
        <v>3.27</v>
      </c>
    </row>
    <row r="23" spans="2:8">
      <c r="B23" s="2" t="s">
        <v>2121</v>
      </c>
      <c r="C23" s="9" t="s">
        <v>13</v>
      </c>
      <c r="D23" s="2" t="s">
        <v>74</v>
      </c>
      <c r="E23" s="2" t="s">
        <v>2122</v>
      </c>
      <c r="F23" s="12">
        <v>380000</v>
      </c>
      <c r="G23" s="12">
        <v>1075.5899999999999</v>
      </c>
      <c r="H23" s="12">
        <v>3.13</v>
      </c>
    </row>
    <row r="24" spans="2:8">
      <c r="B24" s="2" t="s">
        <v>1108</v>
      </c>
      <c r="C24" s="9" t="s">
        <v>13</v>
      </c>
      <c r="D24" s="2" t="s">
        <v>558</v>
      </c>
      <c r="E24" s="2" t="s">
        <v>1109</v>
      </c>
      <c r="F24" s="12">
        <v>73523</v>
      </c>
      <c r="G24" s="12">
        <v>955.87</v>
      </c>
      <c r="H24" s="12">
        <v>2.78</v>
      </c>
    </row>
    <row r="25" spans="2:8">
      <c r="B25" s="2" t="s">
        <v>1124</v>
      </c>
      <c r="C25" s="9" t="s">
        <v>13</v>
      </c>
      <c r="D25" s="2" t="s">
        <v>77</v>
      </c>
      <c r="E25" s="2" t="s">
        <v>1125</v>
      </c>
      <c r="F25" s="12">
        <v>40000</v>
      </c>
      <c r="G25" s="12">
        <v>935.24</v>
      </c>
      <c r="H25" s="12">
        <v>2.72</v>
      </c>
    </row>
    <row r="26" spans="2:8">
      <c r="B26" s="2" t="s">
        <v>1374</v>
      </c>
      <c r="C26" s="9" t="s">
        <v>13</v>
      </c>
      <c r="D26" s="2" t="s">
        <v>1117</v>
      </c>
      <c r="E26" s="2" t="s">
        <v>1375</v>
      </c>
      <c r="F26" s="12">
        <v>70000</v>
      </c>
      <c r="G26" s="12">
        <v>900.41</v>
      </c>
      <c r="H26" s="12">
        <v>2.62</v>
      </c>
    </row>
    <row r="27" spans="2:8">
      <c r="B27" s="2" t="s">
        <v>560</v>
      </c>
      <c r="C27" s="9" t="s">
        <v>13</v>
      </c>
      <c r="D27" s="2" t="s">
        <v>83</v>
      </c>
      <c r="E27" s="2" t="s">
        <v>561</v>
      </c>
      <c r="F27" s="12">
        <v>70000</v>
      </c>
      <c r="G27" s="12">
        <v>798.7</v>
      </c>
      <c r="H27" s="12">
        <v>2.3199999999999998</v>
      </c>
    </row>
    <row r="28" spans="2:8">
      <c r="B28" s="2" t="s">
        <v>1998</v>
      </c>
      <c r="C28" s="9" t="s">
        <v>13</v>
      </c>
      <c r="D28" s="2" t="s">
        <v>1106</v>
      </c>
      <c r="E28" s="2" t="s">
        <v>1999</v>
      </c>
      <c r="F28" s="12">
        <v>3000</v>
      </c>
      <c r="G28" s="12">
        <v>782.25</v>
      </c>
      <c r="H28" s="12">
        <v>2.27</v>
      </c>
    </row>
    <row r="29" spans="2:8">
      <c r="B29" s="2" t="s">
        <v>1455</v>
      </c>
      <c r="C29" s="9" t="s">
        <v>13</v>
      </c>
      <c r="D29" s="2" t="s">
        <v>92</v>
      </c>
      <c r="E29" s="2" t="s">
        <v>1456</v>
      </c>
      <c r="F29" s="12">
        <v>40000</v>
      </c>
      <c r="G29" s="12">
        <v>760.6</v>
      </c>
      <c r="H29" s="12">
        <v>2.21</v>
      </c>
    </row>
    <row r="30" spans="2:8">
      <c r="B30" s="2" t="s">
        <v>570</v>
      </c>
      <c r="C30" s="9" t="s">
        <v>13</v>
      </c>
      <c r="D30" s="2" t="s">
        <v>558</v>
      </c>
      <c r="E30" s="2" t="s">
        <v>571</v>
      </c>
      <c r="F30" s="12">
        <v>28000</v>
      </c>
      <c r="G30" s="12">
        <v>738.47</v>
      </c>
      <c r="H30" s="12">
        <v>2.15</v>
      </c>
    </row>
    <row r="31" spans="2:8">
      <c r="B31" s="2" t="s">
        <v>91</v>
      </c>
      <c r="C31" s="9" t="s">
        <v>13</v>
      </c>
      <c r="D31" s="2" t="s">
        <v>92</v>
      </c>
      <c r="E31" s="2" t="s">
        <v>93</v>
      </c>
      <c r="F31" s="12">
        <v>100000</v>
      </c>
      <c r="G31" s="12">
        <v>715.3</v>
      </c>
      <c r="H31" s="12">
        <v>2.08</v>
      </c>
    </row>
    <row r="32" spans="2:8">
      <c r="B32" s="2" t="s">
        <v>76</v>
      </c>
      <c r="C32" s="9" t="s">
        <v>13</v>
      </c>
      <c r="D32" s="2" t="s">
        <v>77</v>
      </c>
      <c r="E32" s="2" t="s">
        <v>78</v>
      </c>
      <c r="F32" s="12">
        <v>225000</v>
      </c>
      <c r="G32" s="12">
        <v>705.6</v>
      </c>
      <c r="H32" s="12">
        <v>2.0499999999999998</v>
      </c>
    </row>
    <row r="33" spans="2:8">
      <c r="B33" s="2" t="s">
        <v>1317</v>
      </c>
      <c r="C33" s="9" t="s">
        <v>13</v>
      </c>
      <c r="D33" s="2" t="s">
        <v>568</v>
      </c>
      <c r="E33" s="2" t="s">
        <v>1318</v>
      </c>
      <c r="F33" s="12">
        <v>51000</v>
      </c>
      <c r="G33" s="12">
        <v>704.21</v>
      </c>
      <c r="H33" s="12">
        <v>2.0499999999999998</v>
      </c>
    </row>
    <row r="34" spans="2:8">
      <c r="B34" s="2" t="s">
        <v>2353</v>
      </c>
      <c r="C34" s="9" t="s">
        <v>13</v>
      </c>
      <c r="D34" s="2" t="s">
        <v>573</v>
      </c>
      <c r="E34" s="2" t="s">
        <v>2354</v>
      </c>
      <c r="F34" s="12">
        <v>80000</v>
      </c>
      <c r="G34" s="12">
        <v>674.72</v>
      </c>
      <c r="H34" s="12">
        <v>1.96</v>
      </c>
    </row>
    <row r="35" spans="2:8">
      <c r="B35" s="2" t="s">
        <v>2123</v>
      </c>
      <c r="C35" s="9" t="s">
        <v>13</v>
      </c>
      <c r="D35" s="2" t="s">
        <v>74</v>
      </c>
      <c r="E35" s="2" t="s">
        <v>2124</v>
      </c>
      <c r="F35" s="12">
        <v>336000</v>
      </c>
      <c r="G35" s="12">
        <v>623.48</v>
      </c>
      <c r="H35" s="12">
        <v>1.81</v>
      </c>
    </row>
    <row r="36" spans="2:8">
      <c r="B36" s="2" t="s">
        <v>2019</v>
      </c>
      <c r="C36" s="9" t="s">
        <v>13</v>
      </c>
      <c r="D36" s="2" t="s">
        <v>90</v>
      </c>
      <c r="E36" s="2" t="s">
        <v>2020</v>
      </c>
      <c r="F36" s="12">
        <v>30000</v>
      </c>
      <c r="G36" s="12">
        <v>571.14</v>
      </c>
      <c r="H36" s="12">
        <v>1.66</v>
      </c>
    </row>
    <row r="37" spans="2:8">
      <c r="B37" s="2" t="s">
        <v>2331</v>
      </c>
      <c r="C37" s="9" t="s">
        <v>13</v>
      </c>
      <c r="D37" s="2" t="s">
        <v>1286</v>
      </c>
      <c r="E37" s="2" t="s">
        <v>2332</v>
      </c>
      <c r="F37" s="12">
        <v>35000</v>
      </c>
      <c r="G37" s="12">
        <v>564.54999999999995</v>
      </c>
      <c r="H37" s="12">
        <v>1.64</v>
      </c>
    </row>
    <row r="38" spans="2:8">
      <c r="B38" s="2" t="s">
        <v>2158</v>
      </c>
      <c r="C38" s="9" t="s">
        <v>13</v>
      </c>
      <c r="D38" s="2" t="s">
        <v>85</v>
      </c>
      <c r="E38" s="2" t="s">
        <v>2159</v>
      </c>
      <c r="F38" s="12">
        <v>400</v>
      </c>
      <c r="G38" s="12">
        <v>563.94000000000005</v>
      </c>
      <c r="H38" s="12">
        <v>1.64</v>
      </c>
    </row>
    <row r="39" spans="2:8">
      <c r="B39" s="2" t="s">
        <v>2355</v>
      </c>
      <c r="C39" s="9" t="s">
        <v>13</v>
      </c>
      <c r="D39" s="2" t="s">
        <v>573</v>
      </c>
      <c r="E39" s="2" t="s">
        <v>2356</v>
      </c>
      <c r="F39" s="12">
        <v>40000</v>
      </c>
      <c r="G39" s="12">
        <v>514.24</v>
      </c>
      <c r="H39" s="12">
        <v>1.49</v>
      </c>
    </row>
    <row r="40" spans="2:8">
      <c r="B40" s="2" t="s">
        <v>2357</v>
      </c>
      <c r="C40" s="9" t="s">
        <v>13</v>
      </c>
      <c r="D40" s="2" t="s">
        <v>90</v>
      </c>
      <c r="E40" s="2" t="s">
        <v>2358</v>
      </c>
      <c r="F40" s="12">
        <v>39560</v>
      </c>
      <c r="G40" s="12">
        <v>499.17</v>
      </c>
      <c r="H40" s="12">
        <v>1.45</v>
      </c>
    </row>
    <row r="41" spans="2:8">
      <c r="B41" s="2" t="s">
        <v>630</v>
      </c>
      <c r="C41" s="9" t="s">
        <v>13</v>
      </c>
      <c r="D41" s="2" t="s">
        <v>631</v>
      </c>
      <c r="E41" s="2" t="s">
        <v>632</v>
      </c>
      <c r="F41" s="12">
        <v>50000</v>
      </c>
      <c r="G41" s="12">
        <v>496.53</v>
      </c>
      <c r="H41" s="12">
        <v>1.44</v>
      </c>
    </row>
    <row r="42" spans="2:8">
      <c r="B42" s="2" t="s">
        <v>2359</v>
      </c>
      <c r="C42" s="9" t="s">
        <v>13</v>
      </c>
      <c r="D42" s="2" t="s">
        <v>584</v>
      </c>
      <c r="E42" s="2" t="s">
        <v>2360</v>
      </c>
      <c r="F42" s="12">
        <v>280000</v>
      </c>
      <c r="G42" s="12">
        <v>478.41</v>
      </c>
      <c r="H42" s="12">
        <v>1.39</v>
      </c>
    </row>
    <row r="43" spans="2:8">
      <c r="B43" s="2" t="s">
        <v>1457</v>
      </c>
      <c r="C43" s="9" t="s">
        <v>13</v>
      </c>
      <c r="D43" s="2" t="s">
        <v>74</v>
      </c>
      <c r="E43" s="2" t="s">
        <v>1458</v>
      </c>
      <c r="F43" s="12">
        <v>50000</v>
      </c>
      <c r="G43" s="12">
        <v>478.38</v>
      </c>
      <c r="H43" s="12">
        <v>1.39</v>
      </c>
    </row>
    <row r="44" spans="2:8">
      <c r="B44" s="2" t="s">
        <v>2361</v>
      </c>
      <c r="C44" s="9" t="s">
        <v>13</v>
      </c>
      <c r="D44" s="2" t="s">
        <v>1138</v>
      </c>
      <c r="E44" s="2" t="s">
        <v>2362</v>
      </c>
      <c r="F44" s="12">
        <v>300000</v>
      </c>
      <c r="G44" s="12">
        <v>474.45</v>
      </c>
      <c r="H44" s="12">
        <v>1.38</v>
      </c>
    </row>
    <row r="45" spans="2:8">
      <c r="B45" s="2" t="s">
        <v>2363</v>
      </c>
      <c r="C45" s="9" t="s">
        <v>13</v>
      </c>
      <c r="D45" s="2" t="s">
        <v>84</v>
      </c>
      <c r="E45" s="2" t="s">
        <v>2364</v>
      </c>
      <c r="F45" s="12">
        <v>50000</v>
      </c>
      <c r="G45" s="12">
        <v>468.4</v>
      </c>
      <c r="H45" s="12">
        <v>1.36</v>
      </c>
    </row>
    <row r="46" spans="2:8">
      <c r="B46" s="2" t="s">
        <v>2365</v>
      </c>
      <c r="C46" s="9" t="s">
        <v>13</v>
      </c>
      <c r="D46" s="2" t="s">
        <v>84</v>
      </c>
      <c r="E46" s="2" t="s">
        <v>2366</v>
      </c>
      <c r="F46" s="12">
        <v>200000</v>
      </c>
      <c r="G46" s="12">
        <v>441.6</v>
      </c>
      <c r="H46" s="12">
        <v>1.28</v>
      </c>
    </row>
    <row r="47" spans="2:8">
      <c r="B47" s="2" t="s">
        <v>603</v>
      </c>
      <c r="C47" s="9" t="s">
        <v>13</v>
      </c>
      <c r="D47" s="2" t="s">
        <v>84</v>
      </c>
      <c r="E47" s="2" t="s">
        <v>604</v>
      </c>
      <c r="F47" s="12">
        <v>40000</v>
      </c>
      <c r="G47" s="12">
        <v>422.64</v>
      </c>
      <c r="H47" s="12">
        <v>1.23</v>
      </c>
    </row>
    <row r="48" spans="2:8">
      <c r="B48" s="2" t="s">
        <v>2367</v>
      </c>
      <c r="C48" s="9" t="s">
        <v>13</v>
      </c>
      <c r="D48" s="2" t="s">
        <v>85</v>
      </c>
      <c r="E48" s="2" t="s">
        <v>2368</v>
      </c>
      <c r="F48" s="12">
        <v>85000</v>
      </c>
      <c r="G48" s="12">
        <v>400.9</v>
      </c>
      <c r="H48" s="12">
        <v>1.17</v>
      </c>
    </row>
    <row r="49" spans="2:8">
      <c r="B49" s="2" t="s">
        <v>1255</v>
      </c>
      <c r="C49" s="9" t="s">
        <v>13</v>
      </c>
      <c r="D49" s="2" t="s">
        <v>1099</v>
      </c>
      <c r="E49" s="2" t="s">
        <v>1256</v>
      </c>
      <c r="F49" s="12">
        <v>85143</v>
      </c>
      <c r="G49" s="12">
        <v>387.36</v>
      </c>
      <c r="H49" s="12">
        <v>1.1299999999999999</v>
      </c>
    </row>
    <row r="50" spans="2:8">
      <c r="B50" s="2" t="s">
        <v>601</v>
      </c>
      <c r="C50" s="9" t="s">
        <v>13</v>
      </c>
      <c r="D50" s="2" t="s">
        <v>74</v>
      </c>
      <c r="E50" s="2" t="s">
        <v>602</v>
      </c>
      <c r="F50" s="12">
        <v>120000</v>
      </c>
      <c r="G50" s="12">
        <v>386.34</v>
      </c>
      <c r="H50" s="12">
        <v>1.1200000000000001</v>
      </c>
    </row>
    <row r="51" spans="2:8">
      <c r="B51" s="2" t="s">
        <v>1291</v>
      </c>
      <c r="C51" s="9" t="s">
        <v>13</v>
      </c>
      <c r="D51" s="2" t="s">
        <v>1018</v>
      </c>
      <c r="E51" s="2" t="s">
        <v>1292</v>
      </c>
      <c r="F51" s="12">
        <v>100000</v>
      </c>
      <c r="G51" s="12">
        <v>382.65</v>
      </c>
      <c r="H51" s="12">
        <v>1.1100000000000001</v>
      </c>
    </row>
    <row r="52" spans="2:8">
      <c r="B52" s="2" t="s">
        <v>2276</v>
      </c>
      <c r="C52" s="9" t="s">
        <v>13</v>
      </c>
      <c r="D52" s="2" t="s">
        <v>543</v>
      </c>
      <c r="E52" s="2" t="s">
        <v>2277</v>
      </c>
      <c r="F52" s="12">
        <v>200000</v>
      </c>
      <c r="G52" s="12">
        <v>373.82</v>
      </c>
      <c r="H52" s="12">
        <v>1.0900000000000001</v>
      </c>
    </row>
    <row r="53" spans="2:8">
      <c r="B53" s="2" t="s">
        <v>2129</v>
      </c>
      <c r="C53" s="9" t="s">
        <v>13</v>
      </c>
      <c r="D53" s="2" t="s">
        <v>573</v>
      </c>
      <c r="E53" s="2" t="s">
        <v>2130</v>
      </c>
      <c r="F53" s="12">
        <v>97856</v>
      </c>
      <c r="G53" s="12">
        <v>372.68</v>
      </c>
      <c r="H53" s="12">
        <v>1.08</v>
      </c>
    </row>
    <row r="54" spans="2:8">
      <c r="B54" s="2" t="s">
        <v>2369</v>
      </c>
      <c r="C54" s="9" t="s">
        <v>13</v>
      </c>
      <c r="D54" s="2" t="s">
        <v>2370</v>
      </c>
      <c r="E54" s="2" t="s">
        <v>2371</v>
      </c>
      <c r="F54" s="12">
        <v>30000</v>
      </c>
      <c r="G54" s="12">
        <v>365.82</v>
      </c>
      <c r="H54" s="12">
        <v>1.06</v>
      </c>
    </row>
    <row r="55" spans="2:8">
      <c r="B55" s="2" t="s">
        <v>2372</v>
      </c>
      <c r="C55" s="9" t="s">
        <v>13</v>
      </c>
      <c r="D55" s="2" t="s">
        <v>2373</v>
      </c>
      <c r="E55" s="2" t="s">
        <v>2374</v>
      </c>
      <c r="F55" s="12">
        <v>100000</v>
      </c>
      <c r="G55" s="12">
        <v>361.95</v>
      </c>
      <c r="H55" s="12">
        <v>1.05</v>
      </c>
    </row>
    <row r="56" spans="2:8">
      <c r="B56" s="2" t="s">
        <v>2375</v>
      </c>
      <c r="C56" s="9" t="s">
        <v>13</v>
      </c>
      <c r="D56" s="2" t="s">
        <v>85</v>
      </c>
      <c r="E56" s="2" t="s">
        <v>2376</v>
      </c>
      <c r="F56" s="12">
        <v>177456</v>
      </c>
      <c r="G56" s="12">
        <v>349.85</v>
      </c>
      <c r="H56" s="12">
        <v>1.02</v>
      </c>
    </row>
    <row r="57" spans="2:8">
      <c r="B57" s="2" t="s">
        <v>2377</v>
      </c>
      <c r="C57" s="9" t="s">
        <v>13</v>
      </c>
      <c r="D57" s="2" t="s">
        <v>90</v>
      </c>
      <c r="E57" s="2" t="s">
        <v>2378</v>
      </c>
      <c r="F57" s="12">
        <v>60000</v>
      </c>
      <c r="G57" s="12">
        <v>345.39</v>
      </c>
      <c r="H57" s="12">
        <v>1</v>
      </c>
    </row>
    <row r="58" spans="2:8">
      <c r="B58" s="2" t="s">
        <v>1149</v>
      </c>
      <c r="C58" s="9" t="s">
        <v>13</v>
      </c>
      <c r="D58" s="2" t="s">
        <v>596</v>
      </c>
      <c r="E58" s="2" t="s">
        <v>1150</v>
      </c>
      <c r="F58" s="12">
        <v>150000</v>
      </c>
      <c r="G58" s="12">
        <v>310.19</v>
      </c>
      <c r="H58" s="12">
        <v>0.9</v>
      </c>
    </row>
    <row r="59" spans="2:8">
      <c r="B59" s="2" t="s">
        <v>1140</v>
      </c>
      <c r="C59" s="9" t="s">
        <v>13</v>
      </c>
      <c r="D59" s="2" t="s">
        <v>79</v>
      </c>
      <c r="E59" s="2" t="s">
        <v>1141</v>
      </c>
      <c r="F59" s="12">
        <v>70000</v>
      </c>
      <c r="G59" s="12">
        <v>308.14</v>
      </c>
      <c r="H59" s="12">
        <v>0.9</v>
      </c>
    </row>
    <row r="60" spans="2:8">
      <c r="B60" s="2" t="s">
        <v>2379</v>
      </c>
      <c r="C60" s="9" t="s">
        <v>13</v>
      </c>
      <c r="D60" s="2" t="s">
        <v>82</v>
      </c>
      <c r="E60" s="2" t="s">
        <v>2380</v>
      </c>
      <c r="F60" s="12">
        <v>110000</v>
      </c>
      <c r="G60" s="12">
        <v>270.38</v>
      </c>
      <c r="H60" s="12">
        <v>0.79</v>
      </c>
    </row>
    <row r="61" spans="2:8">
      <c r="B61" s="2" t="s">
        <v>2381</v>
      </c>
      <c r="C61" s="9" t="s">
        <v>13</v>
      </c>
      <c r="D61" s="2" t="s">
        <v>84</v>
      </c>
      <c r="E61" s="2" t="s">
        <v>2382</v>
      </c>
      <c r="F61" s="12">
        <v>75155</v>
      </c>
      <c r="G61" s="12">
        <v>268.72000000000003</v>
      </c>
      <c r="H61" s="12">
        <v>0.78</v>
      </c>
    </row>
    <row r="62" spans="2:8">
      <c r="B62" s="2" t="s">
        <v>2214</v>
      </c>
      <c r="C62" s="9" t="s">
        <v>13</v>
      </c>
      <c r="D62" s="2" t="s">
        <v>84</v>
      </c>
      <c r="E62" s="2" t="s">
        <v>2215</v>
      </c>
      <c r="F62" s="12">
        <v>28000</v>
      </c>
      <c r="G62" s="12">
        <v>258.12</v>
      </c>
      <c r="H62" s="12">
        <v>0.75</v>
      </c>
    </row>
    <row r="63" spans="2:8">
      <c r="B63" s="2" t="s">
        <v>2383</v>
      </c>
      <c r="C63" s="9" t="s">
        <v>13</v>
      </c>
      <c r="D63" s="2" t="s">
        <v>587</v>
      </c>
      <c r="E63" s="2" t="s">
        <v>2384</v>
      </c>
      <c r="F63" s="12">
        <v>97894</v>
      </c>
      <c r="G63" s="12">
        <v>257.02</v>
      </c>
      <c r="H63" s="12">
        <v>0.75</v>
      </c>
    </row>
    <row r="64" spans="2:8">
      <c r="B64" s="2" t="s">
        <v>2385</v>
      </c>
      <c r="C64" s="9" t="s">
        <v>13</v>
      </c>
      <c r="D64" s="2" t="s">
        <v>82</v>
      </c>
      <c r="E64" s="2" t="s">
        <v>2386</v>
      </c>
      <c r="F64" s="12">
        <v>150000</v>
      </c>
      <c r="G64" s="12">
        <v>221.75</v>
      </c>
      <c r="H64" s="12">
        <v>0.64</v>
      </c>
    </row>
    <row r="65" spans="2:8">
      <c r="B65" s="2" t="s">
        <v>2387</v>
      </c>
      <c r="C65" s="9" t="s">
        <v>13</v>
      </c>
      <c r="D65" s="2" t="s">
        <v>628</v>
      </c>
      <c r="E65" s="2" t="s">
        <v>2388</v>
      </c>
      <c r="F65" s="12">
        <v>9000</v>
      </c>
      <c r="G65" s="12">
        <v>220.23</v>
      </c>
      <c r="H65" s="12">
        <v>0.64</v>
      </c>
    </row>
    <row r="66" spans="2:8">
      <c r="B66" s="2" t="s">
        <v>2023</v>
      </c>
      <c r="C66" s="9" t="s">
        <v>13</v>
      </c>
      <c r="D66" s="2" t="s">
        <v>565</v>
      </c>
      <c r="E66" s="2" t="s">
        <v>2024</v>
      </c>
      <c r="F66" s="12">
        <v>40000</v>
      </c>
      <c r="G66" s="12">
        <v>10.45</v>
      </c>
      <c r="H66" s="12">
        <v>0.03</v>
      </c>
    </row>
    <row r="67" spans="2:8">
      <c r="B67" s="6" t="s">
        <v>94</v>
      </c>
      <c r="G67" s="14">
        <f>SUM(G15:G66)</f>
        <v>33634.269999999997</v>
      </c>
      <c r="H67" s="14">
        <f>SUM(H15:H66)</f>
        <v>97.760000000000019</v>
      </c>
    </row>
    <row r="68" spans="2:8">
      <c r="B68" s="6" t="s">
        <v>3934</v>
      </c>
    </row>
    <row r="69" spans="2:8">
      <c r="B69" s="2" t="s">
        <v>2042</v>
      </c>
      <c r="C69" s="9" t="s">
        <v>13</v>
      </c>
      <c r="D69" s="2" t="s">
        <v>89</v>
      </c>
      <c r="E69" s="2" t="s">
        <v>2043</v>
      </c>
      <c r="F69" s="12">
        <v>200000</v>
      </c>
      <c r="G69" s="12">
        <v>738</v>
      </c>
      <c r="H69" s="12">
        <v>2.14</v>
      </c>
    </row>
    <row r="70" spans="2:8">
      <c r="B70" s="6" t="s">
        <v>3935</v>
      </c>
      <c r="C70" s="11"/>
      <c r="D70" s="6"/>
      <c r="E70" s="6"/>
      <c r="F70" s="14"/>
      <c r="G70" s="14">
        <f>G69</f>
        <v>738</v>
      </c>
      <c r="H70" s="14">
        <f>H69</f>
        <v>2.14</v>
      </c>
    </row>
    <row r="71" spans="2:8">
      <c r="B71" s="6" t="s">
        <v>15</v>
      </c>
      <c r="C71" s="11"/>
      <c r="D71" s="6"/>
      <c r="E71" s="6"/>
      <c r="F71" s="14"/>
      <c r="G71" s="14">
        <v>34372.269999999997</v>
      </c>
      <c r="H71" s="14">
        <v>99.9</v>
      </c>
    </row>
    <row r="72" spans="2:8">
      <c r="B72" s="6" t="s">
        <v>16</v>
      </c>
      <c r="C72" s="11"/>
      <c r="D72" s="6"/>
      <c r="E72" s="6"/>
      <c r="F72" s="14"/>
      <c r="G72" s="14">
        <v>36.417613000005076</v>
      </c>
      <c r="H72" s="14">
        <v>9.9999999999994316E-2</v>
      </c>
    </row>
    <row r="73" spans="2:8">
      <c r="B73" s="6" t="s">
        <v>17</v>
      </c>
      <c r="C73" s="11"/>
      <c r="D73" s="6"/>
      <c r="E73" s="6"/>
      <c r="F73" s="14"/>
      <c r="G73" s="14">
        <v>34408.687613000002</v>
      </c>
      <c r="H73" s="14">
        <v>100</v>
      </c>
    </row>
    <row r="74" spans="2:8">
      <c r="B74" s="2" t="s">
        <v>18</v>
      </c>
    </row>
    <row r="75" spans="2:8">
      <c r="B75" s="6" t="s">
        <v>19</v>
      </c>
    </row>
    <row r="76" spans="2:8">
      <c r="B76" s="6" t="s">
        <v>20</v>
      </c>
      <c r="C76" s="9" t="s">
        <v>894</v>
      </c>
    </row>
    <row r="77" spans="2:8">
      <c r="B77" s="6" t="s">
        <v>23</v>
      </c>
      <c r="C77" s="9" t="s">
        <v>22</v>
      </c>
    </row>
    <row r="78" spans="2:8">
      <c r="B78" s="6" t="s">
        <v>1198</v>
      </c>
      <c r="C78" s="9" t="s">
        <v>22</v>
      </c>
    </row>
    <row r="79" spans="2:8">
      <c r="B79" s="6" t="s">
        <v>24</v>
      </c>
      <c r="C79" s="9" t="s">
        <v>25</v>
      </c>
    </row>
    <row r="80" spans="2:8">
      <c r="B80" s="6" t="s">
        <v>2389</v>
      </c>
      <c r="C80" s="11"/>
    </row>
    <row r="81" spans="2:3">
      <c r="B81" s="6" t="s">
        <v>2390</v>
      </c>
      <c r="C81" s="11"/>
    </row>
    <row r="82" spans="2:3">
      <c r="B82" s="6" t="s">
        <v>2391</v>
      </c>
      <c r="C82" s="11"/>
    </row>
    <row r="83" spans="2:3">
      <c r="B83" s="6" t="s">
        <v>2392</v>
      </c>
      <c r="C83" s="11"/>
    </row>
    <row r="84" spans="2:3">
      <c r="B84" s="6" t="s">
        <v>3947</v>
      </c>
      <c r="C84" s="11"/>
    </row>
    <row r="85" spans="2:3">
      <c r="B85" s="2" t="s">
        <v>26</v>
      </c>
    </row>
    <row r="86" spans="2:3">
      <c r="B86" s="2" t="s">
        <v>1212</v>
      </c>
    </row>
    <row r="89" spans="2:3" ht="15">
      <c r="B89" s="44" t="s">
        <v>1213</v>
      </c>
      <c r="C89" s="64"/>
    </row>
    <row r="90" spans="2:3" ht="30">
      <c r="B90" s="44" t="s">
        <v>1214</v>
      </c>
      <c r="C90" s="65" t="s">
        <v>1215</v>
      </c>
    </row>
    <row r="91" spans="2:3" ht="15">
      <c r="B91" s="4" t="s">
        <v>1216</v>
      </c>
      <c r="C91" s="5" t="s">
        <v>1217</v>
      </c>
    </row>
    <row r="92" spans="2:3" ht="15">
      <c r="B92" s="4" t="s">
        <v>1218</v>
      </c>
      <c r="C92" s="5" t="s">
        <v>1217</v>
      </c>
    </row>
    <row r="93" spans="2:3" ht="15">
      <c r="B93" s="4" t="s">
        <v>1219</v>
      </c>
      <c r="C93" s="5" t="s">
        <v>1217</v>
      </c>
    </row>
    <row r="94" spans="2:3" ht="15">
      <c r="B94" s="4" t="s">
        <v>1220</v>
      </c>
      <c r="C94" s="5" t="s">
        <v>1217</v>
      </c>
    </row>
    <row r="95" spans="2:3" ht="15">
      <c r="B95" s="4" t="s">
        <v>1221</v>
      </c>
      <c r="C95" s="5" t="s">
        <v>1217</v>
      </c>
    </row>
    <row r="96" spans="2:3" ht="15">
      <c r="B96" s="4" t="s">
        <v>1222</v>
      </c>
      <c r="C96" s="5" t="s">
        <v>1217</v>
      </c>
    </row>
    <row r="97" spans="2:7" ht="15">
      <c r="B97" s="44" t="s">
        <v>1223</v>
      </c>
      <c r="C97" s="64" t="s">
        <v>1217</v>
      </c>
    </row>
    <row r="99" spans="2:7" ht="15">
      <c r="B99" s="4" t="s">
        <v>35</v>
      </c>
      <c r="C99" s="5"/>
      <c r="D99" s="4"/>
    </row>
    <row r="100" spans="2:7" ht="30">
      <c r="B100" s="20" t="s">
        <v>36</v>
      </c>
      <c r="C100" s="18" t="s">
        <v>37</v>
      </c>
      <c r="D100" s="20" t="s">
        <v>38</v>
      </c>
    </row>
    <row r="101" spans="2:7" ht="15">
      <c r="B101" s="4" t="s">
        <v>22</v>
      </c>
      <c r="C101" s="5" t="s">
        <v>22</v>
      </c>
      <c r="D101" s="4" t="s">
        <v>22</v>
      </c>
    </row>
    <row r="103" spans="2:7">
      <c r="B103" s="24" t="s">
        <v>39</v>
      </c>
      <c r="C103" s="25">
        <v>46081</v>
      </c>
      <c r="D103" s="16"/>
      <c r="E103" s="15"/>
      <c r="F103" s="30"/>
    </row>
    <row r="104" spans="2:7">
      <c r="B104" s="24" t="s">
        <v>40</v>
      </c>
      <c r="C104" s="26" t="s">
        <v>41</v>
      </c>
      <c r="D104" s="24" t="s">
        <v>42</v>
      </c>
      <c r="E104" s="27" t="s">
        <v>43</v>
      </c>
      <c r="F104" s="29" t="s">
        <v>44</v>
      </c>
      <c r="G104" s="14"/>
    </row>
    <row r="105" spans="2:7">
      <c r="B105" s="22" t="s">
        <v>22</v>
      </c>
      <c r="C105" s="23" t="s">
        <v>22</v>
      </c>
      <c r="D105" s="22" t="s">
        <v>22</v>
      </c>
      <c r="E105" s="19" t="s">
        <v>22</v>
      </c>
      <c r="F105" s="28" t="s">
        <v>22</v>
      </c>
    </row>
    <row r="108" spans="2:7">
      <c r="B108" s="6" t="s">
        <v>45</v>
      </c>
    </row>
    <row r="109" spans="2:7">
      <c r="B109" s="6"/>
    </row>
    <row r="110" spans="2:7">
      <c r="B110" s="6" t="s">
        <v>911</v>
      </c>
    </row>
    <row r="111" spans="2:7">
      <c r="B111" s="24" t="s">
        <v>46</v>
      </c>
      <c r="C111" s="26" t="s">
        <v>47</v>
      </c>
      <c r="D111" s="6"/>
    </row>
    <row r="112" spans="2:7">
      <c r="B112" s="16" t="s">
        <v>22</v>
      </c>
      <c r="C112" s="17" t="s">
        <v>22</v>
      </c>
    </row>
    <row r="114" spans="2:7">
      <c r="B114" s="24" t="s">
        <v>48</v>
      </c>
      <c r="C114" s="26" t="s">
        <v>47</v>
      </c>
    </row>
    <row r="115" spans="2:7">
      <c r="B115" s="16" t="s">
        <v>22</v>
      </c>
      <c r="C115" s="17" t="s">
        <v>22</v>
      </c>
    </row>
    <row r="117" spans="2:7">
      <c r="B117" s="24" t="s">
        <v>49</v>
      </c>
      <c r="C117" s="26" t="s">
        <v>50</v>
      </c>
    </row>
    <row r="118" spans="2:7">
      <c r="B118" s="16" t="s">
        <v>22</v>
      </c>
      <c r="C118" s="17" t="s">
        <v>22</v>
      </c>
    </row>
    <row r="120" spans="2:7">
      <c r="B120" s="27" t="s">
        <v>51</v>
      </c>
      <c r="C120" s="26" t="s">
        <v>50</v>
      </c>
    </row>
    <row r="121" spans="2:7">
      <c r="B121" s="15" t="s">
        <v>22</v>
      </c>
      <c r="C121" s="17" t="s">
        <v>22</v>
      </c>
    </row>
    <row r="123" spans="2:7">
      <c r="B123" s="24" t="s">
        <v>52</v>
      </c>
      <c r="C123" s="26" t="s">
        <v>22</v>
      </c>
    </row>
    <row r="125" spans="2:7">
      <c r="B125" s="24" t="s">
        <v>53</v>
      </c>
      <c r="C125" s="25">
        <v>46081</v>
      </c>
      <c r="D125" s="16"/>
      <c r="E125" s="15"/>
      <c r="F125" s="30"/>
    </row>
    <row r="126" spans="2:7">
      <c r="B126" s="24" t="s">
        <v>40</v>
      </c>
      <c r="C126" s="26" t="s">
        <v>41</v>
      </c>
      <c r="D126" s="24" t="s">
        <v>42</v>
      </c>
      <c r="E126" s="27" t="s">
        <v>43</v>
      </c>
      <c r="F126" s="29" t="s">
        <v>44</v>
      </c>
      <c r="G126" s="14"/>
    </row>
    <row r="127" spans="2:7">
      <c r="B127" s="22" t="s">
        <v>22</v>
      </c>
      <c r="C127" s="23" t="s">
        <v>22</v>
      </c>
      <c r="D127" s="22" t="s">
        <v>22</v>
      </c>
      <c r="E127" s="19" t="s">
        <v>22</v>
      </c>
      <c r="F127" s="28" t="s">
        <v>22</v>
      </c>
    </row>
    <row r="128" spans="2:7">
      <c r="B128" s="6" t="s">
        <v>45</v>
      </c>
    </row>
    <row r="129" spans="2:4">
      <c r="B129" s="6"/>
    </row>
    <row r="130" spans="2:4">
      <c r="B130" s="6" t="s">
        <v>911</v>
      </c>
    </row>
    <row r="131" spans="2:4">
      <c r="B131" s="24" t="s">
        <v>46</v>
      </c>
      <c r="C131" s="26" t="s">
        <v>47</v>
      </c>
      <c r="D131" s="6"/>
    </row>
    <row r="132" spans="2:4">
      <c r="B132" s="16" t="s">
        <v>22</v>
      </c>
      <c r="C132" s="17" t="s">
        <v>22</v>
      </c>
    </row>
    <row r="134" spans="2:4">
      <c r="B134" s="24" t="s">
        <v>48</v>
      </c>
      <c r="C134" s="26" t="s">
        <v>47</v>
      </c>
    </row>
    <row r="135" spans="2:4">
      <c r="B135" s="16" t="s">
        <v>22</v>
      </c>
      <c r="C135" s="17" t="s">
        <v>22</v>
      </c>
    </row>
    <row r="137" spans="2:4">
      <c r="B137" s="24" t="s">
        <v>49</v>
      </c>
      <c r="C137" s="26" t="s">
        <v>50</v>
      </c>
    </row>
    <row r="138" spans="2:4">
      <c r="B138" s="16" t="s">
        <v>22</v>
      </c>
      <c r="C138" s="17" t="s">
        <v>22</v>
      </c>
    </row>
    <row r="140" spans="2:4">
      <c r="B140" s="27" t="s">
        <v>51</v>
      </c>
      <c r="C140" s="26" t="s">
        <v>50</v>
      </c>
    </row>
    <row r="141" spans="2:4">
      <c r="B141" s="15" t="s">
        <v>22</v>
      </c>
      <c r="C141" s="17" t="s">
        <v>22</v>
      </c>
    </row>
    <row r="143" spans="2:4">
      <c r="B143" s="24" t="s">
        <v>52</v>
      </c>
      <c r="C143" s="26" t="s">
        <v>22</v>
      </c>
    </row>
    <row r="146" spans="2:80">
      <c r="B146" s="6" t="s">
        <v>912</v>
      </c>
    </row>
    <row r="148" spans="2:80">
      <c r="B148" s="24" t="s">
        <v>40</v>
      </c>
      <c r="C148" s="26" t="s">
        <v>54</v>
      </c>
      <c r="D148" s="24" t="s">
        <v>55</v>
      </c>
      <c r="E148" s="24" t="s">
        <v>56</v>
      </c>
      <c r="F148" s="14"/>
    </row>
    <row r="149" spans="2:80">
      <c r="B149" s="16" t="s">
        <v>22</v>
      </c>
      <c r="C149" s="17" t="s">
        <v>22</v>
      </c>
      <c r="D149" s="16" t="s">
        <v>22</v>
      </c>
      <c r="E149" s="16" t="s">
        <v>22</v>
      </c>
    </row>
    <row r="152" spans="2:80">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c r="B154" s="6" t="s">
        <v>913</v>
      </c>
    </row>
    <row r="156" spans="2:80">
      <c r="B156" s="24" t="s">
        <v>58</v>
      </c>
      <c r="C156" s="26" t="s">
        <v>47</v>
      </c>
      <c r="D156" s="6"/>
    </row>
    <row r="157" spans="2:80">
      <c r="B157" s="16" t="s">
        <v>22</v>
      </c>
      <c r="C157" s="17" t="s">
        <v>22</v>
      </c>
    </row>
    <row r="160" spans="2:80">
      <c r="B160" s="24" t="s">
        <v>59</v>
      </c>
      <c r="C160" s="26" t="s">
        <v>60</v>
      </c>
      <c r="D160" s="6"/>
    </row>
    <row r="161" spans="2:80">
      <c r="B161" s="16" t="s">
        <v>22</v>
      </c>
      <c r="C161" s="17" t="s">
        <v>22</v>
      </c>
    </row>
    <row r="164" spans="2:80">
      <c r="B164" s="6" t="s">
        <v>61</v>
      </c>
    </row>
    <row r="167" spans="2:80">
      <c r="B167" s="6" t="s">
        <v>914</v>
      </c>
    </row>
    <row r="169" spans="2:80">
      <c r="B169" s="24" t="s">
        <v>40</v>
      </c>
      <c r="C169" s="26" t="s">
        <v>62</v>
      </c>
      <c r="D169" s="24" t="s">
        <v>54</v>
      </c>
      <c r="E169" s="24" t="s">
        <v>55</v>
      </c>
      <c r="F169" s="29" t="s">
        <v>56</v>
      </c>
      <c r="G169" s="14"/>
    </row>
    <row r="170" spans="2:80">
      <c r="B170" s="16" t="s">
        <v>22</v>
      </c>
      <c r="C170" s="17" t="s">
        <v>22</v>
      </c>
      <c r="D170" s="16" t="s">
        <v>22</v>
      </c>
      <c r="E170" s="16" t="s">
        <v>22</v>
      </c>
      <c r="F170" s="21" t="s">
        <v>22</v>
      </c>
    </row>
    <row r="173" spans="2:80">
      <c r="B173" s="6" t="s">
        <v>57</v>
      </c>
      <c r="C173" s="11" t="s">
        <v>22</v>
      </c>
      <c r="D173" s="6"/>
      <c r="E173" s="6"/>
      <c r="F173" s="14"/>
      <c r="G173" s="14"/>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row>
    <row r="175" spans="2:80">
      <c r="B175" s="6" t="s">
        <v>913</v>
      </c>
    </row>
    <row r="177" spans="2:7">
      <c r="B177" s="24" t="s">
        <v>58</v>
      </c>
      <c r="C177" s="26" t="s">
        <v>47</v>
      </c>
      <c r="D177" s="6"/>
    </row>
    <row r="178" spans="2:7">
      <c r="B178" s="16" t="s">
        <v>22</v>
      </c>
      <c r="C178" s="17" t="s">
        <v>22</v>
      </c>
    </row>
    <row r="181" spans="2:7">
      <c r="B181" s="24" t="s">
        <v>59</v>
      </c>
      <c r="C181" s="26" t="s">
        <v>60</v>
      </c>
      <c r="D181" s="6"/>
    </row>
    <row r="182" spans="2:7">
      <c r="B182" s="16" t="s">
        <v>22</v>
      </c>
      <c r="C182" s="17" t="s">
        <v>22</v>
      </c>
    </row>
    <row r="185" spans="2:7">
      <c r="B185" s="6" t="s">
        <v>61</v>
      </c>
    </row>
    <row r="188" spans="2:7">
      <c r="B188" s="6" t="s">
        <v>915</v>
      </c>
    </row>
    <row r="189" spans="2:7">
      <c r="B189" s="24" t="s">
        <v>40</v>
      </c>
      <c r="C189" s="26" t="s">
        <v>63</v>
      </c>
      <c r="D189" s="24" t="s">
        <v>64</v>
      </c>
      <c r="E189" s="24" t="s">
        <v>65</v>
      </c>
      <c r="F189" s="29" t="s">
        <v>66</v>
      </c>
      <c r="G189" s="14"/>
    </row>
    <row r="190" spans="2:7">
      <c r="B190" s="16" t="s">
        <v>22</v>
      </c>
      <c r="C190" s="17" t="s">
        <v>22</v>
      </c>
      <c r="D190" s="16" t="s">
        <v>22</v>
      </c>
      <c r="E190" s="16" t="s">
        <v>22</v>
      </c>
      <c r="F190" s="21" t="s">
        <v>22</v>
      </c>
    </row>
    <row r="191" spans="2:7">
      <c r="B191" s="2" t="s">
        <v>67</v>
      </c>
    </row>
  </sheetData>
  <mergeCells count="3">
    <mergeCell ref="B1:E1"/>
    <mergeCell ref="C3:C6"/>
    <mergeCell ref="D3:D6"/>
  </mergeCells>
  <hyperlinks>
    <hyperlink ref="A1" location="Index!A1" display="Index" xr:uid="{F041E64D-A355-4EDC-8F12-6D0DECDE41F8}"/>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C916-22AC-43D7-99D7-E2FCAF936F2D}">
  <dimension ref="A1:CB197"/>
  <sheetViews>
    <sheetView workbookViewId="0">
      <selection activeCell="C8" sqref="C8"/>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2317</v>
      </c>
      <c r="C1" s="226"/>
      <c r="D1" s="226"/>
      <c r="E1" s="226"/>
    </row>
    <row r="3" spans="1:9" ht="15">
      <c r="B3" s="31" t="s">
        <v>2318</v>
      </c>
      <c r="C3" s="227"/>
      <c r="D3" s="228"/>
      <c r="E3" s="1"/>
    </row>
    <row r="4" spans="1:9" ht="15">
      <c r="B4" s="35" t="s">
        <v>2319</v>
      </c>
      <c r="C4" s="227"/>
      <c r="D4" s="228"/>
      <c r="E4" s="1"/>
    </row>
    <row r="5" spans="1:9" ht="15">
      <c r="B5" s="35" t="s">
        <v>103</v>
      </c>
      <c r="C5" s="227"/>
      <c r="D5" s="228"/>
      <c r="E5" s="1"/>
    </row>
    <row r="6" spans="1:9" ht="15">
      <c r="B6" s="35" t="s">
        <v>1096</v>
      </c>
      <c r="C6" s="227"/>
      <c r="D6" s="228"/>
      <c r="E6" s="1"/>
    </row>
    <row r="7" spans="1:9" ht="45">
      <c r="B7" s="35" t="s">
        <v>2320</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542</v>
      </c>
      <c r="C15" s="9" t="s">
        <v>13</v>
      </c>
      <c r="D15" s="2" t="s">
        <v>543</v>
      </c>
      <c r="E15" s="2" t="s">
        <v>544</v>
      </c>
      <c r="F15" s="12">
        <v>1195926</v>
      </c>
      <c r="G15" s="12">
        <v>16670.009999999998</v>
      </c>
      <c r="H15" s="12">
        <v>6.19</v>
      </c>
    </row>
    <row r="16" spans="1:9">
      <c r="B16" s="2" t="s">
        <v>73</v>
      </c>
      <c r="C16" s="9" t="s">
        <v>13</v>
      </c>
      <c r="D16" s="2" t="s">
        <v>74</v>
      </c>
      <c r="E16" s="2" t="s">
        <v>75</v>
      </c>
      <c r="F16" s="12">
        <v>1452264</v>
      </c>
      <c r="G16" s="12">
        <v>12892.47</v>
      </c>
      <c r="H16" s="12">
        <v>4.78</v>
      </c>
    </row>
    <row r="17" spans="2:8">
      <c r="B17" s="2" t="s">
        <v>1394</v>
      </c>
      <c r="C17" s="9" t="s">
        <v>13</v>
      </c>
      <c r="D17" s="2" t="s">
        <v>1232</v>
      </c>
      <c r="E17" s="2" t="s">
        <v>1395</v>
      </c>
      <c r="F17" s="12">
        <v>993532</v>
      </c>
      <c r="G17" s="12">
        <v>12361.53</v>
      </c>
      <c r="H17" s="12">
        <v>4.59</v>
      </c>
    </row>
    <row r="18" spans="2:8">
      <c r="B18" s="2" t="s">
        <v>1112</v>
      </c>
      <c r="C18" s="9" t="s">
        <v>13</v>
      </c>
      <c r="D18" s="2" t="s">
        <v>74</v>
      </c>
      <c r="E18" s="2" t="s">
        <v>1113</v>
      </c>
      <c r="F18" s="12">
        <v>777895</v>
      </c>
      <c r="G18" s="12">
        <v>10765.29</v>
      </c>
      <c r="H18" s="12">
        <v>4</v>
      </c>
    </row>
    <row r="19" spans="2:8">
      <c r="B19" s="2" t="s">
        <v>2019</v>
      </c>
      <c r="C19" s="9" t="s">
        <v>13</v>
      </c>
      <c r="D19" s="2" t="s">
        <v>90</v>
      </c>
      <c r="E19" s="2" t="s">
        <v>2020</v>
      </c>
      <c r="F19" s="12">
        <v>521747</v>
      </c>
      <c r="G19" s="12">
        <v>9933.02</v>
      </c>
      <c r="H19" s="12">
        <v>3.69</v>
      </c>
    </row>
    <row r="20" spans="2:8">
      <c r="B20" s="2" t="s">
        <v>595</v>
      </c>
      <c r="C20" s="9" t="s">
        <v>13</v>
      </c>
      <c r="D20" s="2" t="s">
        <v>596</v>
      </c>
      <c r="E20" s="2" t="s">
        <v>597</v>
      </c>
      <c r="F20" s="12">
        <v>202454</v>
      </c>
      <c r="G20" s="12">
        <v>8661.59</v>
      </c>
      <c r="H20" s="12">
        <v>3.21</v>
      </c>
    </row>
    <row r="21" spans="2:8">
      <c r="B21" s="2" t="s">
        <v>2321</v>
      </c>
      <c r="C21" s="9" t="s">
        <v>13</v>
      </c>
      <c r="D21" s="2" t="s">
        <v>573</v>
      </c>
      <c r="E21" s="2" t="s">
        <v>2322</v>
      </c>
      <c r="F21" s="12">
        <v>2770037</v>
      </c>
      <c r="G21" s="12">
        <v>7865.52</v>
      </c>
      <c r="H21" s="12">
        <v>2.92</v>
      </c>
    </row>
    <row r="22" spans="2:8">
      <c r="B22" s="2" t="s">
        <v>1279</v>
      </c>
      <c r="C22" s="9" t="s">
        <v>13</v>
      </c>
      <c r="D22" s="2" t="s">
        <v>1106</v>
      </c>
      <c r="E22" s="2" t="s">
        <v>1280</v>
      </c>
      <c r="F22" s="12">
        <v>1561149</v>
      </c>
      <c r="G22" s="12">
        <v>7811.99</v>
      </c>
      <c r="H22" s="12">
        <v>2.9</v>
      </c>
    </row>
    <row r="23" spans="2:8">
      <c r="B23" s="2" t="s">
        <v>1428</v>
      </c>
      <c r="C23" s="9" t="s">
        <v>13</v>
      </c>
      <c r="D23" s="2" t="s">
        <v>1117</v>
      </c>
      <c r="E23" s="2" t="s">
        <v>1429</v>
      </c>
      <c r="F23" s="12">
        <v>328375</v>
      </c>
      <c r="G23" s="12">
        <v>7558.86</v>
      </c>
      <c r="H23" s="12">
        <v>2.81</v>
      </c>
    </row>
    <row r="24" spans="2:8">
      <c r="B24" s="2" t="s">
        <v>1325</v>
      </c>
      <c r="C24" s="9" t="s">
        <v>13</v>
      </c>
      <c r="D24" s="2" t="s">
        <v>1315</v>
      </c>
      <c r="E24" s="2" t="s">
        <v>1326</v>
      </c>
      <c r="F24" s="12">
        <v>1640254</v>
      </c>
      <c r="G24" s="12">
        <v>7108.86</v>
      </c>
      <c r="H24" s="12">
        <v>2.64</v>
      </c>
    </row>
    <row r="25" spans="2:8">
      <c r="B25" s="2" t="s">
        <v>1420</v>
      </c>
      <c r="C25" s="9" t="s">
        <v>13</v>
      </c>
      <c r="D25" s="2" t="s">
        <v>587</v>
      </c>
      <c r="E25" s="2" t="s">
        <v>1421</v>
      </c>
      <c r="F25" s="12">
        <v>133105</v>
      </c>
      <c r="G25" s="12">
        <v>6519.88</v>
      </c>
      <c r="H25" s="12">
        <v>2.42</v>
      </c>
    </row>
    <row r="26" spans="2:8">
      <c r="B26" s="2" t="s">
        <v>1336</v>
      </c>
      <c r="C26" s="9" t="s">
        <v>13</v>
      </c>
      <c r="D26" s="2" t="s">
        <v>90</v>
      </c>
      <c r="E26" s="2" t="s">
        <v>1337</v>
      </c>
      <c r="F26" s="12">
        <v>79910</v>
      </c>
      <c r="G26" s="12">
        <v>6250.16</v>
      </c>
      <c r="H26" s="12">
        <v>2.3199999999999998</v>
      </c>
    </row>
    <row r="27" spans="2:8">
      <c r="B27" s="2" t="s">
        <v>613</v>
      </c>
      <c r="C27" s="9" t="s">
        <v>13</v>
      </c>
      <c r="D27" s="2" t="s">
        <v>573</v>
      </c>
      <c r="E27" s="2" t="s">
        <v>614</v>
      </c>
      <c r="F27" s="12">
        <v>577859</v>
      </c>
      <c r="G27" s="12">
        <v>6237.41</v>
      </c>
      <c r="H27" s="12">
        <v>2.31</v>
      </c>
    </row>
    <row r="28" spans="2:8">
      <c r="B28" s="2" t="s">
        <v>2323</v>
      </c>
      <c r="C28" s="9" t="s">
        <v>13</v>
      </c>
      <c r="D28" s="2" t="s">
        <v>1106</v>
      </c>
      <c r="E28" s="2" t="s">
        <v>2324</v>
      </c>
      <c r="F28" s="12">
        <v>509749</v>
      </c>
      <c r="G28" s="12">
        <v>5759.14</v>
      </c>
      <c r="H28" s="12">
        <v>2.14</v>
      </c>
    </row>
    <row r="29" spans="2:8">
      <c r="B29" s="2" t="s">
        <v>1998</v>
      </c>
      <c r="C29" s="9" t="s">
        <v>13</v>
      </c>
      <c r="D29" s="2" t="s">
        <v>1106</v>
      </c>
      <c r="E29" s="2" t="s">
        <v>1999</v>
      </c>
      <c r="F29" s="12">
        <v>21940</v>
      </c>
      <c r="G29" s="12">
        <v>5720.86</v>
      </c>
      <c r="H29" s="12">
        <v>2.12</v>
      </c>
    </row>
    <row r="30" spans="2:8">
      <c r="B30" s="2" t="s">
        <v>601</v>
      </c>
      <c r="C30" s="9" t="s">
        <v>13</v>
      </c>
      <c r="D30" s="2" t="s">
        <v>74</v>
      </c>
      <c r="E30" s="2" t="s">
        <v>602</v>
      </c>
      <c r="F30" s="12">
        <v>1775000</v>
      </c>
      <c r="G30" s="12">
        <v>5714.61</v>
      </c>
      <c r="H30" s="12">
        <v>2.12</v>
      </c>
    </row>
    <row r="31" spans="2:8">
      <c r="B31" s="2" t="s">
        <v>575</v>
      </c>
      <c r="C31" s="9" t="s">
        <v>13</v>
      </c>
      <c r="D31" s="2" t="s">
        <v>74</v>
      </c>
      <c r="E31" s="2" t="s">
        <v>576</v>
      </c>
      <c r="F31" s="12">
        <v>1363610</v>
      </c>
      <c r="G31" s="12">
        <v>5661.71</v>
      </c>
      <c r="H31" s="12">
        <v>2.1</v>
      </c>
    </row>
    <row r="32" spans="2:8">
      <c r="B32" s="2" t="s">
        <v>1342</v>
      </c>
      <c r="C32" s="9" t="s">
        <v>13</v>
      </c>
      <c r="D32" s="2" t="s">
        <v>1300</v>
      </c>
      <c r="E32" s="2" t="s">
        <v>1343</v>
      </c>
      <c r="F32" s="12">
        <v>373689</v>
      </c>
      <c r="G32" s="12">
        <v>5536.58</v>
      </c>
      <c r="H32" s="12">
        <v>2.0499999999999998</v>
      </c>
    </row>
    <row r="33" spans="2:8">
      <c r="B33" s="2" t="s">
        <v>607</v>
      </c>
      <c r="C33" s="9" t="s">
        <v>13</v>
      </c>
      <c r="D33" s="2" t="s">
        <v>89</v>
      </c>
      <c r="E33" s="2" t="s">
        <v>608</v>
      </c>
      <c r="F33" s="12">
        <v>310791</v>
      </c>
      <c r="G33" s="12">
        <v>5379.79</v>
      </c>
      <c r="H33" s="12">
        <v>2</v>
      </c>
    </row>
    <row r="34" spans="2:8">
      <c r="B34" s="2" t="s">
        <v>1137</v>
      </c>
      <c r="C34" s="9" t="s">
        <v>13</v>
      </c>
      <c r="D34" s="2" t="s">
        <v>1138</v>
      </c>
      <c r="E34" s="2" t="s">
        <v>1139</v>
      </c>
      <c r="F34" s="12">
        <v>514918</v>
      </c>
      <c r="G34" s="12">
        <v>5208.6499999999996</v>
      </c>
      <c r="H34" s="12">
        <v>1.93</v>
      </c>
    </row>
    <row r="35" spans="2:8">
      <c r="B35" s="2" t="s">
        <v>620</v>
      </c>
      <c r="C35" s="9" t="s">
        <v>13</v>
      </c>
      <c r="D35" s="2" t="s">
        <v>621</v>
      </c>
      <c r="E35" s="2" t="s">
        <v>622</v>
      </c>
      <c r="F35" s="12">
        <v>725000</v>
      </c>
      <c r="G35" s="12">
        <v>5208.3999999999996</v>
      </c>
      <c r="H35" s="12">
        <v>1.93</v>
      </c>
    </row>
    <row r="36" spans="2:8">
      <c r="B36" s="2" t="s">
        <v>2000</v>
      </c>
      <c r="C36" s="9" t="s">
        <v>13</v>
      </c>
      <c r="D36" s="2" t="s">
        <v>92</v>
      </c>
      <c r="E36" s="2" t="s">
        <v>2001</v>
      </c>
      <c r="F36" s="12">
        <v>6804313</v>
      </c>
      <c r="G36" s="12">
        <v>5109.3599999999997</v>
      </c>
      <c r="H36" s="12">
        <v>1.9</v>
      </c>
    </row>
    <row r="37" spans="2:8">
      <c r="B37" s="2" t="s">
        <v>1249</v>
      </c>
      <c r="C37" s="9" t="s">
        <v>13</v>
      </c>
      <c r="D37" s="2" t="s">
        <v>83</v>
      </c>
      <c r="E37" s="2" t="s">
        <v>1250</v>
      </c>
      <c r="F37" s="12">
        <v>640000</v>
      </c>
      <c r="G37" s="12">
        <v>5047.3599999999997</v>
      </c>
      <c r="H37" s="12">
        <v>1.87</v>
      </c>
    </row>
    <row r="38" spans="2:8">
      <c r="B38" s="2" t="s">
        <v>91</v>
      </c>
      <c r="C38" s="9" t="s">
        <v>13</v>
      </c>
      <c r="D38" s="2" t="s">
        <v>92</v>
      </c>
      <c r="E38" s="2" t="s">
        <v>93</v>
      </c>
      <c r="F38" s="12">
        <v>641660</v>
      </c>
      <c r="G38" s="12">
        <v>4589.79</v>
      </c>
      <c r="H38" s="12">
        <v>1.7</v>
      </c>
    </row>
    <row r="39" spans="2:8">
      <c r="B39" s="2" t="s">
        <v>1114</v>
      </c>
      <c r="C39" s="9" t="s">
        <v>13</v>
      </c>
      <c r="D39" s="2" t="s">
        <v>568</v>
      </c>
      <c r="E39" s="2" t="s">
        <v>1115</v>
      </c>
      <c r="F39" s="12">
        <v>981792</v>
      </c>
      <c r="G39" s="12">
        <v>4431.8100000000004</v>
      </c>
      <c r="H39" s="12">
        <v>1.64</v>
      </c>
    </row>
    <row r="40" spans="2:8">
      <c r="B40" s="2" t="s">
        <v>1455</v>
      </c>
      <c r="C40" s="9" t="s">
        <v>13</v>
      </c>
      <c r="D40" s="2" t="s">
        <v>92</v>
      </c>
      <c r="E40" s="2" t="s">
        <v>1456</v>
      </c>
      <c r="F40" s="12">
        <v>228360</v>
      </c>
      <c r="G40" s="12">
        <v>4342.2700000000004</v>
      </c>
      <c r="H40" s="12">
        <v>1.61</v>
      </c>
    </row>
    <row r="41" spans="2:8">
      <c r="B41" s="2" t="s">
        <v>1130</v>
      </c>
      <c r="C41" s="9" t="s">
        <v>13</v>
      </c>
      <c r="D41" s="2" t="s">
        <v>573</v>
      </c>
      <c r="E41" s="2" t="s">
        <v>1131</v>
      </c>
      <c r="F41" s="12">
        <v>210000</v>
      </c>
      <c r="G41" s="12">
        <v>4186.1400000000003</v>
      </c>
      <c r="H41" s="12">
        <v>1.55</v>
      </c>
    </row>
    <row r="42" spans="2:8">
      <c r="B42" s="2" t="s">
        <v>1267</v>
      </c>
      <c r="C42" s="9" t="s">
        <v>13</v>
      </c>
      <c r="D42" s="2" t="s">
        <v>1232</v>
      </c>
      <c r="E42" s="2" t="s">
        <v>1268</v>
      </c>
      <c r="F42" s="12">
        <v>1844700</v>
      </c>
      <c r="G42" s="12">
        <v>3916.85</v>
      </c>
      <c r="H42" s="12">
        <v>1.45</v>
      </c>
    </row>
    <row r="43" spans="2:8">
      <c r="B43" s="2" t="s">
        <v>2006</v>
      </c>
      <c r="C43" s="9" t="s">
        <v>13</v>
      </c>
      <c r="D43" s="2" t="s">
        <v>596</v>
      </c>
      <c r="E43" s="2" t="s">
        <v>2007</v>
      </c>
      <c r="F43" s="12">
        <v>646556</v>
      </c>
      <c r="G43" s="12">
        <v>3784.29</v>
      </c>
      <c r="H43" s="12">
        <v>1.4</v>
      </c>
    </row>
    <row r="44" spans="2:8">
      <c r="B44" s="2" t="s">
        <v>598</v>
      </c>
      <c r="C44" s="9" t="s">
        <v>13</v>
      </c>
      <c r="D44" s="2" t="s">
        <v>599</v>
      </c>
      <c r="E44" s="2" t="s">
        <v>600</v>
      </c>
      <c r="F44" s="12">
        <v>248161</v>
      </c>
      <c r="G44" s="12">
        <v>3774.53</v>
      </c>
      <c r="H44" s="12">
        <v>1.4</v>
      </c>
    </row>
    <row r="45" spans="2:8">
      <c r="B45" s="2" t="s">
        <v>1344</v>
      </c>
      <c r="C45" s="9" t="s">
        <v>13</v>
      </c>
      <c r="D45" s="2" t="s">
        <v>84</v>
      </c>
      <c r="E45" s="2" t="s">
        <v>1345</v>
      </c>
      <c r="F45" s="12">
        <v>266000</v>
      </c>
      <c r="G45" s="12">
        <v>3716.29</v>
      </c>
      <c r="H45" s="12">
        <v>1.38</v>
      </c>
    </row>
    <row r="46" spans="2:8">
      <c r="B46" s="2" t="s">
        <v>2325</v>
      </c>
      <c r="C46" s="9" t="s">
        <v>13</v>
      </c>
      <c r="D46" s="2" t="s">
        <v>1106</v>
      </c>
      <c r="E46" s="2" t="s">
        <v>2326</v>
      </c>
      <c r="F46" s="12">
        <v>1113808</v>
      </c>
      <c r="G46" s="12">
        <v>3654.96</v>
      </c>
      <c r="H46" s="12">
        <v>1.36</v>
      </c>
    </row>
    <row r="47" spans="2:8">
      <c r="B47" s="2" t="s">
        <v>1275</v>
      </c>
      <c r="C47" s="9" t="s">
        <v>13</v>
      </c>
      <c r="D47" s="2" t="s">
        <v>84</v>
      </c>
      <c r="E47" s="2" t="s">
        <v>1276</v>
      </c>
      <c r="F47" s="12">
        <v>153528</v>
      </c>
      <c r="G47" s="12">
        <v>3648.13</v>
      </c>
      <c r="H47" s="12">
        <v>1.35</v>
      </c>
    </row>
    <row r="48" spans="2:8">
      <c r="B48" s="2" t="s">
        <v>1146</v>
      </c>
      <c r="C48" s="9" t="s">
        <v>13</v>
      </c>
      <c r="D48" s="2" t="s">
        <v>1147</v>
      </c>
      <c r="E48" s="2" t="s">
        <v>1148</v>
      </c>
      <c r="F48" s="12">
        <v>624331</v>
      </c>
      <c r="G48" s="12">
        <v>3237.16</v>
      </c>
      <c r="H48" s="12">
        <v>1.2</v>
      </c>
    </row>
    <row r="49" spans="2:8">
      <c r="B49" s="2" t="s">
        <v>2123</v>
      </c>
      <c r="C49" s="9" t="s">
        <v>13</v>
      </c>
      <c r="D49" s="2" t="s">
        <v>74</v>
      </c>
      <c r="E49" s="2" t="s">
        <v>2124</v>
      </c>
      <c r="F49" s="12">
        <v>1658000</v>
      </c>
      <c r="G49" s="12">
        <v>3076.58</v>
      </c>
      <c r="H49" s="12">
        <v>1.1399999999999999</v>
      </c>
    </row>
    <row r="50" spans="2:8">
      <c r="B50" s="2" t="s">
        <v>2002</v>
      </c>
      <c r="C50" s="9" t="s">
        <v>13</v>
      </c>
      <c r="D50" s="2" t="s">
        <v>90</v>
      </c>
      <c r="E50" s="2" t="s">
        <v>2003</v>
      </c>
      <c r="F50" s="12">
        <v>214860</v>
      </c>
      <c r="G50" s="12">
        <v>3007.83</v>
      </c>
      <c r="H50" s="12">
        <v>1.1200000000000001</v>
      </c>
    </row>
    <row r="51" spans="2:8">
      <c r="B51" s="2" t="s">
        <v>577</v>
      </c>
      <c r="C51" s="9" t="s">
        <v>13</v>
      </c>
      <c r="D51" s="2" t="s">
        <v>548</v>
      </c>
      <c r="E51" s="2" t="s">
        <v>578</v>
      </c>
      <c r="F51" s="12">
        <v>269000</v>
      </c>
      <c r="G51" s="12">
        <v>2968.68</v>
      </c>
      <c r="H51" s="12">
        <v>1.1000000000000001</v>
      </c>
    </row>
    <row r="52" spans="2:8">
      <c r="B52" s="2" t="s">
        <v>2327</v>
      </c>
      <c r="C52" s="9" t="s">
        <v>13</v>
      </c>
      <c r="D52" s="2" t="s">
        <v>1138</v>
      </c>
      <c r="E52" s="2" t="s">
        <v>2328</v>
      </c>
      <c r="F52" s="12">
        <v>1245000</v>
      </c>
      <c r="G52" s="12">
        <v>2938.2</v>
      </c>
      <c r="H52" s="12">
        <v>1.0900000000000001</v>
      </c>
    </row>
    <row r="53" spans="2:8">
      <c r="B53" s="2" t="s">
        <v>1124</v>
      </c>
      <c r="C53" s="9" t="s">
        <v>13</v>
      </c>
      <c r="D53" s="2" t="s">
        <v>77</v>
      </c>
      <c r="E53" s="2" t="s">
        <v>1125</v>
      </c>
      <c r="F53" s="12">
        <v>125000</v>
      </c>
      <c r="G53" s="12">
        <v>2922.63</v>
      </c>
      <c r="H53" s="12">
        <v>1.08</v>
      </c>
    </row>
    <row r="54" spans="2:8">
      <c r="B54" s="2" t="s">
        <v>1119</v>
      </c>
      <c r="C54" s="9" t="s">
        <v>13</v>
      </c>
      <c r="D54" s="2" t="s">
        <v>1120</v>
      </c>
      <c r="E54" s="2" t="s">
        <v>1121</v>
      </c>
      <c r="F54" s="12">
        <v>89787</v>
      </c>
      <c r="G54" s="12">
        <v>2798.93</v>
      </c>
      <c r="H54" s="12">
        <v>1.04</v>
      </c>
    </row>
    <row r="55" spans="2:8">
      <c r="B55" s="2" t="s">
        <v>2329</v>
      </c>
      <c r="C55" s="9" t="s">
        <v>13</v>
      </c>
      <c r="D55" s="2" t="s">
        <v>628</v>
      </c>
      <c r="E55" s="2" t="s">
        <v>2330</v>
      </c>
      <c r="F55" s="12">
        <v>1382484</v>
      </c>
      <c r="G55" s="12">
        <v>2698.47</v>
      </c>
      <c r="H55" s="12">
        <v>1</v>
      </c>
    </row>
    <row r="56" spans="2:8">
      <c r="B56" s="2" t="s">
        <v>76</v>
      </c>
      <c r="C56" s="9" t="s">
        <v>13</v>
      </c>
      <c r="D56" s="2" t="s">
        <v>77</v>
      </c>
      <c r="E56" s="2" t="s">
        <v>78</v>
      </c>
      <c r="F56" s="12">
        <v>850000</v>
      </c>
      <c r="G56" s="12">
        <v>2665.6</v>
      </c>
      <c r="H56" s="12">
        <v>0.99</v>
      </c>
    </row>
    <row r="57" spans="2:8">
      <c r="B57" s="2" t="s">
        <v>2197</v>
      </c>
      <c r="C57" s="9" t="s">
        <v>13</v>
      </c>
      <c r="D57" s="2" t="s">
        <v>1018</v>
      </c>
      <c r="E57" s="2" t="s">
        <v>2198</v>
      </c>
      <c r="F57" s="12">
        <v>121848</v>
      </c>
      <c r="G57" s="12">
        <v>2638.5</v>
      </c>
      <c r="H57" s="12">
        <v>0.98</v>
      </c>
    </row>
    <row r="58" spans="2:8">
      <c r="B58" s="2" t="s">
        <v>1299</v>
      </c>
      <c r="C58" s="9" t="s">
        <v>13</v>
      </c>
      <c r="D58" s="2" t="s">
        <v>1300</v>
      </c>
      <c r="E58" s="2" t="s">
        <v>1301</v>
      </c>
      <c r="F58" s="12">
        <v>235000</v>
      </c>
      <c r="G58" s="12">
        <v>2581.0100000000002</v>
      </c>
      <c r="H58" s="12">
        <v>0.96</v>
      </c>
    </row>
    <row r="59" spans="2:8">
      <c r="B59" s="2" t="s">
        <v>2331</v>
      </c>
      <c r="C59" s="9" t="s">
        <v>13</v>
      </c>
      <c r="D59" s="2" t="s">
        <v>1286</v>
      </c>
      <c r="E59" s="2" t="s">
        <v>2332</v>
      </c>
      <c r="F59" s="12">
        <v>157000</v>
      </c>
      <c r="G59" s="12">
        <v>2532.41</v>
      </c>
      <c r="H59" s="12">
        <v>0.94</v>
      </c>
    </row>
    <row r="60" spans="2:8">
      <c r="B60" s="2" t="s">
        <v>2333</v>
      </c>
      <c r="C60" s="9" t="s">
        <v>13</v>
      </c>
      <c r="D60" s="2" t="s">
        <v>587</v>
      </c>
      <c r="E60" s="2" t="s">
        <v>2334</v>
      </c>
      <c r="F60" s="12">
        <v>334750</v>
      </c>
      <c r="G60" s="12">
        <v>2403.84</v>
      </c>
      <c r="H60" s="12">
        <v>0.89</v>
      </c>
    </row>
    <row r="61" spans="2:8">
      <c r="B61" s="2" t="s">
        <v>2335</v>
      </c>
      <c r="C61" s="9" t="s">
        <v>13</v>
      </c>
      <c r="D61" s="2" t="s">
        <v>1120</v>
      </c>
      <c r="E61" s="2" t="s">
        <v>2336</v>
      </c>
      <c r="F61" s="12">
        <v>46723</v>
      </c>
      <c r="G61" s="12">
        <v>2183.09</v>
      </c>
      <c r="H61" s="12">
        <v>0.81</v>
      </c>
    </row>
    <row r="62" spans="2:8">
      <c r="B62" s="2" t="s">
        <v>2294</v>
      </c>
      <c r="C62" s="9" t="s">
        <v>13</v>
      </c>
      <c r="D62" s="2" t="s">
        <v>1138</v>
      </c>
      <c r="E62" s="2" t="s">
        <v>2295</v>
      </c>
      <c r="F62" s="12">
        <v>1500000</v>
      </c>
      <c r="G62" s="12">
        <v>2101.65</v>
      </c>
      <c r="H62" s="12">
        <v>0.78</v>
      </c>
    </row>
    <row r="63" spans="2:8">
      <c r="B63" s="2" t="s">
        <v>2127</v>
      </c>
      <c r="C63" s="9" t="s">
        <v>13</v>
      </c>
      <c r="D63" s="2" t="s">
        <v>573</v>
      </c>
      <c r="E63" s="2" t="s">
        <v>2128</v>
      </c>
      <c r="F63" s="12">
        <v>435545</v>
      </c>
      <c r="G63" s="12">
        <v>1816.88</v>
      </c>
      <c r="H63" s="12">
        <v>0.67</v>
      </c>
    </row>
    <row r="64" spans="2:8">
      <c r="B64" s="2" t="s">
        <v>581</v>
      </c>
      <c r="C64" s="9" t="s">
        <v>13</v>
      </c>
      <c r="D64" s="2" t="s">
        <v>573</v>
      </c>
      <c r="E64" s="2" t="s">
        <v>582</v>
      </c>
      <c r="F64" s="12">
        <v>482513</v>
      </c>
      <c r="G64" s="12">
        <v>1609.66</v>
      </c>
      <c r="H64" s="12">
        <v>0.6</v>
      </c>
    </row>
    <row r="65" spans="2:8">
      <c r="B65" s="2" t="s">
        <v>2337</v>
      </c>
      <c r="C65" s="9" t="s">
        <v>13</v>
      </c>
      <c r="D65" s="2" t="s">
        <v>573</v>
      </c>
      <c r="E65" s="2" t="s">
        <v>2338</v>
      </c>
      <c r="F65" s="12">
        <v>202892</v>
      </c>
      <c r="G65" s="12">
        <v>1488.21</v>
      </c>
      <c r="H65" s="12">
        <v>0.55000000000000004</v>
      </c>
    </row>
    <row r="66" spans="2:8">
      <c r="B66" s="2" t="s">
        <v>2253</v>
      </c>
      <c r="C66" s="9" t="s">
        <v>13</v>
      </c>
      <c r="D66" s="2" t="s">
        <v>79</v>
      </c>
      <c r="E66" s="2" t="s">
        <v>2254</v>
      </c>
      <c r="F66" s="12">
        <v>293600</v>
      </c>
      <c r="G66" s="12">
        <v>1144.8900000000001</v>
      </c>
      <c r="H66" s="12">
        <v>0.42</v>
      </c>
    </row>
    <row r="67" spans="2:8">
      <c r="B67" s="2" t="s">
        <v>2023</v>
      </c>
      <c r="C67" s="9" t="s">
        <v>13</v>
      </c>
      <c r="D67" s="2" t="s">
        <v>565</v>
      </c>
      <c r="E67" s="2" t="s">
        <v>2024</v>
      </c>
      <c r="F67" s="12">
        <v>125000</v>
      </c>
      <c r="G67" s="12">
        <v>32.65</v>
      </c>
      <c r="H67" s="12">
        <v>0.01</v>
      </c>
    </row>
    <row r="68" spans="2:8">
      <c r="B68" s="6" t="s">
        <v>94</v>
      </c>
      <c r="C68" s="11"/>
      <c r="D68" s="6"/>
      <c r="E68" s="6"/>
      <c r="F68" s="14"/>
      <c r="G68" s="14">
        <f>SUM(G12:G67)</f>
        <v>261874.97999999995</v>
      </c>
      <c r="H68" s="14">
        <f>SUM(H12:H67)</f>
        <v>97.15</v>
      </c>
    </row>
    <row r="69" spans="2:8">
      <c r="B69" s="6" t="s">
        <v>653</v>
      </c>
    </row>
    <row r="70" spans="2:8">
      <c r="B70" s="2" t="s">
        <v>2339</v>
      </c>
      <c r="C70" s="9" t="s">
        <v>13</v>
      </c>
      <c r="D70" s="2" t="s">
        <v>654</v>
      </c>
      <c r="E70" s="2" t="s">
        <v>2340</v>
      </c>
      <c r="F70" s="12">
        <v>1601</v>
      </c>
      <c r="G70" s="12">
        <v>1.32</v>
      </c>
      <c r="H70" s="12">
        <v>0</v>
      </c>
    </row>
    <row r="71" spans="2:8">
      <c r="B71" s="6" t="s">
        <v>3416</v>
      </c>
      <c r="C71" s="11"/>
      <c r="D71" s="6"/>
      <c r="E71" s="6"/>
      <c r="F71" s="14"/>
      <c r="G71" s="14">
        <f>SUM(G69:G70)</f>
        <v>1.32</v>
      </c>
      <c r="H71" s="14">
        <f>SUM(H69:H70)</f>
        <v>0</v>
      </c>
    </row>
    <row r="72" spans="2:8">
      <c r="B72" s="6" t="s">
        <v>2131</v>
      </c>
      <c r="C72" s="11"/>
      <c r="D72" s="6"/>
      <c r="E72" s="6"/>
      <c r="F72" s="14"/>
      <c r="G72" s="14">
        <v>214.55</v>
      </c>
      <c r="H72" s="14">
        <v>0.08</v>
      </c>
    </row>
    <row r="73" spans="2:8">
      <c r="B73" s="6" t="s">
        <v>15</v>
      </c>
      <c r="C73" s="11"/>
      <c r="D73" s="6"/>
      <c r="E73" s="6"/>
      <c r="F73" s="14"/>
      <c r="G73" s="14">
        <v>262090.84999999998</v>
      </c>
      <c r="H73" s="14">
        <v>97.23</v>
      </c>
    </row>
    <row r="74" spans="2:8">
      <c r="B74" s="6" t="s">
        <v>16</v>
      </c>
      <c r="C74" s="11"/>
      <c r="D74" s="6"/>
      <c r="E74" s="6"/>
      <c r="F74" s="14"/>
      <c r="G74" s="14">
        <v>7362.0311909000038</v>
      </c>
      <c r="H74" s="14">
        <v>2.769999999999996</v>
      </c>
    </row>
    <row r="75" spans="2:8">
      <c r="B75" s="6" t="s">
        <v>17</v>
      </c>
      <c r="C75" s="11"/>
      <c r="D75" s="6"/>
      <c r="E75" s="6"/>
      <c r="F75" s="14"/>
      <c r="G75" s="14">
        <v>269452.88119089999</v>
      </c>
      <c r="H75" s="14">
        <v>100</v>
      </c>
    </row>
    <row r="76" spans="2:8">
      <c r="B76" s="2" t="s">
        <v>18</v>
      </c>
    </row>
    <row r="77" spans="2:8">
      <c r="B77" s="6" t="s">
        <v>19</v>
      </c>
    </row>
    <row r="78" spans="2:8">
      <c r="B78" s="6" t="s">
        <v>20</v>
      </c>
      <c r="C78" s="9" t="s">
        <v>894</v>
      </c>
    </row>
    <row r="79" spans="2:8">
      <c r="B79" s="6" t="s">
        <v>23</v>
      </c>
      <c r="C79" s="9" t="s">
        <v>22</v>
      </c>
    </row>
    <row r="80" spans="2:8">
      <c r="B80" s="6" t="s">
        <v>1198</v>
      </c>
      <c r="C80" s="9" t="s">
        <v>22</v>
      </c>
    </row>
    <row r="81" spans="2:3">
      <c r="B81" s="6" t="s">
        <v>24</v>
      </c>
      <c r="C81" s="9" t="s">
        <v>25</v>
      </c>
    </row>
    <row r="82" spans="2:3">
      <c r="B82" s="6" t="s">
        <v>2341</v>
      </c>
      <c r="C82" s="11"/>
    </row>
    <row r="83" spans="2:3">
      <c r="B83" s="6" t="s">
        <v>2342</v>
      </c>
      <c r="C83" s="11"/>
    </row>
    <row r="84" spans="2:3">
      <c r="B84" s="6" t="s">
        <v>2343</v>
      </c>
      <c r="C84" s="11"/>
    </row>
    <row r="85" spans="2:3">
      <c r="B85" s="6" t="s">
        <v>2344</v>
      </c>
      <c r="C85" s="11"/>
    </row>
    <row r="86" spans="2:3">
      <c r="B86" s="6" t="s">
        <v>2345</v>
      </c>
      <c r="C86" s="11"/>
    </row>
    <row r="87" spans="2:3">
      <c r="B87" s="6" t="s">
        <v>2346</v>
      </c>
      <c r="C87" s="11"/>
    </row>
    <row r="88" spans="2:3">
      <c r="B88" s="6" t="s">
        <v>2347</v>
      </c>
      <c r="C88" s="11"/>
    </row>
    <row r="89" spans="2:3">
      <c r="B89" s="6" t="s">
        <v>2348</v>
      </c>
      <c r="C89" s="11"/>
    </row>
    <row r="90" spans="2:3">
      <c r="B90" s="6" t="s">
        <v>3946</v>
      </c>
      <c r="C90" s="11"/>
    </row>
    <row r="91" spans="2:3">
      <c r="B91" s="2" t="s">
        <v>26</v>
      </c>
    </row>
    <row r="92" spans="2:3">
      <c r="B92" s="2" t="s">
        <v>1212</v>
      </c>
    </row>
    <row r="95" spans="2:3" ht="15">
      <c r="B95" s="44" t="s">
        <v>1213</v>
      </c>
      <c r="C95" s="64"/>
    </row>
    <row r="96" spans="2:3" ht="30">
      <c r="B96" s="44" t="s">
        <v>1214</v>
      </c>
      <c r="C96" s="65" t="s">
        <v>1215</v>
      </c>
    </row>
    <row r="97" spans="2:7" ht="15">
      <c r="B97" s="4" t="s">
        <v>1216</v>
      </c>
      <c r="C97" s="5" t="s">
        <v>1217</v>
      </c>
    </row>
    <row r="98" spans="2:7" ht="15">
      <c r="B98" s="4" t="s">
        <v>1218</v>
      </c>
      <c r="C98" s="5" t="s">
        <v>1217</v>
      </c>
    </row>
    <row r="99" spans="2:7" ht="15">
      <c r="B99" s="4" t="s">
        <v>1219</v>
      </c>
      <c r="C99" s="5" t="s">
        <v>1217</v>
      </c>
    </row>
    <row r="100" spans="2:7" ht="15">
      <c r="B100" s="4" t="s">
        <v>1220</v>
      </c>
      <c r="C100" s="5" t="s">
        <v>1217</v>
      </c>
    </row>
    <row r="101" spans="2:7" ht="15">
      <c r="B101" s="4" t="s">
        <v>1221</v>
      </c>
      <c r="C101" s="5" t="s">
        <v>1217</v>
      </c>
    </row>
    <row r="102" spans="2:7" ht="15">
      <c r="B102" s="4" t="s">
        <v>1222</v>
      </c>
      <c r="C102" s="5" t="s">
        <v>1217</v>
      </c>
    </row>
    <row r="103" spans="2:7" ht="15">
      <c r="B103" s="44" t="s">
        <v>1223</v>
      </c>
      <c r="C103" s="64" t="s">
        <v>1217</v>
      </c>
    </row>
    <row r="105" spans="2:7" ht="15">
      <c r="B105" s="4" t="s">
        <v>35</v>
      </c>
      <c r="C105" s="5"/>
      <c r="D105" s="4"/>
    </row>
    <row r="106" spans="2:7" ht="30">
      <c r="B106" s="20" t="s">
        <v>36</v>
      </c>
      <c r="C106" s="18" t="s">
        <v>37</v>
      </c>
      <c r="D106" s="20" t="s">
        <v>38</v>
      </c>
    </row>
    <row r="107" spans="2:7" ht="15">
      <c r="B107" s="4" t="s">
        <v>22</v>
      </c>
      <c r="C107" s="5" t="s">
        <v>22</v>
      </c>
      <c r="D107" s="4" t="s">
        <v>22</v>
      </c>
    </row>
    <row r="109" spans="2:7">
      <c r="B109" s="24" t="s">
        <v>39</v>
      </c>
      <c r="C109" s="25">
        <v>46081</v>
      </c>
      <c r="D109" s="16"/>
      <c r="E109" s="15"/>
      <c r="F109" s="30"/>
    </row>
    <row r="110" spans="2:7">
      <c r="B110" s="24" t="s">
        <v>40</v>
      </c>
      <c r="C110" s="26" t="s">
        <v>41</v>
      </c>
      <c r="D110" s="24" t="s">
        <v>42</v>
      </c>
      <c r="E110" s="27" t="s">
        <v>43</v>
      </c>
      <c r="F110" s="29" t="s">
        <v>44</v>
      </c>
      <c r="G110" s="14"/>
    </row>
    <row r="111" spans="2:7">
      <c r="B111" s="22" t="s">
        <v>22</v>
      </c>
      <c r="C111" s="23" t="s">
        <v>22</v>
      </c>
      <c r="D111" s="22" t="s">
        <v>22</v>
      </c>
      <c r="E111" s="19" t="s">
        <v>22</v>
      </c>
      <c r="F111" s="28" t="s">
        <v>22</v>
      </c>
    </row>
    <row r="114" spans="2:4">
      <c r="B114" s="6" t="s">
        <v>45</v>
      </c>
    </row>
    <row r="115" spans="2:4">
      <c r="B115" s="6"/>
    </row>
    <row r="116" spans="2:4">
      <c r="B116" s="6" t="s">
        <v>911</v>
      </c>
    </row>
    <row r="117" spans="2:4">
      <c r="B117" s="24" t="s">
        <v>46</v>
      </c>
      <c r="C117" s="26" t="s">
        <v>47</v>
      </c>
      <c r="D117" s="6"/>
    </row>
    <row r="118" spans="2:4">
      <c r="B118" s="16" t="s">
        <v>22</v>
      </c>
      <c r="C118" s="17" t="s">
        <v>22</v>
      </c>
    </row>
    <row r="120" spans="2:4">
      <c r="B120" s="24" t="s">
        <v>48</v>
      </c>
      <c r="C120" s="26" t="s">
        <v>47</v>
      </c>
    </row>
    <row r="121" spans="2:4">
      <c r="B121" s="16" t="s">
        <v>22</v>
      </c>
      <c r="C121" s="17" t="s">
        <v>22</v>
      </c>
    </row>
    <row r="123" spans="2:4">
      <c r="B123" s="24" t="s">
        <v>49</v>
      </c>
      <c r="C123" s="26" t="s">
        <v>50</v>
      </c>
    </row>
    <row r="124" spans="2:4">
      <c r="B124" s="16" t="s">
        <v>22</v>
      </c>
      <c r="C124" s="17" t="s">
        <v>22</v>
      </c>
    </row>
    <row r="126" spans="2:4">
      <c r="B126" s="27" t="s">
        <v>51</v>
      </c>
      <c r="C126" s="26" t="s">
        <v>50</v>
      </c>
    </row>
    <row r="127" spans="2:4">
      <c r="B127" s="15" t="s">
        <v>22</v>
      </c>
      <c r="C127" s="17" t="s">
        <v>22</v>
      </c>
    </row>
    <row r="129" spans="2:7">
      <c r="B129" s="24" t="s">
        <v>52</v>
      </c>
      <c r="C129" s="26" t="s">
        <v>22</v>
      </c>
    </row>
    <row r="131" spans="2:7">
      <c r="B131" s="24" t="s">
        <v>53</v>
      </c>
      <c r="C131" s="25">
        <v>46081</v>
      </c>
      <c r="D131" s="16"/>
      <c r="E131" s="15"/>
      <c r="F131" s="30"/>
    </row>
    <row r="132" spans="2:7">
      <c r="B132" s="24" t="s">
        <v>40</v>
      </c>
      <c r="C132" s="26" t="s">
        <v>41</v>
      </c>
      <c r="D132" s="24" t="s">
        <v>42</v>
      </c>
      <c r="E132" s="27" t="s">
        <v>43</v>
      </c>
      <c r="F132" s="29" t="s">
        <v>44</v>
      </c>
      <c r="G132" s="14"/>
    </row>
    <row r="133" spans="2:7">
      <c r="B133" s="22" t="s">
        <v>22</v>
      </c>
      <c r="C133" s="23" t="s">
        <v>22</v>
      </c>
      <c r="D133" s="22" t="s">
        <v>22</v>
      </c>
      <c r="E133" s="19" t="s">
        <v>22</v>
      </c>
      <c r="F133" s="28" t="s">
        <v>22</v>
      </c>
    </row>
    <row r="134" spans="2:7">
      <c r="B134" s="6" t="s">
        <v>45</v>
      </c>
    </row>
    <row r="135" spans="2:7">
      <c r="B135" s="6"/>
    </row>
    <row r="136" spans="2:7">
      <c r="B136" s="6" t="s">
        <v>911</v>
      </c>
    </row>
    <row r="137" spans="2:7">
      <c r="B137" s="24" t="s">
        <v>46</v>
      </c>
      <c r="C137" s="26" t="s">
        <v>47</v>
      </c>
      <c r="D137" s="6"/>
    </row>
    <row r="138" spans="2:7">
      <c r="B138" s="16" t="s">
        <v>22</v>
      </c>
      <c r="C138" s="17" t="s">
        <v>22</v>
      </c>
    </row>
    <row r="140" spans="2:7">
      <c r="B140" s="24" t="s">
        <v>48</v>
      </c>
      <c r="C140" s="26" t="s">
        <v>47</v>
      </c>
    </row>
    <row r="141" spans="2:7">
      <c r="B141" s="16" t="s">
        <v>22</v>
      </c>
      <c r="C141" s="17" t="s">
        <v>22</v>
      </c>
    </row>
    <row r="143" spans="2:7">
      <c r="B143" s="24" t="s">
        <v>49</v>
      </c>
      <c r="C143" s="26" t="s">
        <v>50</v>
      </c>
    </row>
    <row r="144" spans="2:7">
      <c r="B144" s="16" t="s">
        <v>22</v>
      </c>
      <c r="C144" s="17" t="s">
        <v>22</v>
      </c>
    </row>
    <row r="146" spans="2:80">
      <c r="B146" s="27" t="s">
        <v>51</v>
      </c>
      <c r="C146" s="26" t="s">
        <v>50</v>
      </c>
    </row>
    <row r="147" spans="2:80">
      <c r="B147" s="15" t="s">
        <v>22</v>
      </c>
      <c r="C147" s="17" t="s">
        <v>22</v>
      </c>
    </row>
    <row r="149" spans="2:80">
      <c r="B149" s="24" t="s">
        <v>52</v>
      </c>
      <c r="C149" s="26" t="s">
        <v>22</v>
      </c>
    </row>
    <row r="152" spans="2:80">
      <c r="B152" s="6" t="s">
        <v>912</v>
      </c>
    </row>
    <row r="154" spans="2:80">
      <c r="B154" s="24" t="s">
        <v>40</v>
      </c>
      <c r="C154" s="26" t="s">
        <v>54</v>
      </c>
      <c r="D154" s="24" t="s">
        <v>55</v>
      </c>
      <c r="E154" s="24" t="s">
        <v>56</v>
      </c>
      <c r="F154" s="14"/>
    </row>
    <row r="155" spans="2:80">
      <c r="B155" s="16" t="s">
        <v>22</v>
      </c>
      <c r="C155" s="17" t="s">
        <v>22</v>
      </c>
      <c r="D155" s="16" t="s">
        <v>22</v>
      </c>
      <c r="E155" s="16" t="s">
        <v>22</v>
      </c>
    </row>
    <row r="158" spans="2:80">
      <c r="B158" s="6" t="s">
        <v>57</v>
      </c>
      <c r="C158" s="11" t="s">
        <v>22</v>
      </c>
      <c r="D158" s="6"/>
      <c r="E158" s="6"/>
      <c r="F158" s="14"/>
      <c r="G158" s="14"/>
      <c r="H158" s="14"/>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row>
    <row r="160" spans="2:80">
      <c r="B160" s="6" t="s">
        <v>913</v>
      </c>
    </row>
    <row r="162" spans="2:7">
      <c r="B162" s="24" t="s">
        <v>58</v>
      </c>
      <c r="C162" s="26" t="s">
        <v>47</v>
      </c>
      <c r="D162" s="6"/>
    </row>
    <row r="163" spans="2:7">
      <c r="B163" s="16" t="s">
        <v>22</v>
      </c>
      <c r="C163" s="17" t="s">
        <v>22</v>
      </c>
    </row>
    <row r="166" spans="2:7">
      <c r="B166" s="24" t="s">
        <v>59</v>
      </c>
      <c r="C166" s="26" t="s">
        <v>60</v>
      </c>
      <c r="D166" s="6"/>
    </row>
    <row r="167" spans="2:7">
      <c r="B167" s="16" t="s">
        <v>22</v>
      </c>
      <c r="C167" s="17" t="s">
        <v>22</v>
      </c>
    </row>
    <row r="170" spans="2:7">
      <c r="B170" s="6" t="s">
        <v>61</v>
      </c>
    </row>
    <row r="173" spans="2:7">
      <c r="B173" s="6" t="s">
        <v>914</v>
      </c>
    </row>
    <row r="175" spans="2:7">
      <c r="B175" s="24" t="s">
        <v>40</v>
      </c>
      <c r="C175" s="26" t="s">
        <v>62</v>
      </c>
      <c r="D175" s="24" t="s">
        <v>54</v>
      </c>
      <c r="E175" s="24" t="s">
        <v>55</v>
      </c>
      <c r="F175" s="29" t="s">
        <v>56</v>
      </c>
      <c r="G175" s="14"/>
    </row>
    <row r="176" spans="2:7">
      <c r="B176" s="16" t="s">
        <v>22</v>
      </c>
      <c r="C176" s="17" t="s">
        <v>22</v>
      </c>
      <c r="D176" s="16" t="s">
        <v>22</v>
      </c>
      <c r="E176" s="16" t="s">
        <v>22</v>
      </c>
      <c r="F176" s="21" t="s">
        <v>22</v>
      </c>
    </row>
    <row r="179" spans="2:80">
      <c r="B179" s="6" t="s">
        <v>57</v>
      </c>
      <c r="C179" s="11" t="s">
        <v>22</v>
      </c>
      <c r="D179" s="6"/>
      <c r="E179" s="6"/>
      <c r="F179" s="14"/>
      <c r="G179" s="14"/>
      <c r="H179" s="14"/>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row>
    <row r="181" spans="2:80">
      <c r="B181" s="6" t="s">
        <v>913</v>
      </c>
    </row>
    <row r="183" spans="2:80">
      <c r="B183" s="24" t="s">
        <v>58</v>
      </c>
      <c r="C183" s="26" t="s">
        <v>47</v>
      </c>
      <c r="D183" s="6"/>
    </row>
    <row r="184" spans="2:80">
      <c r="B184" s="16" t="s">
        <v>22</v>
      </c>
      <c r="C184" s="17" t="s">
        <v>22</v>
      </c>
    </row>
    <row r="187" spans="2:80">
      <c r="B187" s="24" t="s">
        <v>59</v>
      </c>
      <c r="C187" s="26" t="s">
        <v>60</v>
      </c>
      <c r="D187" s="6"/>
    </row>
    <row r="188" spans="2:80">
      <c r="B188" s="16" t="s">
        <v>22</v>
      </c>
      <c r="C188" s="17" t="s">
        <v>22</v>
      </c>
    </row>
    <row r="191" spans="2:80">
      <c r="B191" s="6" t="s">
        <v>61</v>
      </c>
    </row>
    <row r="194" spans="2:7">
      <c r="B194" s="6" t="s">
        <v>915</v>
      </c>
    </row>
    <row r="195" spans="2:7">
      <c r="B195" s="24" t="s">
        <v>40</v>
      </c>
      <c r="C195" s="26" t="s">
        <v>63</v>
      </c>
      <c r="D195" s="24" t="s">
        <v>64</v>
      </c>
      <c r="E195" s="24" t="s">
        <v>65</v>
      </c>
      <c r="F195" s="29" t="s">
        <v>66</v>
      </c>
      <c r="G195" s="14"/>
    </row>
    <row r="196" spans="2:7">
      <c r="B196" s="16" t="s">
        <v>22</v>
      </c>
      <c r="C196" s="17" t="s">
        <v>22</v>
      </c>
      <c r="D196" s="16" t="s">
        <v>22</v>
      </c>
      <c r="E196" s="16" t="s">
        <v>22</v>
      </c>
      <c r="F196" s="21" t="s">
        <v>22</v>
      </c>
    </row>
    <row r="197" spans="2:7">
      <c r="B197" s="2" t="s">
        <v>67</v>
      </c>
    </row>
  </sheetData>
  <mergeCells count="3">
    <mergeCell ref="B1:E1"/>
    <mergeCell ref="C3:C7"/>
    <mergeCell ref="D3:D7"/>
  </mergeCells>
  <hyperlinks>
    <hyperlink ref="A1" location="Index!A1" display="Index" xr:uid="{CADA665D-59A2-4681-AF39-EB9020AA5298}"/>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34F5-72A2-4446-9D6D-BFA63F305E65}">
  <dimension ref="A1:CB168"/>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2309</v>
      </c>
      <c r="C1" s="226"/>
      <c r="D1" s="226"/>
      <c r="E1" s="226"/>
    </row>
    <row r="3" spans="1:9" ht="15">
      <c r="B3" s="31" t="s">
        <v>2310</v>
      </c>
      <c r="C3" s="227"/>
      <c r="D3" s="228"/>
      <c r="E3" s="1"/>
    </row>
    <row r="4" spans="1:9" ht="15">
      <c r="B4" s="59" t="s">
        <v>2311</v>
      </c>
      <c r="C4" s="227"/>
      <c r="D4" s="228"/>
      <c r="E4" s="1"/>
    </row>
    <row r="5" spans="1:9" ht="15">
      <c r="B5" s="31"/>
      <c r="C5" s="227"/>
      <c r="D5" s="228"/>
      <c r="E5" s="1"/>
    </row>
    <row r="6" spans="1:9" ht="15">
      <c r="B6" s="59" t="s">
        <v>103</v>
      </c>
      <c r="C6" s="227"/>
      <c r="D6" s="228"/>
      <c r="E6" s="1"/>
    </row>
    <row r="7" spans="1:9" ht="15">
      <c r="B7" s="59" t="s">
        <v>2142</v>
      </c>
      <c r="C7" s="227"/>
      <c r="D7" s="228"/>
      <c r="E7" s="1"/>
    </row>
    <row r="8" spans="1:9" ht="30">
      <c r="B8" s="35" t="s">
        <v>2312</v>
      </c>
      <c r="C8" s="227"/>
      <c r="D8" s="228"/>
      <c r="E8" s="1"/>
    </row>
    <row r="9" spans="1:9" ht="30">
      <c r="B9" s="35" t="s">
        <v>4063</v>
      </c>
      <c r="C9" s="227"/>
      <c r="D9" s="228"/>
    </row>
    <row r="11" spans="1:9">
      <c r="B11" s="2" t="s">
        <v>891</v>
      </c>
    </row>
    <row r="13" spans="1:9">
      <c r="B13" s="7" t="s">
        <v>1</v>
      </c>
      <c r="C13" s="10" t="s">
        <v>2</v>
      </c>
      <c r="D13" s="7" t="s">
        <v>70</v>
      </c>
      <c r="E13" s="7" t="s">
        <v>4</v>
      </c>
      <c r="F13" s="13" t="s">
        <v>5</v>
      </c>
      <c r="G13" s="13" t="s">
        <v>6</v>
      </c>
      <c r="H13" s="13" t="s">
        <v>7</v>
      </c>
      <c r="I13" s="6" t="s">
        <v>71</v>
      </c>
    </row>
    <row r="14" spans="1:9">
      <c r="B14" s="6" t="s">
        <v>72</v>
      </c>
    </row>
    <row r="15" spans="1:9">
      <c r="B15" s="6" t="s">
        <v>9</v>
      </c>
    </row>
    <row r="16" spans="1:9">
      <c r="B16" s="2" t="s">
        <v>73</v>
      </c>
      <c r="C16" s="9" t="s">
        <v>13</v>
      </c>
      <c r="D16" s="2" t="s">
        <v>74</v>
      </c>
      <c r="E16" s="2" t="s">
        <v>75</v>
      </c>
      <c r="F16" s="12">
        <v>631534</v>
      </c>
      <c r="G16" s="12">
        <v>5604.23</v>
      </c>
      <c r="H16" s="12">
        <v>14.03</v>
      </c>
    </row>
    <row r="17" spans="2:8">
      <c r="B17" s="2" t="s">
        <v>80</v>
      </c>
      <c r="C17" s="9" t="s">
        <v>13</v>
      </c>
      <c r="D17" s="2" t="s">
        <v>74</v>
      </c>
      <c r="E17" s="2" t="s">
        <v>81</v>
      </c>
      <c r="F17" s="12">
        <v>296461</v>
      </c>
      <c r="G17" s="12">
        <v>4088.2</v>
      </c>
      <c r="H17" s="12">
        <v>10.24</v>
      </c>
    </row>
    <row r="18" spans="2:8">
      <c r="B18" s="2" t="s">
        <v>542</v>
      </c>
      <c r="C18" s="9" t="s">
        <v>13</v>
      </c>
      <c r="D18" s="2" t="s">
        <v>543</v>
      </c>
      <c r="E18" s="2" t="s">
        <v>544</v>
      </c>
      <c r="F18" s="12">
        <v>280702</v>
      </c>
      <c r="G18" s="12">
        <v>3913.83</v>
      </c>
      <c r="H18" s="12">
        <v>9.8000000000000007</v>
      </c>
    </row>
    <row r="19" spans="2:8">
      <c r="B19" s="2" t="s">
        <v>1098</v>
      </c>
      <c r="C19" s="9" t="s">
        <v>13</v>
      </c>
      <c r="D19" s="2" t="s">
        <v>1099</v>
      </c>
      <c r="E19" s="2" t="s">
        <v>1100</v>
      </c>
      <c r="F19" s="12">
        <v>115912</v>
      </c>
      <c r="G19" s="12">
        <v>2178.86</v>
      </c>
      <c r="H19" s="12">
        <v>5.46</v>
      </c>
    </row>
    <row r="20" spans="2:8">
      <c r="B20" s="2" t="s">
        <v>595</v>
      </c>
      <c r="C20" s="9" t="s">
        <v>13</v>
      </c>
      <c r="D20" s="2" t="s">
        <v>596</v>
      </c>
      <c r="E20" s="2" t="s">
        <v>597</v>
      </c>
      <c r="F20" s="12">
        <v>48506</v>
      </c>
      <c r="G20" s="12">
        <v>2076.3200000000002</v>
      </c>
      <c r="H20" s="12">
        <v>5.2</v>
      </c>
    </row>
    <row r="21" spans="2:8">
      <c r="B21" s="2" t="s">
        <v>1101</v>
      </c>
      <c r="C21" s="9" t="s">
        <v>13</v>
      </c>
      <c r="D21" s="2" t="s">
        <v>74</v>
      </c>
      <c r="E21" s="2" t="s">
        <v>1102</v>
      </c>
      <c r="F21" s="12">
        <v>172322</v>
      </c>
      <c r="G21" s="12">
        <v>2071.31</v>
      </c>
      <c r="H21" s="12">
        <v>5.19</v>
      </c>
    </row>
    <row r="22" spans="2:8">
      <c r="B22" s="2" t="s">
        <v>1108</v>
      </c>
      <c r="C22" s="9" t="s">
        <v>13</v>
      </c>
      <c r="D22" s="2" t="s">
        <v>558</v>
      </c>
      <c r="E22" s="2" t="s">
        <v>1109</v>
      </c>
      <c r="F22" s="12">
        <v>148219</v>
      </c>
      <c r="G22" s="12">
        <v>1926.77</v>
      </c>
      <c r="H22" s="12">
        <v>4.82</v>
      </c>
    </row>
    <row r="23" spans="2:8">
      <c r="B23" s="2" t="s">
        <v>1112</v>
      </c>
      <c r="C23" s="9" t="s">
        <v>13</v>
      </c>
      <c r="D23" s="2" t="s">
        <v>74</v>
      </c>
      <c r="E23" s="2" t="s">
        <v>1113</v>
      </c>
      <c r="F23" s="12">
        <v>118451</v>
      </c>
      <c r="G23" s="12">
        <v>1639.18</v>
      </c>
      <c r="H23" s="12">
        <v>4.0999999999999996</v>
      </c>
    </row>
    <row r="24" spans="2:8">
      <c r="B24" s="2" t="s">
        <v>575</v>
      </c>
      <c r="C24" s="9" t="s">
        <v>13</v>
      </c>
      <c r="D24" s="2" t="s">
        <v>74</v>
      </c>
      <c r="E24" s="2" t="s">
        <v>576</v>
      </c>
      <c r="F24" s="12">
        <v>305249</v>
      </c>
      <c r="G24" s="12">
        <v>1267.7</v>
      </c>
      <c r="H24" s="12">
        <v>3.17</v>
      </c>
    </row>
    <row r="25" spans="2:8">
      <c r="B25" s="2" t="s">
        <v>1110</v>
      </c>
      <c r="C25" s="9" t="s">
        <v>13</v>
      </c>
      <c r="D25" s="2" t="s">
        <v>1018</v>
      </c>
      <c r="E25" s="2" t="s">
        <v>1111</v>
      </c>
      <c r="F25" s="12">
        <v>37143</v>
      </c>
      <c r="G25" s="12">
        <v>1262.82</v>
      </c>
      <c r="H25" s="12">
        <v>3.16</v>
      </c>
    </row>
    <row r="26" spans="2:8">
      <c r="B26" s="2" t="s">
        <v>76</v>
      </c>
      <c r="C26" s="9" t="s">
        <v>13</v>
      </c>
      <c r="D26" s="2" t="s">
        <v>77</v>
      </c>
      <c r="E26" s="2" t="s">
        <v>78</v>
      </c>
      <c r="F26" s="12">
        <v>400189</v>
      </c>
      <c r="G26" s="12">
        <v>1254.99</v>
      </c>
      <c r="H26" s="12">
        <v>3.14</v>
      </c>
    </row>
    <row r="27" spans="2:8">
      <c r="B27" s="2" t="s">
        <v>570</v>
      </c>
      <c r="C27" s="9" t="s">
        <v>13</v>
      </c>
      <c r="D27" s="2" t="s">
        <v>558</v>
      </c>
      <c r="E27" s="2" t="s">
        <v>571</v>
      </c>
      <c r="F27" s="12">
        <v>42027</v>
      </c>
      <c r="G27" s="12">
        <v>1108</v>
      </c>
      <c r="H27" s="12">
        <v>2.77</v>
      </c>
    </row>
    <row r="28" spans="2:8">
      <c r="B28" s="2" t="s">
        <v>1378</v>
      </c>
      <c r="C28" s="9" t="s">
        <v>13</v>
      </c>
      <c r="D28" s="2" t="s">
        <v>573</v>
      </c>
      <c r="E28" s="2" t="s">
        <v>1379</v>
      </c>
      <c r="F28" s="12">
        <v>108420</v>
      </c>
      <c r="G28" s="12">
        <v>1080.4100000000001</v>
      </c>
      <c r="H28" s="12">
        <v>2.71</v>
      </c>
    </row>
    <row r="29" spans="2:8">
      <c r="B29" s="2" t="s">
        <v>1124</v>
      </c>
      <c r="C29" s="9" t="s">
        <v>13</v>
      </c>
      <c r="D29" s="2" t="s">
        <v>77</v>
      </c>
      <c r="E29" s="2" t="s">
        <v>1125</v>
      </c>
      <c r="F29" s="12">
        <v>37040</v>
      </c>
      <c r="G29" s="12">
        <v>866.09</v>
      </c>
      <c r="H29" s="12">
        <v>2.17</v>
      </c>
    </row>
    <row r="30" spans="2:8">
      <c r="B30" s="2" t="s">
        <v>1017</v>
      </c>
      <c r="C30" s="9" t="s">
        <v>13</v>
      </c>
      <c r="D30" s="2" t="s">
        <v>1018</v>
      </c>
      <c r="E30" s="2" t="s">
        <v>1019</v>
      </c>
      <c r="F30" s="12">
        <v>5478</v>
      </c>
      <c r="G30" s="12">
        <v>814.55</v>
      </c>
      <c r="H30" s="12">
        <v>2.04</v>
      </c>
    </row>
    <row r="31" spans="2:8">
      <c r="B31" s="2" t="s">
        <v>1372</v>
      </c>
      <c r="C31" s="9" t="s">
        <v>13</v>
      </c>
      <c r="D31" s="2" t="s">
        <v>1117</v>
      </c>
      <c r="E31" s="2" t="s">
        <v>1373</v>
      </c>
      <c r="F31" s="12">
        <v>43795</v>
      </c>
      <c r="G31" s="12">
        <v>761.2</v>
      </c>
      <c r="H31" s="12">
        <v>1.91</v>
      </c>
    </row>
    <row r="32" spans="2:8">
      <c r="B32" s="2" t="s">
        <v>1402</v>
      </c>
      <c r="C32" s="9" t="s">
        <v>13</v>
      </c>
      <c r="D32" s="2" t="s">
        <v>1138</v>
      </c>
      <c r="E32" s="2" t="s">
        <v>1403</v>
      </c>
      <c r="F32" s="12">
        <v>197113</v>
      </c>
      <c r="G32" s="12">
        <v>752.68</v>
      </c>
      <c r="H32" s="12">
        <v>1.88</v>
      </c>
    </row>
    <row r="33" spans="2:8">
      <c r="B33" s="2" t="s">
        <v>579</v>
      </c>
      <c r="C33" s="9" t="s">
        <v>13</v>
      </c>
      <c r="D33" s="2" t="s">
        <v>84</v>
      </c>
      <c r="E33" s="2" t="s">
        <v>580</v>
      </c>
      <c r="F33" s="12">
        <v>16942</v>
      </c>
      <c r="G33" s="12">
        <v>733.32</v>
      </c>
      <c r="H33" s="12">
        <v>1.84</v>
      </c>
    </row>
    <row r="34" spans="2:8">
      <c r="B34" s="2" t="s">
        <v>1267</v>
      </c>
      <c r="C34" s="9" t="s">
        <v>13</v>
      </c>
      <c r="D34" s="2" t="s">
        <v>1232</v>
      </c>
      <c r="E34" s="2" t="s">
        <v>1268</v>
      </c>
      <c r="F34" s="12">
        <v>341804</v>
      </c>
      <c r="G34" s="12">
        <v>725.82</v>
      </c>
      <c r="H34" s="12">
        <v>1.82</v>
      </c>
    </row>
    <row r="35" spans="2:8">
      <c r="B35" s="2" t="s">
        <v>545</v>
      </c>
      <c r="C35" s="9" t="s">
        <v>13</v>
      </c>
      <c r="D35" s="2" t="s">
        <v>79</v>
      </c>
      <c r="E35" s="2" t="s">
        <v>546</v>
      </c>
      <c r="F35" s="12">
        <v>288253</v>
      </c>
      <c r="G35" s="12">
        <v>710.4</v>
      </c>
      <c r="H35" s="12">
        <v>1.78</v>
      </c>
    </row>
    <row r="36" spans="2:8">
      <c r="B36" s="2" t="s">
        <v>1236</v>
      </c>
      <c r="C36" s="9" t="s">
        <v>13</v>
      </c>
      <c r="D36" s="2" t="s">
        <v>1237</v>
      </c>
      <c r="E36" s="2" t="s">
        <v>1238</v>
      </c>
      <c r="F36" s="12">
        <v>148593</v>
      </c>
      <c r="G36" s="12">
        <v>660.42</v>
      </c>
      <c r="H36" s="12">
        <v>1.65</v>
      </c>
    </row>
    <row r="37" spans="2:8">
      <c r="B37" s="2" t="s">
        <v>1105</v>
      </c>
      <c r="C37" s="9" t="s">
        <v>13</v>
      </c>
      <c r="D37" s="2" t="s">
        <v>1106</v>
      </c>
      <c r="E37" s="2" t="s">
        <v>1107</v>
      </c>
      <c r="F37" s="12">
        <v>4889</v>
      </c>
      <c r="G37" s="12">
        <v>619.94000000000005</v>
      </c>
      <c r="H37" s="12">
        <v>1.55</v>
      </c>
    </row>
    <row r="38" spans="2:8">
      <c r="B38" s="2" t="s">
        <v>557</v>
      </c>
      <c r="C38" s="9" t="s">
        <v>13</v>
      </c>
      <c r="D38" s="2" t="s">
        <v>558</v>
      </c>
      <c r="E38" s="2" t="s">
        <v>559</v>
      </c>
      <c r="F38" s="12">
        <v>43905</v>
      </c>
      <c r="G38" s="12">
        <v>610.37</v>
      </c>
      <c r="H38" s="12">
        <v>1.53</v>
      </c>
    </row>
    <row r="39" spans="2:8">
      <c r="B39" s="2" t="s">
        <v>1392</v>
      </c>
      <c r="C39" s="9" t="s">
        <v>13</v>
      </c>
      <c r="D39" s="2" t="s">
        <v>1138</v>
      </c>
      <c r="E39" s="2" t="s">
        <v>1393</v>
      </c>
      <c r="F39" s="12">
        <v>189062</v>
      </c>
      <c r="G39" s="12">
        <v>564.82000000000005</v>
      </c>
      <c r="H39" s="12">
        <v>1.41</v>
      </c>
    </row>
    <row r="40" spans="2:8">
      <c r="B40" s="2" t="s">
        <v>1130</v>
      </c>
      <c r="C40" s="9" t="s">
        <v>13</v>
      </c>
      <c r="D40" s="2" t="s">
        <v>573</v>
      </c>
      <c r="E40" s="2" t="s">
        <v>1131</v>
      </c>
      <c r="F40" s="12">
        <v>23863</v>
      </c>
      <c r="G40" s="12">
        <v>475.52</v>
      </c>
      <c r="H40" s="12">
        <v>1.19</v>
      </c>
    </row>
    <row r="41" spans="2:8">
      <c r="B41" s="2" t="s">
        <v>598</v>
      </c>
      <c r="C41" s="9" t="s">
        <v>13</v>
      </c>
      <c r="D41" s="2" t="s">
        <v>599</v>
      </c>
      <c r="E41" s="2" t="s">
        <v>600</v>
      </c>
      <c r="F41" s="12">
        <v>30469</v>
      </c>
      <c r="G41" s="12">
        <v>463.39</v>
      </c>
      <c r="H41" s="12">
        <v>1.1599999999999999</v>
      </c>
    </row>
    <row r="42" spans="2:8">
      <c r="B42" s="2" t="s">
        <v>1323</v>
      </c>
      <c r="C42" s="9" t="s">
        <v>13</v>
      </c>
      <c r="D42" s="2" t="s">
        <v>1315</v>
      </c>
      <c r="E42" s="2" t="s">
        <v>1324</v>
      </c>
      <c r="F42" s="12">
        <v>9302</v>
      </c>
      <c r="G42" s="12">
        <v>448.64</v>
      </c>
      <c r="H42" s="12">
        <v>1.1200000000000001</v>
      </c>
    </row>
    <row r="43" spans="2:8">
      <c r="B43" s="2" t="s">
        <v>1275</v>
      </c>
      <c r="C43" s="9" t="s">
        <v>13</v>
      </c>
      <c r="D43" s="2" t="s">
        <v>84</v>
      </c>
      <c r="E43" s="2" t="s">
        <v>1276</v>
      </c>
      <c r="F43" s="12">
        <v>18702</v>
      </c>
      <c r="G43" s="12">
        <v>444.41</v>
      </c>
      <c r="H43" s="12">
        <v>1.1100000000000001</v>
      </c>
    </row>
    <row r="44" spans="2:8">
      <c r="B44" s="2" t="s">
        <v>1350</v>
      </c>
      <c r="C44" s="9" t="s">
        <v>13</v>
      </c>
      <c r="D44" s="2" t="s">
        <v>558</v>
      </c>
      <c r="E44" s="2" t="s">
        <v>1351</v>
      </c>
      <c r="F44" s="12">
        <v>26416</v>
      </c>
      <c r="G44" s="12">
        <v>358.53</v>
      </c>
      <c r="H44" s="12">
        <v>0.9</v>
      </c>
    </row>
    <row r="45" spans="2:8">
      <c r="B45" s="2" t="s">
        <v>1406</v>
      </c>
      <c r="C45" s="9" t="s">
        <v>13</v>
      </c>
      <c r="D45" s="2" t="s">
        <v>79</v>
      </c>
      <c r="E45" s="2" t="s">
        <v>1407</v>
      </c>
      <c r="F45" s="12">
        <v>9143</v>
      </c>
      <c r="G45" s="12">
        <v>356.59</v>
      </c>
      <c r="H45" s="12">
        <v>0.89</v>
      </c>
    </row>
    <row r="46" spans="2:8">
      <c r="B46" s="6" t="s">
        <v>94</v>
      </c>
      <c r="C46" s="11"/>
      <c r="D46" s="6"/>
      <c r="E46" s="6"/>
      <c r="F46" s="14"/>
      <c r="G46" s="14">
        <f>SUM(G13:G45)</f>
        <v>39839.310000000005</v>
      </c>
      <c r="H46" s="14">
        <f>SUM(H13:H45)</f>
        <v>99.74</v>
      </c>
    </row>
    <row r="47" spans="2:8">
      <c r="B47" s="6" t="s">
        <v>2131</v>
      </c>
      <c r="C47" s="11"/>
      <c r="D47" s="6"/>
      <c r="E47" s="6"/>
      <c r="F47" s="14"/>
      <c r="G47" s="14">
        <v>10.220000000000001</v>
      </c>
      <c r="H47" s="14">
        <v>0.03</v>
      </c>
    </row>
    <row r="48" spans="2:8">
      <c r="B48" s="6" t="s">
        <v>15</v>
      </c>
      <c r="C48" s="11"/>
      <c r="D48" s="6"/>
      <c r="E48" s="6"/>
      <c r="F48" s="14"/>
      <c r="G48" s="14">
        <v>39849.53</v>
      </c>
      <c r="H48" s="14">
        <v>99.77</v>
      </c>
    </row>
    <row r="49" spans="2:8">
      <c r="B49" s="6" t="s">
        <v>16</v>
      </c>
      <c r="C49" s="11"/>
      <c r="D49" s="6"/>
      <c r="E49" s="6"/>
      <c r="F49" s="14"/>
      <c r="G49" s="14">
        <v>89.212923899999879</v>
      </c>
      <c r="H49" s="14">
        <v>0.23000000000000398</v>
      </c>
    </row>
    <row r="50" spans="2:8">
      <c r="B50" s="6" t="s">
        <v>17</v>
      </c>
      <c r="C50" s="11"/>
      <c r="D50" s="6"/>
      <c r="E50" s="6"/>
      <c r="F50" s="14"/>
      <c r="G50" s="14">
        <v>39938.742923899998</v>
      </c>
      <c r="H50" s="14">
        <v>100</v>
      </c>
    </row>
    <row r="51" spans="2:8">
      <c r="B51" s="2" t="s">
        <v>18</v>
      </c>
    </row>
    <row r="52" spans="2:8">
      <c r="B52" s="6" t="s">
        <v>19</v>
      </c>
    </row>
    <row r="53" spans="2:8">
      <c r="B53" s="6" t="s">
        <v>20</v>
      </c>
      <c r="C53" s="9" t="s">
        <v>894</v>
      </c>
    </row>
    <row r="54" spans="2:8">
      <c r="B54" s="6" t="s">
        <v>23</v>
      </c>
      <c r="C54" s="9" t="s">
        <v>22</v>
      </c>
    </row>
    <row r="55" spans="2:8">
      <c r="B55" s="6" t="s">
        <v>1198</v>
      </c>
      <c r="C55" s="9" t="s">
        <v>22</v>
      </c>
    </row>
    <row r="56" spans="2:8">
      <c r="B56" s="6" t="s">
        <v>24</v>
      </c>
      <c r="C56" s="9" t="s">
        <v>25</v>
      </c>
    </row>
    <row r="57" spans="2:8">
      <c r="B57" s="6" t="s">
        <v>2313</v>
      </c>
      <c r="C57" s="11"/>
    </row>
    <row r="58" spans="2:8">
      <c r="B58" s="6" t="s">
        <v>2314</v>
      </c>
      <c r="C58" s="11"/>
    </row>
    <row r="59" spans="2:8">
      <c r="B59" s="6" t="s">
        <v>2315</v>
      </c>
      <c r="C59" s="11"/>
    </row>
    <row r="60" spans="2:8">
      <c r="B60" s="6" t="s">
        <v>2316</v>
      </c>
      <c r="C60" s="11"/>
    </row>
    <row r="61" spans="2:8">
      <c r="B61" s="6" t="s">
        <v>3945</v>
      </c>
      <c r="C61" s="11"/>
    </row>
    <row r="62" spans="2:8">
      <c r="B62" s="2" t="s">
        <v>26</v>
      </c>
    </row>
    <row r="63" spans="2:8">
      <c r="B63" s="2" t="s">
        <v>1212</v>
      </c>
    </row>
    <row r="66" spans="2:6" ht="15">
      <c r="B66" s="44" t="s">
        <v>1213</v>
      </c>
      <c r="C66" s="64"/>
    </row>
    <row r="67" spans="2:6" ht="30">
      <c r="B67" s="44" t="s">
        <v>1214</v>
      </c>
      <c r="C67" s="65" t="s">
        <v>1215</v>
      </c>
    </row>
    <row r="68" spans="2:6" ht="15">
      <c r="B68" s="4" t="s">
        <v>1216</v>
      </c>
      <c r="C68" s="5" t="s">
        <v>1217</v>
      </c>
    </row>
    <row r="69" spans="2:6" ht="15">
      <c r="B69" s="4" t="s">
        <v>1218</v>
      </c>
      <c r="C69" s="5" t="s">
        <v>1217</v>
      </c>
    </row>
    <row r="70" spans="2:6" ht="15">
      <c r="B70" s="4" t="s">
        <v>1219</v>
      </c>
      <c r="C70" s="5" t="s">
        <v>1217</v>
      </c>
    </row>
    <row r="71" spans="2:6" ht="15">
      <c r="B71" s="4" t="s">
        <v>1220</v>
      </c>
      <c r="C71" s="5" t="s">
        <v>1217</v>
      </c>
    </row>
    <row r="72" spans="2:6" ht="15">
      <c r="B72" s="4" t="s">
        <v>1221</v>
      </c>
      <c r="C72" s="5" t="s">
        <v>1217</v>
      </c>
    </row>
    <row r="73" spans="2:6" ht="15">
      <c r="B73" s="4" t="s">
        <v>1222</v>
      </c>
      <c r="C73" s="5" t="s">
        <v>1217</v>
      </c>
    </row>
    <row r="74" spans="2:6" ht="15">
      <c r="B74" s="44" t="s">
        <v>1223</v>
      </c>
      <c r="C74" s="64" t="s">
        <v>1217</v>
      </c>
    </row>
    <row r="76" spans="2:6" ht="15">
      <c r="B76" s="4" t="s">
        <v>35</v>
      </c>
      <c r="C76" s="5"/>
      <c r="D76" s="4"/>
    </row>
    <row r="77" spans="2:6" ht="30">
      <c r="B77" s="20" t="s">
        <v>36</v>
      </c>
      <c r="C77" s="18" t="s">
        <v>37</v>
      </c>
      <c r="D77" s="20" t="s">
        <v>38</v>
      </c>
    </row>
    <row r="78" spans="2:6" ht="15">
      <c r="B78" s="4" t="s">
        <v>22</v>
      </c>
      <c r="C78" s="5" t="s">
        <v>22</v>
      </c>
      <c r="D78" s="4" t="s">
        <v>22</v>
      </c>
    </row>
    <row r="80" spans="2:6">
      <c r="B80" s="24" t="s">
        <v>39</v>
      </c>
      <c r="C80" s="25">
        <v>46081</v>
      </c>
      <c r="D80" s="16"/>
      <c r="E80" s="15"/>
      <c r="F80" s="30"/>
    </row>
    <row r="81" spans="2:7">
      <c r="B81" s="24" t="s">
        <v>40</v>
      </c>
      <c r="C81" s="26" t="s">
        <v>41</v>
      </c>
      <c r="D81" s="24" t="s">
        <v>42</v>
      </c>
      <c r="E81" s="27" t="s">
        <v>43</v>
      </c>
      <c r="F81" s="29" t="s">
        <v>44</v>
      </c>
      <c r="G81" s="14"/>
    </row>
    <row r="82" spans="2:7">
      <c r="B82" s="22" t="s">
        <v>22</v>
      </c>
      <c r="C82" s="23" t="s">
        <v>22</v>
      </c>
      <c r="D82" s="22" t="s">
        <v>22</v>
      </c>
      <c r="E82" s="19" t="s">
        <v>22</v>
      </c>
      <c r="F82" s="28" t="s">
        <v>22</v>
      </c>
    </row>
    <row r="85" spans="2:7">
      <c r="B85" s="6" t="s">
        <v>45</v>
      </c>
    </row>
    <row r="86" spans="2:7">
      <c r="B86" s="6"/>
    </row>
    <row r="87" spans="2:7">
      <c r="B87" s="6" t="s">
        <v>911</v>
      </c>
    </row>
    <row r="88" spans="2:7">
      <c r="B88" s="24" t="s">
        <v>46</v>
      </c>
      <c r="C88" s="26" t="s">
        <v>47</v>
      </c>
      <c r="D88" s="6"/>
    </row>
    <row r="89" spans="2:7">
      <c r="B89" s="16" t="s">
        <v>22</v>
      </c>
      <c r="C89" s="17" t="s">
        <v>22</v>
      </c>
    </row>
    <row r="91" spans="2:7">
      <c r="B91" s="24" t="s">
        <v>48</v>
      </c>
      <c r="C91" s="26" t="s">
        <v>47</v>
      </c>
    </row>
    <row r="92" spans="2:7">
      <c r="B92" s="16" t="s">
        <v>22</v>
      </c>
      <c r="C92" s="17" t="s">
        <v>22</v>
      </c>
    </row>
    <row r="94" spans="2:7">
      <c r="B94" s="24" t="s">
        <v>49</v>
      </c>
      <c r="C94" s="26" t="s">
        <v>50</v>
      </c>
    </row>
    <row r="95" spans="2:7">
      <c r="B95" s="16" t="s">
        <v>22</v>
      </c>
      <c r="C95" s="17" t="s">
        <v>22</v>
      </c>
    </row>
    <row r="97" spans="2:7">
      <c r="B97" s="27" t="s">
        <v>51</v>
      </c>
      <c r="C97" s="26" t="s">
        <v>50</v>
      </c>
    </row>
    <row r="98" spans="2:7">
      <c r="B98" s="15" t="s">
        <v>22</v>
      </c>
      <c r="C98" s="17" t="s">
        <v>22</v>
      </c>
    </row>
    <row r="100" spans="2:7">
      <c r="B100" s="24" t="s">
        <v>52</v>
      </c>
      <c r="C100" s="26" t="s">
        <v>22</v>
      </c>
    </row>
    <row r="102" spans="2:7">
      <c r="B102" s="24" t="s">
        <v>53</v>
      </c>
      <c r="C102" s="25">
        <v>46081</v>
      </c>
      <c r="D102" s="16"/>
      <c r="E102" s="15"/>
      <c r="F102" s="30"/>
    </row>
    <row r="103" spans="2:7">
      <c r="B103" s="24" t="s">
        <v>40</v>
      </c>
      <c r="C103" s="26" t="s">
        <v>41</v>
      </c>
      <c r="D103" s="24" t="s">
        <v>42</v>
      </c>
      <c r="E103" s="27" t="s">
        <v>43</v>
      </c>
      <c r="F103" s="29" t="s">
        <v>44</v>
      </c>
      <c r="G103" s="14"/>
    </row>
    <row r="104" spans="2:7">
      <c r="B104" s="22" t="s">
        <v>22</v>
      </c>
      <c r="C104" s="23" t="s">
        <v>22</v>
      </c>
      <c r="D104" s="22" t="s">
        <v>22</v>
      </c>
      <c r="E104" s="19" t="s">
        <v>22</v>
      </c>
      <c r="F104" s="28" t="s">
        <v>22</v>
      </c>
    </row>
    <row r="105" spans="2:7">
      <c r="B105" s="6" t="s">
        <v>45</v>
      </c>
    </row>
    <row r="106" spans="2:7">
      <c r="B106" s="6"/>
    </row>
    <row r="107" spans="2:7">
      <c r="B107" s="6" t="s">
        <v>911</v>
      </c>
    </row>
    <row r="108" spans="2:7">
      <c r="B108" s="24" t="s">
        <v>46</v>
      </c>
      <c r="C108" s="26" t="s">
        <v>47</v>
      </c>
      <c r="D108" s="6"/>
    </row>
    <row r="109" spans="2:7">
      <c r="B109" s="16" t="s">
        <v>22</v>
      </c>
      <c r="C109" s="17" t="s">
        <v>22</v>
      </c>
    </row>
    <row r="111" spans="2:7">
      <c r="B111" s="24" t="s">
        <v>48</v>
      </c>
      <c r="C111" s="26" t="s">
        <v>47</v>
      </c>
    </row>
    <row r="112" spans="2:7">
      <c r="B112" s="16" t="s">
        <v>22</v>
      </c>
      <c r="C112" s="17" t="s">
        <v>22</v>
      </c>
    </row>
    <row r="114" spans="2:6">
      <c r="B114" s="24" t="s">
        <v>49</v>
      </c>
      <c r="C114" s="26" t="s">
        <v>50</v>
      </c>
    </row>
    <row r="115" spans="2:6">
      <c r="B115" s="16" t="s">
        <v>22</v>
      </c>
      <c r="C115" s="17" t="s">
        <v>22</v>
      </c>
    </row>
    <row r="117" spans="2:6">
      <c r="B117" s="27" t="s">
        <v>51</v>
      </c>
      <c r="C117" s="26" t="s">
        <v>50</v>
      </c>
    </row>
    <row r="118" spans="2:6">
      <c r="B118" s="15" t="s">
        <v>22</v>
      </c>
      <c r="C118" s="17" t="s">
        <v>22</v>
      </c>
    </row>
    <row r="120" spans="2:6">
      <c r="B120" s="24" t="s">
        <v>52</v>
      </c>
      <c r="C120" s="26" t="s">
        <v>22</v>
      </c>
    </row>
    <row r="123" spans="2:6">
      <c r="B123" s="6" t="s">
        <v>912</v>
      </c>
    </row>
    <row r="125" spans="2:6">
      <c r="B125" s="24" t="s">
        <v>40</v>
      </c>
      <c r="C125" s="26" t="s">
        <v>54</v>
      </c>
      <c r="D125" s="24" t="s">
        <v>55</v>
      </c>
      <c r="E125" s="24" t="s">
        <v>56</v>
      </c>
      <c r="F125" s="14"/>
    </row>
    <row r="126" spans="2:6">
      <c r="B126" s="16" t="s">
        <v>22</v>
      </c>
      <c r="C126" s="17" t="s">
        <v>22</v>
      </c>
      <c r="D126" s="16" t="s">
        <v>22</v>
      </c>
      <c r="E126" s="16" t="s">
        <v>22</v>
      </c>
    </row>
    <row r="129" spans="2:80">
      <c r="B129" s="6" t="s">
        <v>57</v>
      </c>
      <c r="C129" s="11" t="s">
        <v>22</v>
      </c>
      <c r="D129" s="6"/>
      <c r="E129" s="6"/>
      <c r="F129" s="14"/>
      <c r="G129" s="14"/>
      <c r="H129" s="14"/>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row>
    <row r="131" spans="2:80">
      <c r="B131" s="6" t="s">
        <v>913</v>
      </c>
    </row>
    <row r="133" spans="2:80">
      <c r="B133" s="24" t="s">
        <v>58</v>
      </c>
      <c r="C133" s="26" t="s">
        <v>47</v>
      </c>
      <c r="D133" s="6"/>
    </row>
    <row r="134" spans="2:80">
      <c r="B134" s="16" t="s">
        <v>22</v>
      </c>
      <c r="C134" s="17" t="s">
        <v>22</v>
      </c>
    </row>
    <row r="137" spans="2:80">
      <c r="B137" s="24" t="s">
        <v>59</v>
      </c>
      <c r="C137" s="26" t="s">
        <v>60</v>
      </c>
      <c r="D137" s="6"/>
    </row>
    <row r="138" spans="2:80">
      <c r="B138" s="16" t="s">
        <v>22</v>
      </c>
      <c r="C138" s="17" t="s">
        <v>22</v>
      </c>
    </row>
    <row r="141" spans="2:80">
      <c r="B141" s="6" t="s">
        <v>61</v>
      </c>
    </row>
    <row r="144" spans="2:80">
      <c r="B144" s="6" t="s">
        <v>914</v>
      </c>
    </row>
    <row r="146" spans="2:80">
      <c r="B146" s="24" t="s">
        <v>40</v>
      </c>
      <c r="C146" s="26" t="s">
        <v>62</v>
      </c>
      <c r="D146" s="24" t="s">
        <v>54</v>
      </c>
      <c r="E146" s="24" t="s">
        <v>55</v>
      </c>
      <c r="F146" s="29" t="s">
        <v>56</v>
      </c>
      <c r="G146" s="14"/>
    </row>
    <row r="147" spans="2:80">
      <c r="B147" s="16" t="s">
        <v>22</v>
      </c>
      <c r="C147" s="17" t="s">
        <v>22</v>
      </c>
      <c r="D147" s="16" t="s">
        <v>22</v>
      </c>
      <c r="E147" s="16" t="s">
        <v>22</v>
      </c>
      <c r="F147" s="21" t="s">
        <v>22</v>
      </c>
    </row>
    <row r="150" spans="2:80">
      <c r="B150" s="6" t="s">
        <v>57</v>
      </c>
      <c r="C150" s="11" t="s">
        <v>22</v>
      </c>
      <c r="D150" s="6"/>
      <c r="E150" s="6"/>
      <c r="F150" s="14"/>
      <c r="G150" s="14"/>
      <c r="H150" s="14"/>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row>
    <row r="152" spans="2:80">
      <c r="B152" s="6" t="s">
        <v>913</v>
      </c>
    </row>
    <row r="154" spans="2:80">
      <c r="B154" s="24" t="s">
        <v>58</v>
      </c>
      <c r="C154" s="26" t="s">
        <v>47</v>
      </c>
      <c r="D154" s="6"/>
    </row>
    <row r="155" spans="2:80">
      <c r="B155" s="16" t="s">
        <v>22</v>
      </c>
      <c r="C155" s="17" t="s">
        <v>22</v>
      </c>
    </row>
    <row r="158" spans="2:80">
      <c r="B158" s="24" t="s">
        <v>59</v>
      </c>
      <c r="C158" s="26" t="s">
        <v>60</v>
      </c>
      <c r="D158" s="6"/>
    </row>
    <row r="159" spans="2:80">
      <c r="B159" s="16" t="s">
        <v>22</v>
      </c>
      <c r="C159" s="17" t="s">
        <v>22</v>
      </c>
    </row>
    <row r="162" spans="2:7">
      <c r="B162" s="6" t="s">
        <v>61</v>
      </c>
    </row>
    <row r="165" spans="2:7">
      <c r="B165" s="6" t="s">
        <v>915</v>
      </c>
    </row>
    <row r="166" spans="2:7">
      <c r="B166" s="24" t="s">
        <v>40</v>
      </c>
      <c r="C166" s="26" t="s">
        <v>63</v>
      </c>
      <c r="D166" s="24" t="s">
        <v>64</v>
      </c>
      <c r="E166" s="24" t="s">
        <v>65</v>
      </c>
      <c r="F166" s="29" t="s">
        <v>66</v>
      </c>
      <c r="G166" s="14"/>
    </row>
    <row r="167" spans="2:7">
      <c r="B167" s="16" t="s">
        <v>22</v>
      </c>
      <c r="C167" s="17" t="s">
        <v>22</v>
      </c>
      <c r="D167" s="16" t="s">
        <v>22</v>
      </c>
      <c r="E167" s="16" t="s">
        <v>22</v>
      </c>
      <c r="F167" s="21" t="s">
        <v>22</v>
      </c>
    </row>
    <row r="168" spans="2:7">
      <c r="B168" s="2" t="s">
        <v>67</v>
      </c>
    </row>
  </sheetData>
  <mergeCells count="3">
    <mergeCell ref="B1:E1"/>
    <mergeCell ref="C3:C9"/>
    <mergeCell ref="D3:D9"/>
  </mergeCells>
  <hyperlinks>
    <hyperlink ref="A1" location="Index!A1" display="Index" xr:uid="{B53DB957-EE93-45D9-B27B-3A88A29FF6AB}"/>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D5A4-7BB8-42D8-8FA1-D515789903F9}">
  <dimension ref="A1:CB171"/>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2288</v>
      </c>
      <c r="C1" s="226"/>
      <c r="D1" s="226"/>
      <c r="E1" s="226"/>
    </row>
    <row r="3" spans="1:9" ht="15">
      <c r="B3" s="31" t="s">
        <v>2288</v>
      </c>
      <c r="C3" s="227"/>
      <c r="D3" s="228"/>
    </row>
    <row r="4" spans="1:9" ht="15">
      <c r="B4" s="59" t="s">
        <v>2289</v>
      </c>
      <c r="C4" s="227"/>
      <c r="D4" s="228"/>
    </row>
    <row r="5" spans="1:9" ht="15">
      <c r="B5" s="31"/>
      <c r="C5" s="227"/>
      <c r="D5" s="228"/>
    </row>
    <row r="6" spans="1:9" ht="15">
      <c r="B6" s="59" t="s">
        <v>103</v>
      </c>
      <c r="C6" s="227"/>
      <c r="D6" s="228"/>
    </row>
    <row r="7" spans="1:9" ht="15">
      <c r="B7" s="59" t="s">
        <v>2142</v>
      </c>
      <c r="C7" s="227"/>
      <c r="D7" s="228"/>
    </row>
    <row r="8" spans="1:9" ht="30">
      <c r="B8" s="35" t="s">
        <v>2290</v>
      </c>
      <c r="C8" s="227"/>
      <c r="D8" s="228"/>
    </row>
    <row r="9" spans="1:9" ht="30">
      <c r="B9" s="35" t="s">
        <v>4063</v>
      </c>
      <c r="C9" s="227"/>
      <c r="D9" s="228"/>
    </row>
    <row r="11" spans="1:9">
      <c r="B11" s="2" t="s">
        <v>891</v>
      </c>
    </row>
    <row r="13" spans="1:9">
      <c r="B13" s="7" t="s">
        <v>1</v>
      </c>
      <c r="C13" s="10" t="s">
        <v>2</v>
      </c>
      <c r="D13" s="7" t="s">
        <v>70</v>
      </c>
      <c r="E13" s="7" t="s">
        <v>4</v>
      </c>
      <c r="F13" s="13" t="s">
        <v>5</v>
      </c>
      <c r="G13" s="13" t="s">
        <v>6</v>
      </c>
      <c r="H13" s="13" t="s">
        <v>7</v>
      </c>
      <c r="I13" s="6" t="s">
        <v>71</v>
      </c>
    </row>
    <row r="14" spans="1:9">
      <c r="B14" s="6" t="s">
        <v>72</v>
      </c>
    </row>
    <row r="15" spans="1:9">
      <c r="B15" s="6" t="s">
        <v>9</v>
      </c>
    </row>
    <row r="16" spans="1:9">
      <c r="B16" s="2" t="s">
        <v>542</v>
      </c>
      <c r="C16" s="9" t="s">
        <v>13</v>
      </c>
      <c r="D16" s="2" t="s">
        <v>543</v>
      </c>
      <c r="E16" s="2" t="s">
        <v>544</v>
      </c>
      <c r="F16" s="12">
        <v>356784</v>
      </c>
      <c r="G16" s="12">
        <v>4974.6400000000003</v>
      </c>
      <c r="H16" s="12">
        <v>22.09</v>
      </c>
    </row>
    <row r="17" spans="2:8">
      <c r="B17" s="2" t="s">
        <v>595</v>
      </c>
      <c r="C17" s="9" t="s">
        <v>13</v>
      </c>
      <c r="D17" s="2" t="s">
        <v>596</v>
      </c>
      <c r="E17" s="2" t="s">
        <v>597</v>
      </c>
      <c r="F17" s="12">
        <v>77218</v>
      </c>
      <c r="G17" s="12">
        <v>3305.36</v>
      </c>
      <c r="H17" s="12">
        <v>14.68</v>
      </c>
    </row>
    <row r="18" spans="2:8">
      <c r="B18" s="2" t="s">
        <v>1110</v>
      </c>
      <c r="C18" s="9" t="s">
        <v>13</v>
      </c>
      <c r="D18" s="2" t="s">
        <v>1018</v>
      </c>
      <c r="E18" s="2" t="s">
        <v>1111</v>
      </c>
      <c r="F18" s="12">
        <v>59129</v>
      </c>
      <c r="G18" s="12">
        <v>2010.33</v>
      </c>
      <c r="H18" s="12">
        <v>8.93</v>
      </c>
    </row>
    <row r="19" spans="2:8">
      <c r="B19" s="2" t="s">
        <v>570</v>
      </c>
      <c r="C19" s="9" t="s">
        <v>13</v>
      </c>
      <c r="D19" s="2" t="s">
        <v>558</v>
      </c>
      <c r="E19" s="2" t="s">
        <v>571</v>
      </c>
      <c r="F19" s="12">
        <v>49492</v>
      </c>
      <c r="G19" s="12">
        <v>1304.81</v>
      </c>
      <c r="H19" s="12">
        <v>5.79</v>
      </c>
    </row>
    <row r="20" spans="2:8">
      <c r="B20" s="2" t="s">
        <v>1105</v>
      </c>
      <c r="C20" s="9" t="s">
        <v>13</v>
      </c>
      <c r="D20" s="2" t="s">
        <v>1106</v>
      </c>
      <c r="E20" s="2" t="s">
        <v>1107</v>
      </c>
      <c r="F20" s="12">
        <v>7784</v>
      </c>
      <c r="G20" s="12">
        <v>987.03</v>
      </c>
      <c r="H20" s="12">
        <v>4.38</v>
      </c>
    </row>
    <row r="21" spans="2:8">
      <c r="B21" s="2" t="s">
        <v>1295</v>
      </c>
      <c r="C21" s="9" t="s">
        <v>13</v>
      </c>
      <c r="D21" s="2" t="s">
        <v>1289</v>
      </c>
      <c r="E21" s="2" t="s">
        <v>1296</v>
      </c>
      <c r="F21" s="12">
        <v>94982</v>
      </c>
      <c r="G21" s="12">
        <v>879.49</v>
      </c>
      <c r="H21" s="12">
        <v>3.91</v>
      </c>
    </row>
    <row r="22" spans="2:8">
      <c r="B22" s="2" t="s">
        <v>579</v>
      </c>
      <c r="C22" s="9" t="s">
        <v>13</v>
      </c>
      <c r="D22" s="2" t="s">
        <v>84</v>
      </c>
      <c r="E22" s="2" t="s">
        <v>580</v>
      </c>
      <c r="F22" s="12">
        <v>19951</v>
      </c>
      <c r="G22" s="12">
        <v>863.56</v>
      </c>
      <c r="H22" s="12">
        <v>3.83</v>
      </c>
    </row>
    <row r="23" spans="2:8">
      <c r="B23" s="2" t="s">
        <v>1267</v>
      </c>
      <c r="C23" s="9" t="s">
        <v>13</v>
      </c>
      <c r="D23" s="2" t="s">
        <v>1232</v>
      </c>
      <c r="E23" s="2" t="s">
        <v>1268</v>
      </c>
      <c r="F23" s="12">
        <v>402510</v>
      </c>
      <c r="G23" s="12">
        <v>854.73</v>
      </c>
      <c r="H23" s="12">
        <v>3.8</v>
      </c>
    </row>
    <row r="24" spans="2:8">
      <c r="B24" s="2" t="s">
        <v>1231</v>
      </c>
      <c r="C24" s="9" t="s">
        <v>13</v>
      </c>
      <c r="D24" s="2" t="s">
        <v>1232</v>
      </c>
      <c r="E24" s="2" t="s">
        <v>1233</v>
      </c>
      <c r="F24" s="12">
        <v>61370</v>
      </c>
      <c r="G24" s="12">
        <v>778.05</v>
      </c>
      <c r="H24" s="12">
        <v>3.46</v>
      </c>
    </row>
    <row r="25" spans="2:8">
      <c r="B25" s="2" t="s">
        <v>598</v>
      </c>
      <c r="C25" s="9" t="s">
        <v>13</v>
      </c>
      <c r="D25" s="2" t="s">
        <v>599</v>
      </c>
      <c r="E25" s="2" t="s">
        <v>600</v>
      </c>
      <c r="F25" s="12">
        <v>48503</v>
      </c>
      <c r="G25" s="12">
        <v>737.66</v>
      </c>
      <c r="H25" s="12">
        <v>3.28</v>
      </c>
    </row>
    <row r="26" spans="2:8">
      <c r="B26" s="2" t="s">
        <v>1283</v>
      </c>
      <c r="C26" s="9" t="s">
        <v>13</v>
      </c>
      <c r="D26" s="2" t="s">
        <v>1106</v>
      </c>
      <c r="E26" s="2" t="s">
        <v>1284</v>
      </c>
      <c r="F26" s="12">
        <v>25167</v>
      </c>
      <c r="G26" s="12">
        <v>704.7</v>
      </c>
      <c r="H26" s="12">
        <v>3.13</v>
      </c>
    </row>
    <row r="27" spans="2:8">
      <c r="B27" s="2" t="s">
        <v>1350</v>
      </c>
      <c r="C27" s="9" t="s">
        <v>13</v>
      </c>
      <c r="D27" s="2" t="s">
        <v>558</v>
      </c>
      <c r="E27" s="2" t="s">
        <v>1351</v>
      </c>
      <c r="F27" s="12">
        <v>42051</v>
      </c>
      <c r="G27" s="12">
        <v>570.74</v>
      </c>
      <c r="H27" s="12">
        <v>2.5299999999999998</v>
      </c>
    </row>
    <row r="28" spans="2:8">
      <c r="B28" s="2" t="s">
        <v>1406</v>
      </c>
      <c r="C28" s="9" t="s">
        <v>13</v>
      </c>
      <c r="D28" s="2" t="s">
        <v>79</v>
      </c>
      <c r="E28" s="2" t="s">
        <v>1407</v>
      </c>
      <c r="F28" s="12">
        <v>10767</v>
      </c>
      <c r="G28" s="12">
        <v>419.93</v>
      </c>
      <c r="H28" s="12">
        <v>1.86</v>
      </c>
    </row>
    <row r="29" spans="2:8">
      <c r="B29" s="2" t="s">
        <v>1291</v>
      </c>
      <c r="C29" s="9" t="s">
        <v>13</v>
      </c>
      <c r="D29" s="2" t="s">
        <v>1018</v>
      </c>
      <c r="E29" s="2" t="s">
        <v>1292</v>
      </c>
      <c r="F29" s="12">
        <v>102540</v>
      </c>
      <c r="G29" s="12">
        <v>392.88</v>
      </c>
      <c r="H29" s="12">
        <v>1.74</v>
      </c>
    </row>
    <row r="30" spans="2:8">
      <c r="B30" s="2" t="s">
        <v>2291</v>
      </c>
      <c r="C30" s="9" t="s">
        <v>13</v>
      </c>
      <c r="D30" s="2" t="s">
        <v>2292</v>
      </c>
      <c r="E30" s="2" t="s">
        <v>2293</v>
      </c>
      <c r="F30" s="12">
        <v>17531</v>
      </c>
      <c r="G30" s="12">
        <v>379.51</v>
      </c>
      <c r="H30" s="12">
        <v>1.69</v>
      </c>
    </row>
    <row r="31" spans="2:8">
      <c r="B31" s="2" t="s">
        <v>560</v>
      </c>
      <c r="C31" s="9" t="s">
        <v>13</v>
      </c>
      <c r="D31" s="2" t="s">
        <v>83</v>
      </c>
      <c r="E31" s="2" t="s">
        <v>561</v>
      </c>
      <c r="F31" s="12">
        <v>31906</v>
      </c>
      <c r="G31" s="12">
        <v>364.46</v>
      </c>
      <c r="H31" s="12">
        <v>1.62</v>
      </c>
    </row>
    <row r="32" spans="2:8">
      <c r="B32" s="2" t="s">
        <v>2294</v>
      </c>
      <c r="C32" s="9" t="s">
        <v>13</v>
      </c>
      <c r="D32" s="2" t="s">
        <v>1138</v>
      </c>
      <c r="E32" s="2" t="s">
        <v>2295</v>
      </c>
      <c r="F32" s="12">
        <v>254717</v>
      </c>
      <c r="G32" s="12">
        <v>356.86</v>
      </c>
      <c r="H32" s="12">
        <v>1.58</v>
      </c>
    </row>
    <row r="33" spans="2:8">
      <c r="B33" s="2" t="s">
        <v>1394</v>
      </c>
      <c r="C33" s="9" t="s">
        <v>13</v>
      </c>
      <c r="D33" s="2" t="s">
        <v>1232</v>
      </c>
      <c r="E33" s="2" t="s">
        <v>1395</v>
      </c>
      <c r="F33" s="12">
        <v>24926</v>
      </c>
      <c r="G33" s="12">
        <v>310.24</v>
      </c>
      <c r="H33" s="12">
        <v>1.38</v>
      </c>
    </row>
    <row r="34" spans="2:8">
      <c r="B34" s="2" t="s">
        <v>1346</v>
      </c>
      <c r="C34" s="9" t="s">
        <v>13</v>
      </c>
      <c r="D34" s="2" t="s">
        <v>1138</v>
      </c>
      <c r="E34" s="2" t="s">
        <v>1347</v>
      </c>
      <c r="F34" s="12">
        <v>81174</v>
      </c>
      <c r="G34" s="12">
        <v>306.31</v>
      </c>
      <c r="H34" s="12">
        <v>1.36</v>
      </c>
    </row>
    <row r="35" spans="2:8">
      <c r="B35" s="2" t="s">
        <v>1333</v>
      </c>
      <c r="C35" s="9" t="s">
        <v>13</v>
      </c>
      <c r="D35" s="2" t="s">
        <v>1334</v>
      </c>
      <c r="E35" s="2" t="s">
        <v>1335</v>
      </c>
      <c r="F35" s="12">
        <v>43114</v>
      </c>
      <c r="G35" s="12">
        <v>287.7</v>
      </c>
      <c r="H35" s="12">
        <v>1.28</v>
      </c>
    </row>
    <row r="36" spans="2:8">
      <c r="B36" s="2" t="s">
        <v>2296</v>
      </c>
      <c r="C36" s="9" t="s">
        <v>13</v>
      </c>
      <c r="D36" s="2" t="s">
        <v>558</v>
      </c>
      <c r="E36" s="2" t="s">
        <v>2297</v>
      </c>
      <c r="F36" s="12">
        <v>6069</v>
      </c>
      <c r="G36" s="12">
        <v>270.93</v>
      </c>
      <c r="H36" s="12">
        <v>1.2</v>
      </c>
    </row>
    <row r="37" spans="2:8">
      <c r="B37" s="2" t="s">
        <v>1137</v>
      </c>
      <c r="C37" s="9" t="s">
        <v>13</v>
      </c>
      <c r="D37" s="2" t="s">
        <v>1138</v>
      </c>
      <c r="E37" s="2" t="s">
        <v>1139</v>
      </c>
      <c r="F37" s="12">
        <v>21420</v>
      </c>
      <c r="G37" s="12">
        <v>216.57</v>
      </c>
      <c r="H37" s="12">
        <v>0.96</v>
      </c>
    </row>
    <row r="38" spans="2:8">
      <c r="B38" s="2" t="s">
        <v>1279</v>
      </c>
      <c r="C38" s="9" t="s">
        <v>13</v>
      </c>
      <c r="D38" s="2" t="s">
        <v>1106</v>
      </c>
      <c r="E38" s="2" t="s">
        <v>1280</v>
      </c>
      <c r="F38" s="12">
        <v>40810</v>
      </c>
      <c r="G38" s="12">
        <v>204.17</v>
      </c>
      <c r="H38" s="12">
        <v>0.91</v>
      </c>
    </row>
    <row r="39" spans="2:8">
      <c r="B39" s="2" t="s">
        <v>1273</v>
      </c>
      <c r="C39" s="9" t="s">
        <v>13</v>
      </c>
      <c r="D39" s="2" t="s">
        <v>1138</v>
      </c>
      <c r="E39" s="2" t="s">
        <v>1274</v>
      </c>
      <c r="F39" s="12">
        <v>20360</v>
      </c>
      <c r="G39" s="12">
        <v>193.05</v>
      </c>
      <c r="H39" s="12">
        <v>0.86</v>
      </c>
    </row>
    <row r="40" spans="2:8">
      <c r="B40" s="2" t="s">
        <v>1241</v>
      </c>
      <c r="C40" s="9" t="s">
        <v>13</v>
      </c>
      <c r="D40" s="2" t="s">
        <v>1099</v>
      </c>
      <c r="E40" s="2" t="s">
        <v>1242</v>
      </c>
      <c r="F40" s="12">
        <v>1788781</v>
      </c>
      <c r="G40" s="12">
        <v>189.79</v>
      </c>
      <c r="H40" s="12">
        <v>0.84</v>
      </c>
    </row>
    <row r="41" spans="2:8">
      <c r="B41" s="2" t="s">
        <v>2150</v>
      </c>
      <c r="C41" s="9" t="s">
        <v>13</v>
      </c>
      <c r="D41" s="2" t="s">
        <v>84</v>
      </c>
      <c r="E41" s="2" t="s">
        <v>2151</v>
      </c>
      <c r="F41" s="12">
        <v>11153</v>
      </c>
      <c r="G41" s="12">
        <v>174.42</v>
      </c>
      <c r="H41" s="12">
        <v>0.77</v>
      </c>
    </row>
    <row r="42" spans="2:8">
      <c r="B42" s="2" t="s">
        <v>1306</v>
      </c>
      <c r="C42" s="9" t="s">
        <v>13</v>
      </c>
      <c r="D42" s="2" t="s">
        <v>1138</v>
      </c>
      <c r="E42" s="2" t="s">
        <v>1307</v>
      </c>
      <c r="F42" s="12">
        <v>35781</v>
      </c>
      <c r="G42" s="12">
        <v>174.38</v>
      </c>
      <c r="H42" s="12">
        <v>0.77</v>
      </c>
    </row>
    <row r="43" spans="2:8">
      <c r="B43" s="2" t="s">
        <v>2029</v>
      </c>
      <c r="C43" s="9" t="s">
        <v>13</v>
      </c>
      <c r="D43" s="2" t="s">
        <v>1232</v>
      </c>
      <c r="E43" s="2" t="s">
        <v>2030</v>
      </c>
      <c r="F43" s="12">
        <v>21233</v>
      </c>
      <c r="G43" s="12">
        <v>164.61</v>
      </c>
      <c r="H43" s="12">
        <v>0.73</v>
      </c>
    </row>
    <row r="44" spans="2:8">
      <c r="B44" s="2" t="s">
        <v>1132</v>
      </c>
      <c r="C44" s="9" t="s">
        <v>13</v>
      </c>
      <c r="D44" s="2" t="s">
        <v>1099</v>
      </c>
      <c r="E44" s="2" t="s">
        <v>1133</v>
      </c>
      <c r="F44" s="12">
        <v>5708</v>
      </c>
      <c r="G44" s="12">
        <v>91.11</v>
      </c>
      <c r="H44" s="12">
        <v>0.4</v>
      </c>
    </row>
    <row r="45" spans="2:8">
      <c r="B45" s="2" t="s">
        <v>2298</v>
      </c>
      <c r="C45" s="9" t="s">
        <v>13</v>
      </c>
      <c r="D45" s="2" t="s">
        <v>558</v>
      </c>
      <c r="E45" s="2" t="s">
        <v>2299</v>
      </c>
      <c r="F45" s="12">
        <v>1673</v>
      </c>
      <c r="G45" s="12">
        <v>75.489999999999995</v>
      </c>
      <c r="H45" s="12">
        <v>0.34</v>
      </c>
    </row>
    <row r="46" spans="2:8">
      <c r="B46" s="6" t="s">
        <v>94</v>
      </c>
      <c r="C46" s="11"/>
      <c r="D46" s="6"/>
      <c r="E46" s="6"/>
      <c r="F46" s="14"/>
      <c r="G46" s="14">
        <f>SUM(G13:G45)</f>
        <v>22543.510000000006</v>
      </c>
      <c r="H46" s="14">
        <f>SUM(H13:H45)</f>
        <v>100.09999999999998</v>
      </c>
    </row>
    <row r="47" spans="2:8">
      <c r="B47" s="6" t="s">
        <v>15</v>
      </c>
      <c r="C47" s="11"/>
      <c r="D47" s="6"/>
      <c r="E47" s="6"/>
      <c r="F47" s="14"/>
      <c r="G47" s="14">
        <v>22543.51</v>
      </c>
      <c r="H47" s="14">
        <v>100.1</v>
      </c>
    </row>
    <row r="48" spans="2:8">
      <c r="B48" s="6" t="s">
        <v>335</v>
      </c>
      <c r="C48" s="11"/>
      <c r="D48" s="6"/>
      <c r="E48" s="6"/>
      <c r="F48" s="14"/>
      <c r="G48" s="14">
        <v>-24.468256699998165</v>
      </c>
      <c r="H48" s="14">
        <v>-9.9999999999994316E-2</v>
      </c>
    </row>
    <row r="49" spans="2:8">
      <c r="B49" s="6" t="s">
        <v>17</v>
      </c>
      <c r="C49" s="11"/>
      <c r="D49" s="6"/>
      <c r="E49" s="6"/>
      <c r="F49" s="14"/>
      <c r="G49" s="14">
        <v>22519.0417433</v>
      </c>
      <c r="H49" s="14">
        <v>100</v>
      </c>
    </row>
    <row r="50" spans="2:8">
      <c r="B50" s="2" t="s">
        <v>18</v>
      </c>
    </row>
    <row r="51" spans="2:8">
      <c r="B51" s="6" t="s">
        <v>19</v>
      </c>
    </row>
    <row r="52" spans="2:8">
      <c r="B52" s="6" t="s">
        <v>20</v>
      </c>
      <c r="C52" s="9" t="s">
        <v>894</v>
      </c>
    </row>
    <row r="53" spans="2:8">
      <c r="B53" s="6" t="s">
        <v>23</v>
      </c>
      <c r="C53" s="9" t="s">
        <v>22</v>
      </c>
    </row>
    <row r="54" spans="2:8">
      <c r="B54" s="6" t="s">
        <v>1198</v>
      </c>
      <c r="C54" s="9" t="s">
        <v>22</v>
      </c>
    </row>
    <row r="55" spans="2:8">
      <c r="B55" s="6" t="s">
        <v>24</v>
      </c>
      <c r="C55" s="9" t="s">
        <v>25</v>
      </c>
    </row>
    <row r="56" spans="2:8">
      <c r="B56" s="6" t="s">
        <v>2300</v>
      </c>
      <c r="C56" s="11"/>
    </row>
    <row r="57" spans="2:8">
      <c r="B57" s="6" t="s">
        <v>2301</v>
      </c>
      <c r="C57" s="11"/>
    </row>
    <row r="58" spans="2:8">
      <c r="B58" s="6" t="s">
        <v>2302</v>
      </c>
      <c r="C58" s="11"/>
    </row>
    <row r="59" spans="2:8">
      <c r="B59" s="6" t="s">
        <v>2303</v>
      </c>
      <c r="C59" s="11"/>
    </row>
    <row r="60" spans="2:8">
      <c r="B60" s="6" t="s">
        <v>2304</v>
      </c>
      <c r="C60" s="11"/>
    </row>
    <row r="61" spans="2:8">
      <c r="B61" s="6" t="s">
        <v>2305</v>
      </c>
      <c r="C61" s="11"/>
    </row>
    <row r="62" spans="2:8">
      <c r="B62" s="6" t="s">
        <v>2306</v>
      </c>
      <c r="C62" s="11"/>
    </row>
    <row r="63" spans="2:8">
      <c r="B63" s="6" t="s">
        <v>2307</v>
      </c>
      <c r="C63" s="11"/>
    </row>
    <row r="64" spans="2:8">
      <c r="B64" s="6" t="s">
        <v>2510</v>
      </c>
      <c r="C64" s="11"/>
    </row>
    <row r="65" spans="2:4">
      <c r="B65" s="2" t="s">
        <v>26</v>
      </c>
    </row>
    <row r="66" spans="2:4">
      <c r="B66" s="2" t="s">
        <v>1212</v>
      </c>
    </row>
    <row r="69" spans="2:4" ht="15">
      <c r="B69" s="44" t="s">
        <v>1213</v>
      </c>
      <c r="C69" s="64"/>
    </row>
    <row r="70" spans="2:4" ht="30">
      <c r="B70" s="44" t="s">
        <v>1214</v>
      </c>
      <c r="C70" s="65" t="s">
        <v>1215</v>
      </c>
    </row>
    <row r="71" spans="2:4" ht="15">
      <c r="B71" s="4" t="s">
        <v>1216</v>
      </c>
      <c r="C71" s="5" t="s">
        <v>1217</v>
      </c>
    </row>
    <row r="72" spans="2:4" ht="15">
      <c r="B72" s="4" t="s">
        <v>1218</v>
      </c>
      <c r="C72" s="5" t="s">
        <v>1217</v>
      </c>
    </row>
    <row r="73" spans="2:4" ht="15">
      <c r="B73" s="4" t="s">
        <v>1219</v>
      </c>
      <c r="C73" s="5" t="s">
        <v>1217</v>
      </c>
    </row>
    <row r="74" spans="2:4" ht="15">
      <c r="B74" s="4" t="s">
        <v>1220</v>
      </c>
      <c r="C74" s="5" t="s">
        <v>1217</v>
      </c>
    </row>
    <row r="75" spans="2:4" ht="15">
      <c r="B75" s="4" t="s">
        <v>1221</v>
      </c>
      <c r="C75" s="5" t="s">
        <v>1217</v>
      </c>
    </row>
    <row r="76" spans="2:4" ht="15">
      <c r="B76" s="4" t="s">
        <v>1222</v>
      </c>
      <c r="C76" s="5" t="s">
        <v>1217</v>
      </c>
    </row>
    <row r="77" spans="2:4" ht="15">
      <c r="B77" s="44" t="s">
        <v>1223</v>
      </c>
      <c r="C77" s="64" t="s">
        <v>1217</v>
      </c>
    </row>
    <row r="79" spans="2:4" ht="15">
      <c r="B79" s="4" t="s">
        <v>35</v>
      </c>
      <c r="C79" s="5"/>
      <c r="D79" s="4"/>
    </row>
    <row r="80" spans="2:4" ht="30">
      <c r="B80" s="20" t="s">
        <v>36</v>
      </c>
      <c r="C80" s="18" t="s">
        <v>37</v>
      </c>
      <c r="D80" s="20" t="s">
        <v>38</v>
      </c>
    </row>
    <row r="81" spans="2:7" ht="15">
      <c r="B81" s="4" t="s">
        <v>22</v>
      </c>
      <c r="C81" s="5" t="s">
        <v>22</v>
      </c>
      <c r="D81" s="4" t="s">
        <v>22</v>
      </c>
    </row>
    <row r="83" spans="2:7">
      <c r="B83" s="24" t="s">
        <v>39</v>
      </c>
      <c r="C83" s="25">
        <v>46081</v>
      </c>
      <c r="D83" s="16"/>
      <c r="E83" s="15"/>
      <c r="F83" s="30"/>
    </row>
    <row r="84" spans="2:7">
      <c r="B84" s="24" t="s">
        <v>40</v>
      </c>
      <c r="C84" s="26" t="s">
        <v>41</v>
      </c>
      <c r="D84" s="24" t="s">
        <v>42</v>
      </c>
      <c r="E84" s="27" t="s">
        <v>43</v>
      </c>
      <c r="F84" s="29" t="s">
        <v>44</v>
      </c>
      <c r="G84" s="14"/>
    </row>
    <row r="85" spans="2:7">
      <c r="B85" s="22" t="s">
        <v>22</v>
      </c>
      <c r="C85" s="23" t="s">
        <v>22</v>
      </c>
      <c r="D85" s="22" t="s">
        <v>22</v>
      </c>
      <c r="E85" s="19" t="s">
        <v>22</v>
      </c>
      <c r="F85" s="28" t="s">
        <v>22</v>
      </c>
    </row>
    <row r="88" spans="2:7">
      <c r="B88" s="6" t="s">
        <v>45</v>
      </c>
    </row>
    <row r="89" spans="2:7">
      <c r="B89" s="6"/>
    </row>
    <row r="90" spans="2:7">
      <c r="B90" s="6" t="s">
        <v>911</v>
      </c>
    </row>
    <row r="91" spans="2:7">
      <c r="B91" s="24" t="s">
        <v>46</v>
      </c>
      <c r="C91" s="26" t="s">
        <v>47</v>
      </c>
      <c r="D91" s="6"/>
    </row>
    <row r="92" spans="2:7">
      <c r="B92" s="16" t="s">
        <v>22</v>
      </c>
      <c r="C92" s="17" t="s">
        <v>22</v>
      </c>
    </row>
    <row r="94" spans="2:7">
      <c r="B94" s="24" t="s">
        <v>48</v>
      </c>
      <c r="C94" s="26" t="s">
        <v>47</v>
      </c>
    </row>
    <row r="95" spans="2:7">
      <c r="B95" s="16" t="s">
        <v>22</v>
      </c>
      <c r="C95" s="17" t="s">
        <v>22</v>
      </c>
    </row>
    <row r="97" spans="2:7">
      <c r="B97" s="24" t="s">
        <v>49</v>
      </c>
      <c r="C97" s="26" t="s">
        <v>50</v>
      </c>
    </row>
    <row r="98" spans="2:7">
      <c r="B98" s="16" t="s">
        <v>22</v>
      </c>
      <c r="C98" s="17" t="s">
        <v>22</v>
      </c>
    </row>
    <row r="100" spans="2:7">
      <c r="B100" s="27" t="s">
        <v>51</v>
      </c>
      <c r="C100" s="26" t="s">
        <v>50</v>
      </c>
    </row>
    <row r="101" spans="2:7">
      <c r="B101" s="15" t="s">
        <v>22</v>
      </c>
      <c r="C101" s="17" t="s">
        <v>22</v>
      </c>
    </row>
    <row r="103" spans="2:7">
      <c r="B103" s="24" t="s">
        <v>52</v>
      </c>
      <c r="C103" s="26" t="s">
        <v>22</v>
      </c>
    </row>
    <row r="105" spans="2:7">
      <c r="B105" s="24" t="s">
        <v>53</v>
      </c>
      <c r="C105" s="25">
        <v>46081</v>
      </c>
      <c r="D105" s="16"/>
      <c r="E105" s="15"/>
      <c r="F105" s="30"/>
    </row>
    <row r="106" spans="2:7">
      <c r="B106" s="24" t="s">
        <v>40</v>
      </c>
      <c r="C106" s="26" t="s">
        <v>41</v>
      </c>
      <c r="D106" s="24" t="s">
        <v>42</v>
      </c>
      <c r="E106" s="27" t="s">
        <v>43</v>
      </c>
      <c r="F106" s="29" t="s">
        <v>44</v>
      </c>
      <c r="G106" s="14"/>
    </row>
    <row r="107" spans="2:7">
      <c r="B107" s="22" t="s">
        <v>22</v>
      </c>
      <c r="C107" s="23" t="s">
        <v>22</v>
      </c>
      <c r="D107" s="22" t="s">
        <v>22</v>
      </c>
      <c r="E107" s="19" t="s">
        <v>22</v>
      </c>
      <c r="F107" s="28" t="s">
        <v>22</v>
      </c>
    </row>
    <row r="108" spans="2:7">
      <c r="B108" s="6" t="s">
        <v>45</v>
      </c>
    </row>
    <row r="109" spans="2:7">
      <c r="B109" s="6"/>
    </row>
    <row r="110" spans="2:7">
      <c r="B110" s="6" t="s">
        <v>911</v>
      </c>
    </row>
    <row r="111" spans="2:7">
      <c r="B111" s="24" t="s">
        <v>46</v>
      </c>
      <c r="C111" s="26" t="s">
        <v>47</v>
      </c>
      <c r="D111" s="6"/>
    </row>
    <row r="112" spans="2:7">
      <c r="B112" s="16" t="s">
        <v>22</v>
      </c>
      <c r="C112" s="17" t="s">
        <v>22</v>
      </c>
    </row>
    <row r="114" spans="2:6">
      <c r="B114" s="24" t="s">
        <v>48</v>
      </c>
      <c r="C114" s="26" t="s">
        <v>47</v>
      </c>
    </row>
    <row r="115" spans="2:6">
      <c r="B115" s="16" t="s">
        <v>22</v>
      </c>
      <c r="C115" s="17" t="s">
        <v>22</v>
      </c>
    </row>
    <row r="117" spans="2:6">
      <c r="B117" s="24" t="s">
        <v>49</v>
      </c>
      <c r="C117" s="26" t="s">
        <v>50</v>
      </c>
    </row>
    <row r="118" spans="2:6">
      <c r="B118" s="16" t="s">
        <v>22</v>
      </c>
      <c r="C118" s="17" t="s">
        <v>22</v>
      </c>
    </row>
    <row r="120" spans="2:6">
      <c r="B120" s="27" t="s">
        <v>51</v>
      </c>
      <c r="C120" s="26" t="s">
        <v>50</v>
      </c>
    </row>
    <row r="121" spans="2:6">
      <c r="B121" s="15" t="s">
        <v>22</v>
      </c>
      <c r="C121" s="17" t="s">
        <v>22</v>
      </c>
    </row>
    <row r="123" spans="2:6">
      <c r="B123" s="24" t="s">
        <v>52</v>
      </c>
      <c r="C123" s="26" t="s">
        <v>22</v>
      </c>
    </row>
    <row r="126" spans="2:6">
      <c r="B126" s="6" t="s">
        <v>912</v>
      </c>
    </row>
    <row r="128" spans="2:6">
      <c r="B128" s="24" t="s">
        <v>40</v>
      </c>
      <c r="C128" s="26" t="s">
        <v>54</v>
      </c>
      <c r="D128" s="24" t="s">
        <v>55</v>
      </c>
      <c r="E128" s="24" t="s">
        <v>56</v>
      </c>
      <c r="F128" s="14"/>
    </row>
    <row r="129" spans="2:80">
      <c r="B129" s="16" t="s">
        <v>22</v>
      </c>
      <c r="C129" s="17" t="s">
        <v>22</v>
      </c>
      <c r="D129" s="16" t="s">
        <v>22</v>
      </c>
      <c r="E129" s="16" t="s">
        <v>22</v>
      </c>
    </row>
    <row r="132" spans="2:80">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c r="B134" s="6" t="s">
        <v>913</v>
      </c>
    </row>
    <row r="136" spans="2:80">
      <c r="B136" s="24" t="s">
        <v>58</v>
      </c>
      <c r="C136" s="26" t="s">
        <v>47</v>
      </c>
      <c r="D136" s="6"/>
    </row>
    <row r="137" spans="2:80">
      <c r="B137" s="16" t="s">
        <v>22</v>
      </c>
      <c r="C137" s="17" t="s">
        <v>22</v>
      </c>
    </row>
    <row r="140" spans="2:80">
      <c r="B140" s="24" t="s">
        <v>59</v>
      </c>
      <c r="C140" s="26" t="s">
        <v>60</v>
      </c>
      <c r="D140" s="6"/>
    </row>
    <row r="141" spans="2:80">
      <c r="B141" s="16" t="s">
        <v>22</v>
      </c>
      <c r="C141" s="17" t="s">
        <v>22</v>
      </c>
    </row>
    <row r="144" spans="2:80">
      <c r="B144" s="6" t="s">
        <v>61</v>
      </c>
    </row>
    <row r="147" spans="2:80">
      <c r="B147" s="6" t="s">
        <v>914</v>
      </c>
    </row>
    <row r="149" spans="2:80">
      <c r="B149" s="24" t="s">
        <v>40</v>
      </c>
      <c r="C149" s="26" t="s">
        <v>62</v>
      </c>
      <c r="D149" s="24" t="s">
        <v>54</v>
      </c>
      <c r="E149" s="24" t="s">
        <v>55</v>
      </c>
      <c r="F149" s="29" t="s">
        <v>56</v>
      </c>
      <c r="G149" s="14"/>
    </row>
    <row r="150" spans="2:80">
      <c r="B150" s="16" t="s">
        <v>22</v>
      </c>
      <c r="C150" s="17" t="s">
        <v>22</v>
      </c>
      <c r="D150" s="16" t="s">
        <v>22</v>
      </c>
      <c r="E150" s="16" t="s">
        <v>22</v>
      </c>
      <c r="F150" s="21" t="s">
        <v>22</v>
      </c>
    </row>
    <row r="153" spans="2:80">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c r="B155" s="6" t="s">
        <v>913</v>
      </c>
    </row>
    <row r="157" spans="2:80">
      <c r="B157" s="24" t="s">
        <v>58</v>
      </c>
      <c r="C157" s="26" t="s">
        <v>47</v>
      </c>
      <c r="D157" s="6"/>
    </row>
    <row r="158" spans="2:80">
      <c r="B158" s="16" t="s">
        <v>22</v>
      </c>
      <c r="C158" s="17" t="s">
        <v>22</v>
      </c>
    </row>
    <row r="161" spans="2:7">
      <c r="B161" s="24" t="s">
        <v>59</v>
      </c>
      <c r="C161" s="26" t="s">
        <v>60</v>
      </c>
      <c r="D161" s="6"/>
    </row>
    <row r="162" spans="2:7">
      <c r="B162" s="16" t="s">
        <v>22</v>
      </c>
      <c r="C162" s="17" t="s">
        <v>22</v>
      </c>
    </row>
    <row r="165" spans="2:7">
      <c r="B165" s="6" t="s">
        <v>61</v>
      </c>
    </row>
    <row r="168" spans="2:7">
      <c r="B168" s="6" t="s">
        <v>915</v>
      </c>
    </row>
    <row r="169" spans="2:7">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9"/>
    <mergeCell ref="D3:D9"/>
  </mergeCells>
  <hyperlinks>
    <hyperlink ref="A1" location="Index!A1" display="Index" xr:uid="{D38CA9D2-5FED-4B54-837C-240D57EA5668}"/>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1A5A5-10B4-430A-9004-3DAA66A43CA3}">
  <dimension ref="A1:CB172"/>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2264</v>
      </c>
      <c r="C1" s="226"/>
      <c r="D1" s="226"/>
      <c r="E1" s="226"/>
    </row>
    <row r="3" spans="1:9" ht="15">
      <c r="B3" s="31" t="s">
        <v>2264</v>
      </c>
      <c r="C3" s="227"/>
      <c r="D3" s="228"/>
    </row>
    <row r="4" spans="1:9" ht="15">
      <c r="B4" s="59" t="s">
        <v>2141</v>
      </c>
      <c r="C4" s="227"/>
      <c r="D4" s="228"/>
    </row>
    <row r="5" spans="1:9" ht="15">
      <c r="B5" s="31"/>
      <c r="C5" s="227"/>
      <c r="D5" s="228"/>
    </row>
    <row r="6" spans="1:9" ht="15">
      <c r="B6" s="59" t="s">
        <v>103</v>
      </c>
      <c r="C6" s="227"/>
      <c r="D6" s="228"/>
    </row>
    <row r="7" spans="1:9" ht="15">
      <c r="B7" s="59" t="s">
        <v>2142</v>
      </c>
      <c r="C7" s="227"/>
      <c r="D7" s="228"/>
    </row>
    <row r="8" spans="1:9" ht="30">
      <c r="B8" s="35" t="s">
        <v>2265</v>
      </c>
      <c r="C8" s="227"/>
      <c r="D8" s="228"/>
    </row>
    <row r="9" spans="1:9" ht="30">
      <c r="B9" s="35" t="s">
        <v>4063</v>
      </c>
      <c r="C9" s="227"/>
      <c r="D9" s="228"/>
    </row>
    <row r="11" spans="1:9">
      <c r="B11" s="2" t="s">
        <v>891</v>
      </c>
    </row>
    <row r="13" spans="1:9">
      <c r="B13" s="7" t="s">
        <v>1</v>
      </c>
      <c r="C13" s="10" t="s">
        <v>2</v>
      </c>
      <c r="D13" s="7" t="s">
        <v>70</v>
      </c>
      <c r="E13" s="7" t="s">
        <v>4</v>
      </c>
      <c r="F13" s="13" t="s">
        <v>5</v>
      </c>
      <c r="G13" s="13" t="s">
        <v>6</v>
      </c>
      <c r="H13" s="13" t="s">
        <v>7</v>
      </c>
      <c r="I13" s="6" t="s">
        <v>71</v>
      </c>
    </row>
    <row r="14" spans="1:9">
      <c r="B14" s="6" t="s">
        <v>72</v>
      </c>
    </row>
    <row r="15" spans="1:9">
      <c r="B15" s="6" t="s">
        <v>9</v>
      </c>
    </row>
    <row r="16" spans="1:9">
      <c r="B16" s="2" t="s">
        <v>617</v>
      </c>
      <c r="C16" s="9" t="s">
        <v>13</v>
      </c>
      <c r="D16" s="2" t="s">
        <v>618</v>
      </c>
      <c r="E16" s="2" t="s">
        <v>619</v>
      </c>
      <c r="F16" s="12">
        <v>82468</v>
      </c>
      <c r="G16" s="12">
        <v>355.19</v>
      </c>
      <c r="H16" s="12">
        <v>6.76</v>
      </c>
    </row>
    <row r="17" spans="2:8">
      <c r="B17" s="2" t="s">
        <v>591</v>
      </c>
      <c r="C17" s="9" t="s">
        <v>13</v>
      </c>
      <c r="D17" s="2" t="s">
        <v>565</v>
      </c>
      <c r="E17" s="2" t="s">
        <v>592</v>
      </c>
      <c r="F17" s="12">
        <v>26551</v>
      </c>
      <c r="G17" s="12">
        <v>342.89</v>
      </c>
      <c r="H17" s="12">
        <v>6.53</v>
      </c>
    </row>
    <row r="18" spans="2:8">
      <c r="B18" s="2" t="s">
        <v>1144</v>
      </c>
      <c r="C18" s="9" t="s">
        <v>13</v>
      </c>
      <c r="D18" s="2" t="s">
        <v>1018</v>
      </c>
      <c r="E18" s="2" t="s">
        <v>1145</v>
      </c>
      <c r="F18" s="12">
        <v>5774</v>
      </c>
      <c r="G18" s="12">
        <v>329.67</v>
      </c>
      <c r="H18" s="12">
        <v>6.27</v>
      </c>
    </row>
    <row r="19" spans="2:8">
      <c r="B19" s="2" t="s">
        <v>1362</v>
      </c>
      <c r="C19" s="9" t="s">
        <v>13</v>
      </c>
      <c r="D19" s="2" t="s">
        <v>565</v>
      </c>
      <c r="E19" s="2" t="s">
        <v>1363</v>
      </c>
      <c r="F19" s="12">
        <v>5214</v>
      </c>
      <c r="G19" s="12">
        <v>312.54000000000002</v>
      </c>
      <c r="H19" s="12">
        <v>5.95</v>
      </c>
    </row>
    <row r="20" spans="2:8">
      <c r="B20" s="2" t="s">
        <v>557</v>
      </c>
      <c r="C20" s="9" t="s">
        <v>13</v>
      </c>
      <c r="D20" s="2" t="s">
        <v>558</v>
      </c>
      <c r="E20" s="2" t="s">
        <v>559</v>
      </c>
      <c r="F20" s="12">
        <v>22059</v>
      </c>
      <c r="G20" s="12">
        <v>306.66000000000003</v>
      </c>
      <c r="H20" s="12">
        <v>5.84</v>
      </c>
    </row>
    <row r="21" spans="2:8">
      <c r="B21" s="2" t="s">
        <v>1420</v>
      </c>
      <c r="C21" s="9" t="s">
        <v>13</v>
      </c>
      <c r="D21" s="2" t="s">
        <v>587</v>
      </c>
      <c r="E21" s="2" t="s">
        <v>1421</v>
      </c>
      <c r="F21" s="12">
        <v>5913</v>
      </c>
      <c r="G21" s="12">
        <v>289.83999999999997</v>
      </c>
      <c r="H21" s="12">
        <v>5.52</v>
      </c>
    </row>
    <row r="22" spans="2:8">
      <c r="B22" s="2" t="s">
        <v>1247</v>
      </c>
      <c r="C22" s="9" t="s">
        <v>13</v>
      </c>
      <c r="D22" s="2" t="s">
        <v>1237</v>
      </c>
      <c r="E22" s="2" t="s">
        <v>1248</v>
      </c>
      <c r="F22" s="12">
        <v>7089</v>
      </c>
      <c r="G22" s="12">
        <v>277.45999999999998</v>
      </c>
      <c r="H22" s="12">
        <v>5.28</v>
      </c>
    </row>
    <row r="23" spans="2:8">
      <c r="B23" s="2" t="s">
        <v>1108</v>
      </c>
      <c r="C23" s="9" t="s">
        <v>13</v>
      </c>
      <c r="D23" s="2" t="s">
        <v>558</v>
      </c>
      <c r="E23" s="2" t="s">
        <v>1109</v>
      </c>
      <c r="F23" s="12">
        <v>21081</v>
      </c>
      <c r="G23" s="12">
        <v>274.04000000000002</v>
      </c>
      <c r="H23" s="12">
        <v>5.22</v>
      </c>
    </row>
    <row r="24" spans="2:8">
      <c r="B24" s="2" t="s">
        <v>570</v>
      </c>
      <c r="C24" s="9" t="s">
        <v>13</v>
      </c>
      <c r="D24" s="2" t="s">
        <v>558</v>
      </c>
      <c r="E24" s="2" t="s">
        <v>571</v>
      </c>
      <c r="F24" s="12">
        <v>10388</v>
      </c>
      <c r="G24" s="12">
        <v>273.87</v>
      </c>
      <c r="H24" s="12">
        <v>5.21</v>
      </c>
    </row>
    <row r="25" spans="2:8">
      <c r="B25" s="2" t="s">
        <v>1384</v>
      </c>
      <c r="C25" s="9" t="s">
        <v>13</v>
      </c>
      <c r="D25" s="2" t="s">
        <v>548</v>
      </c>
      <c r="E25" s="2" t="s">
        <v>1385</v>
      </c>
      <c r="F25" s="12">
        <v>9577</v>
      </c>
      <c r="G25" s="12">
        <v>259.04000000000002</v>
      </c>
      <c r="H25" s="12">
        <v>4.93</v>
      </c>
    </row>
    <row r="26" spans="2:8">
      <c r="B26" s="2" t="s">
        <v>1249</v>
      </c>
      <c r="C26" s="9" t="s">
        <v>13</v>
      </c>
      <c r="D26" s="2" t="s">
        <v>83</v>
      </c>
      <c r="E26" s="2" t="s">
        <v>1250</v>
      </c>
      <c r="F26" s="12">
        <v>31604</v>
      </c>
      <c r="G26" s="12">
        <v>249.1</v>
      </c>
      <c r="H26" s="12">
        <v>4.74</v>
      </c>
    </row>
    <row r="27" spans="2:8">
      <c r="B27" s="2" t="s">
        <v>76</v>
      </c>
      <c r="C27" s="9" t="s">
        <v>13</v>
      </c>
      <c r="D27" s="2" t="s">
        <v>77</v>
      </c>
      <c r="E27" s="2" t="s">
        <v>78</v>
      </c>
      <c r="F27" s="12">
        <v>78244</v>
      </c>
      <c r="G27" s="12">
        <v>245.37</v>
      </c>
      <c r="H27" s="12">
        <v>4.67</v>
      </c>
    </row>
    <row r="28" spans="2:8">
      <c r="B28" s="2" t="s">
        <v>2266</v>
      </c>
      <c r="C28" s="9" t="s">
        <v>13</v>
      </c>
      <c r="D28" s="2" t="s">
        <v>628</v>
      </c>
      <c r="E28" s="2" t="s">
        <v>2267</v>
      </c>
      <c r="F28" s="12">
        <v>6308</v>
      </c>
      <c r="G28" s="12">
        <v>242.83</v>
      </c>
      <c r="H28" s="12">
        <v>4.62</v>
      </c>
    </row>
    <row r="29" spans="2:8">
      <c r="B29" s="2" t="s">
        <v>1116</v>
      </c>
      <c r="C29" s="9" t="s">
        <v>13</v>
      </c>
      <c r="D29" s="2" t="s">
        <v>1117</v>
      </c>
      <c r="E29" s="2" t="s">
        <v>1118</v>
      </c>
      <c r="F29" s="12">
        <v>4141</v>
      </c>
      <c r="G29" s="12">
        <v>179.62</v>
      </c>
      <c r="H29" s="12">
        <v>3.42</v>
      </c>
    </row>
    <row r="30" spans="2:8">
      <c r="B30" s="2" t="s">
        <v>2154</v>
      </c>
      <c r="C30" s="9" t="s">
        <v>13</v>
      </c>
      <c r="D30" s="2" t="s">
        <v>1147</v>
      </c>
      <c r="E30" s="2" t="s">
        <v>2155</v>
      </c>
      <c r="F30" s="12">
        <v>7837</v>
      </c>
      <c r="G30" s="12">
        <v>176.61</v>
      </c>
      <c r="H30" s="12">
        <v>3.36</v>
      </c>
    </row>
    <row r="31" spans="2:8">
      <c r="B31" s="2" t="s">
        <v>1288</v>
      </c>
      <c r="C31" s="9" t="s">
        <v>13</v>
      </c>
      <c r="D31" s="2" t="s">
        <v>1289</v>
      </c>
      <c r="E31" s="2" t="s">
        <v>1290</v>
      </c>
      <c r="F31" s="12">
        <v>40543</v>
      </c>
      <c r="G31" s="12">
        <v>143.87</v>
      </c>
      <c r="H31" s="12">
        <v>2.74</v>
      </c>
    </row>
    <row r="32" spans="2:8">
      <c r="B32" s="2" t="s">
        <v>1319</v>
      </c>
      <c r="C32" s="9" t="s">
        <v>13</v>
      </c>
      <c r="D32" s="2" t="s">
        <v>1289</v>
      </c>
      <c r="E32" s="2" t="s">
        <v>1320</v>
      </c>
      <c r="F32" s="12">
        <v>22730</v>
      </c>
      <c r="G32" s="12">
        <v>137.26</v>
      </c>
      <c r="H32" s="12">
        <v>2.61</v>
      </c>
    </row>
    <row r="33" spans="2:8">
      <c r="B33" s="2" t="s">
        <v>2180</v>
      </c>
      <c r="C33" s="9" t="s">
        <v>13</v>
      </c>
      <c r="D33" s="2" t="s">
        <v>2181</v>
      </c>
      <c r="E33" s="2" t="s">
        <v>2182</v>
      </c>
      <c r="F33" s="12">
        <v>386</v>
      </c>
      <c r="G33" s="12">
        <v>123.98</v>
      </c>
      <c r="H33" s="12">
        <v>2.36</v>
      </c>
    </row>
    <row r="34" spans="2:8">
      <c r="B34" s="2" t="s">
        <v>552</v>
      </c>
      <c r="C34" s="9" t="s">
        <v>13</v>
      </c>
      <c r="D34" s="2" t="s">
        <v>548</v>
      </c>
      <c r="E34" s="2" t="s">
        <v>553</v>
      </c>
      <c r="F34" s="12">
        <v>8485</v>
      </c>
      <c r="G34" s="12">
        <v>78.94</v>
      </c>
      <c r="H34" s="12">
        <v>1.5</v>
      </c>
    </row>
    <row r="35" spans="2:8">
      <c r="B35" s="2" t="s">
        <v>2191</v>
      </c>
      <c r="C35" s="9" t="s">
        <v>13</v>
      </c>
      <c r="D35" s="2" t="s">
        <v>1334</v>
      </c>
      <c r="E35" s="2" t="s">
        <v>2192</v>
      </c>
      <c r="F35" s="12">
        <v>13356</v>
      </c>
      <c r="G35" s="12">
        <v>76.3</v>
      </c>
      <c r="H35" s="12">
        <v>1.45</v>
      </c>
    </row>
    <row r="36" spans="2:8">
      <c r="B36" s="2" t="s">
        <v>1370</v>
      </c>
      <c r="C36" s="9" t="s">
        <v>13</v>
      </c>
      <c r="D36" s="2" t="s">
        <v>1135</v>
      </c>
      <c r="E36" s="2" t="s">
        <v>1371</v>
      </c>
      <c r="F36" s="12">
        <v>3402</v>
      </c>
      <c r="G36" s="12">
        <v>75.650000000000006</v>
      </c>
      <c r="H36" s="12">
        <v>1.44</v>
      </c>
    </row>
    <row r="37" spans="2:8">
      <c r="B37" s="2" t="s">
        <v>2268</v>
      </c>
      <c r="C37" s="9" t="s">
        <v>13</v>
      </c>
      <c r="D37" s="2" t="s">
        <v>1117</v>
      </c>
      <c r="E37" s="2" t="s">
        <v>2269</v>
      </c>
      <c r="F37" s="12">
        <v>276</v>
      </c>
      <c r="G37" s="12">
        <v>73.13</v>
      </c>
      <c r="H37" s="12">
        <v>1.39</v>
      </c>
    </row>
    <row r="38" spans="2:8">
      <c r="B38" s="2" t="s">
        <v>2270</v>
      </c>
      <c r="C38" s="9" t="s">
        <v>13</v>
      </c>
      <c r="D38" s="2" t="s">
        <v>558</v>
      </c>
      <c r="E38" s="2" t="s">
        <v>2271</v>
      </c>
      <c r="F38" s="12">
        <v>1031</v>
      </c>
      <c r="G38" s="12">
        <v>71.39</v>
      </c>
      <c r="H38" s="12">
        <v>1.36</v>
      </c>
    </row>
    <row r="39" spans="2:8">
      <c r="B39" s="2" t="s">
        <v>2272</v>
      </c>
      <c r="C39" s="9" t="s">
        <v>13</v>
      </c>
      <c r="D39" s="2" t="s">
        <v>1117</v>
      </c>
      <c r="E39" s="2" t="s">
        <v>2273</v>
      </c>
      <c r="F39" s="12">
        <v>2515</v>
      </c>
      <c r="G39" s="12">
        <v>64.64</v>
      </c>
      <c r="H39" s="12">
        <v>1.23</v>
      </c>
    </row>
    <row r="40" spans="2:8">
      <c r="B40" s="2" t="s">
        <v>2274</v>
      </c>
      <c r="C40" s="9" t="s">
        <v>13</v>
      </c>
      <c r="D40" s="2" t="s">
        <v>558</v>
      </c>
      <c r="E40" s="2" t="s">
        <v>2275</v>
      </c>
      <c r="F40" s="12">
        <v>6976</v>
      </c>
      <c r="G40" s="12">
        <v>53.83</v>
      </c>
      <c r="H40" s="12">
        <v>1.02</v>
      </c>
    </row>
    <row r="41" spans="2:8">
      <c r="B41" s="2" t="s">
        <v>2226</v>
      </c>
      <c r="C41" s="9" t="s">
        <v>13</v>
      </c>
      <c r="D41" s="2" t="s">
        <v>1147</v>
      </c>
      <c r="E41" s="2" t="s">
        <v>2227</v>
      </c>
      <c r="F41" s="12">
        <v>460</v>
      </c>
      <c r="G41" s="12">
        <v>52.23</v>
      </c>
      <c r="H41" s="12">
        <v>0.99</v>
      </c>
    </row>
    <row r="42" spans="2:8">
      <c r="B42" s="2" t="s">
        <v>2276</v>
      </c>
      <c r="C42" s="9" t="s">
        <v>13</v>
      </c>
      <c r="D42" s="2" t="s">
        <v>543</v>
      </c>
      <c r="E42" s="2" t="s">
        <v>2277</v>
      </c>
      <c r="F42" s="12">
        <v>26771</v>
      </c>
      <c r="G42" s="12">
        <v>50.06</v>
      </c>
      <c r="H42" s="12">
        <v>0.95</v>
      </c>
    </row>
    <row r="43" spans="2:8">
      <c r="B43" s="2" t="s">
        <v>2176</v>
      </c>
      <c r="C43" s="9" t="s">
        <v>13</v>
      </c>
      <c r="D43" s="2" t="s">
        <v>1147</v>
      </c>
      <c r="E43" s="2" t="s">
        <v>2177</v>
      </c>
      <c r="F43" s="12">
        <v>9877</v>
      </c>
      <c r="G43" s="12">
        <v>45.68</v>
      </c>
      <c r="H43" s="12">
        <v>0.87</v>
      </c>
    </row>
    <row r="44" spans="2:8">
      <c r="B44" s="2" t="s">
        <v>2278</v>
      </c>
      <c r="C44" s="9" t="s">
        <v>13</v>
      </c>
      <c r="D44" s="2" t="s">
        <v>573</v>
      </c>
      <c r="E44" s="2" t="s">
        <v>2279</v>
      </c>
      <c r="F44" s="12">
        <v>1035</v>
      </c>
      <c r="G44" s="12">
        <v>45.3</v>
      </c>
      <c r="H44" s="12">
        <v>0.86</v>
      </c>
    </row>
    <row r="45" spans="2:8">
      <c r="B45" s="2" t="s">
        <v>2201</v>
      </c>
      <c r="C45" s="9" t="s">
        <v>13</v>
      </c>
      <c r="D45" s="2" t="s">
        <v>1147</v>
      </c>
      <c r="E45" s="2" t="s">
        <v>2202</v>
      </c>
      <c r="F45" s="12">
        <v>477</v>
      </c>
      <c r="G45" s="12">
        <v>39.74</v>
      </c>
      <c r="H45" s="12">
        <v>0.76</v>
      </c>
    </row>
    <row r="46" spans="2:8">
      <c r="B46" s="6" t="s">
        <v>94</v>
      </c>
      <c r="C46" s="11"/>
      <c r="D46" s="6"/>
      <c r="E46" s="6"/>
      <c r="F46" s="14"/>
      <c r="G46" s="14">
        <f>SUM(G13:G45)</f>
        <v>5246.73</v>
      </c>
      <c r="H46" s="14">
        <f>SUM(H13:H45)</f>
        <v>99.850000000000009</v>
      </c>
    </row>
    <row r="47" spans="2:8">
      <c r="B47" s="6" t="s">
        <v>2131</v>
      </c>
      <c r="C47" s="11"/>
      <c r="D47" s="6"/>
      <c r="E47" s="6"/>
      <c r="F47" s="14"/>
      <c r="G47" s="14">
        <v>3.2</v>
      </c>
      <c r="H47" s="14">
        <v>0.06</v>
      </c>
    </row>
    <row r="48" spans="2:8">
      <c r="B48" s="6" t="s">
        <v>15</v>
      </c>
      <c r="C48" s="11"/>
      <c r="D48" s="6"/>
      <c r="E48" s="6"/>
      <c r="F48" s="14"/>
      <c r="G48" s="14">
        <v>5249.9299999999994</v>
      </c>
      <c r="H48" s="14">
        <v>99.91</v>
      </c>
    </row>
    <row r="49" spans="2:8">
      <c r="B49" s="6" t="s">
        <v>16</v>
      </c>
      <c r="C49" s="11"/>
      <c r="D49" s="6"/>
      <c r="E49" s="6"/>
      <c r="F49" s="14"/>
      <c r="G49" s="14">
        <v>4.5418881900002814</v>
      </c>
      <c r="H49" s="14">
        <v>9.0000000000003411E-2</v>
      </c>
    </row>
    <row r="50" spans="2:8">
      <c r="B50" s="6" t="s">
        <v>17</v>
      </c>
      <c r="C50" s="11"/>
      <c r="D50" s="6"/>
      <c r="E50" s="6"/>
      <c r="F50" s="14"/>
      <c r="G50" s="14">
        <v>5254.4718881899998</v>
      </c>
      <c r="H50" s="14">
        <v>100</v>
      </c>
    </row>
    <row r="51" spans="2:8">
      <c r="B51" s="2" t="s">
        <v>18</v>
      </c>
    </row>
    <row r="52" spans="2:8">
      <c r="B52" s="6" t="s">
        <v>19</v>
      </c>
    </row>
    <row r="53" spans="2:8">
      <c r="B53" s="6" t="s">
        <v>20</v>
      </c>
      <c r="C53" s="9" t="s">
        <v>894</v>
      </c>
    </row>
    <row r="54" spans="2:8">
      <c r="B54" s="6" t="s">
        <v>23</v>
      </c>
      <c r="C54" s="9" t="s">
        <v>22</v>
      </c>
    </row>
    <row r="55" spans="2:8">
      <c r="B55" s="6" t="s">
        <v>1198</v>
      </c>
      <c r="C55" s="9" t="s">
        <v>22</v>
      </c>
    </row>
    <row r="56" spans="2:8">
      <c r="B56" s="6" t="s">
        <v>24</v>
      </c>
      <c r="C56" s="9" t="s">
        <v>25</v>
      </c>
    </row>
    <row r="57" spans="2:8">
      <c r="B57" s="6" t="s">
        <v>2280</v>
      </c>
      <c r="C57" s="11"/>
    </row>
    <row r="58" spans="2:8">
      <c r="B58" s="6" t="s">
        <v>2281</v>
      </c>
      <c r="C58" s="11"/>
    </row>
    <row r="59" spans="2:8">
      <c r="B59" s="6" t="s">
        <v>2282</v>
      </c>
      <c r="C59" s="11"/>
    </row>
    <row r="60" spans="2:8">
      <c r="B60" s="6" t="s">
        <v>2283</v>
      </c>
      <c r="C60" s="11"/>
    </row>
    <row r="61" spans="2:8">
      <c r="B61" s="6" t="s">
        <v>2284</v>
      </c>
      <c r="C61" s="11"/>
    </row>
    <row r="62" spans="2:8">
      <c r="B62" s="6" t="s">
        <v>2285</v>
      </c>
      <c r="C62" s="11"/>
    </row>
    <row r="63" spans="2:8">
      <c r="B63" s="6" t="s">
        <v>2286</v>
      </c>
      <c r="C63" s="11"/>
    </row>
    <row r="64" spans="2:8">
      <c r="B64" s="6" t="s">
        <v>2287</v>
      </c>
      <c r="C64" s="11"/>
    </row>
    <row r="65" spans="2:4">
      <c r="B65" s="6" t="s">
        <v>3332</v>
      </c>
      <c r="C65" s="11"/>
    </row>
    <row r="66" spans="2:4">
      <c r="B66" s="2" t="s">
        <v>26</v>
      </c>
    </row>
    <row r="67" spans="2:4">
      <c r="B67" s="2" t="s">
        <v>1212</v>
      </c>
    </row>
    <row r="70" spans="2:4" ht="15">
      <c r="B70" s="44" t="s">
        <v>1213</v>
      </c>
      <c r="C70" s="64"/>
    </row>
    <row r="71" spans="2:4" ht="30">
      <c r="B71" s="44" t="s">
        <v>1214</v>
      </c>
      <c r="C71" s="65" t="s">
        <v>1215</v>
      </c>
    </row>
    <row r="72" spans="2:4" ht="15">
      <c r="B72" s="4" t="s">
        <v>1216</v>
      </c>
      <c r="C72" s="5" t="s">
        <v>1217</v>
      </c>
    </row>
    <row r="73" spans="2:4" ht="15">
      <c r="B73" s="4" t="s">
        <v>1218</v>
      </c>
      <c r="C73" s="5" t="s">
        <v>1217</v>
      </c>
    </row>
    <row r="74" spans="2:4" ht="15">
      <c r="B74" s="4" t="s">
        <v>1219</v>
      </c>
      <c r="C74" s="5" t="s">
        <v>1217</v>
      </c>
    </row>
    <row r="75" spans="2:4" ht="15">
      <c r="B75" s="4" t="s">
        <v>1220</v>
      </c>
      <c r="C75" s="5" t="s">
        <v>1217</v>
      </c>
    </row>
    <row r="76" spans="2:4" ht="15">
      <c r="B76" s="4" t="s">
        <v>1221</v>
      </c>
      <c r="C76" s="5" t="s">
        <v>1217</v>
      </c>
    </row>
    <row r="77" spans="2:4" ht="15">
      <c r="B77" s="4" t="s">
        <v>1222</v>
      </c>
      <c r="C77" s="5" t="s">
        <v>1217</v>
      </c>
    </row>
    <row r="78" spans="2:4" ht="15">
      <c r="B78" s="44" t="s">
        <v>1223</v>
      </c>
      <c r="C78" s="64" t="s">
        <v>1217</v>
      </c>
    </row>
    <row r="80" spans="2:4" ht="15">
      <c r="B80" s="4" t="s">
        <v>35</v>
      </c>
      <c r="C80" s="5"/>
      <c r="D80" s="4"/>
    </row>
    <row r="81" spans="2:7" ht="30">
      <c r="B81" s="20" t="s">
        <v>36</v>
      </c>
      <c r="C81" s="18" t="s">
        <v>37</v>
      </c>
      <c r="D81" s="20" t="s">
        <v>38</v>
      </c>
    </row>
    <row r="82" spans="2:7" ht="15">
      <c r="B82" s="4" t="s">
        <v>22</v>
      </c>
      <c r="C82" s="5" t="s">
        <v>22</v>
      </c>
      <c r="D82" s="4" t="s">
        <v>22</v>
      </c>
    </row>
    <row r="84" spans="2:7">
      <c r="B84" s="24" t="s">
        <v>39</v>
      </c>
      <c r="C84" s="25">
        <v>46081</v>
      </c>
      <c r="D84" s="16"/>
      <c r="E84" s="15"/>
      <c r="F84" s="30"/>
    </row>
    <row r="85" spans="2:7">
      <c r="B85" s="24" t="s">
        <v>40</v>
      </c>
      <c r="C85" s="26" t="s">
        <v>41</v>
      </c>
      <c r="D85" s="24" t="s">
        <v>42</v>
      </c>
      <c r="E85" s="27" t="s">
        <v>43</v>
      </c>
      <c r="F85" s="29" t="s">
        <v>44</v>
      </c>
      <c r="G85" s="14"/>
    </row>
    <row r="86" spans="2:7">
      <c r="B86" s="22" t="s">
        <v>22</v>
      </c>
      <c r="C86" s="23" t="s">
        <v>22</v>
      </c>
      <c r="D86" s="22" t="s">
        <v>22</v>
      </c>
      <c r="E86" s="19" t="s">
        <v>22</v>
      </c>
      <c r="F86" s="28" t="s">
        <v>22</v>
      </c>
    </row>
    <row r="89" spans="2:7">
      <c r="B89" s="6" t="s">
        <v>45</v>
      </c>
    </row>
    <row r="90" spans="2:7">
      <c r="B90" s="6"/>
    </row>
    <row r="91" spans="2:7">
      <c r="B91" s="6" t="s">
        <v>911</v>
      </c>
    </row>
    <row r="92" spans="2:7">
      <c r="B92" s="24" t="s">
        <v>46</v>
      </c>
      <c r="C92" s="26" t="s">
        <v>47</v>
      </c>
      <c r="D92" s="6"/>
    </row>
    <row r="93" spans="2:7">
      <c r="B93" s="16" t="s">
        <v>22</v>
      </c>
      <c r="C93" s="17" t="s">
        <v>22</v>
      </c>
    </row>
    <row r="95" spans="2:7">
      <c r="B95" s="24" t="s">
        <v>48</v>
      </c>
      <c r="C95" s="26" t="s">
        <v>47</v>
      </c>
    </row>
    <row r="96" spans="2:7">
      <c r="B96" s="16" t="s">
        <v>22</v>
      </c>
      <c r="C96" s="17" t="s">
        <v>22</v>
      </c>
    </row>
    <row r="98" spans="2:7">
      <c r="B98" s="24" t="s">
        <v>49</v>
      </c>
      <c r="C98" s="26" t="s">
        <v>50</v>
      </c>
    </row>
    <row r="99" spans="2:7">
      <c r="B99" s="16" t="s">
        <v>22</v>
      </c>
      <c r="C99" s="17" t="s">
        <v>22</v>
      </c>
    </row>
    <row r="101" spans="2:7">
      <c r="B101" s="27" t="s">
        <v>51</v>
      </c>
      <c r="C101" s="26" t="s">
        <v>50</v>
      </c>
    </row>
    <row r="102" spans="2:7">
      <c r="B102" s="15" t="s">
        <v>22</v>
      </c>
      <c r="C102" s="17" t="s">
        <v>22</v>
      </c>
    </row>
    <row r="104" spans="2:7">
      <c r="B104" s="24" t="s">
        <v>52</v>
      </c>
      <c r="C104" s="26" t="s">
        <v>22</v>
      </c>
    </row>
    <row r="106" spans="2:7">
      <c r="B106" s="24" t="s">
        <v>53</v>
      </c>
      <c r="C106" s="25">
        <v>46081</v>
      </c>
      <c r="D106" s="16"/>
      <c r="E106" s="15"/>
      <c r="F106" s="30"/>
    </row>
    <row r="107" spans="2:7">
      <c r="B107" s="24" t="s">
        <v>40</v>
      </c>
      <c r="C107" s="26" t="s">
        <v>41</v>
      </c>
      <c r="D107" s="24" t="s">
        <v>42</v>
      </c>
      <c r="E107" s="27" t="s">
        <v>43</v>
      </c>
      <c r="F107" s="29" t="s">
        <v>44</v>
      </c>
      <c r="G107" s="14"/>
    </row>
    <row r="108" spans="2:7">
      <c r="B108" s="22" t="s">
        <v>22</v>
      </c>
      <c r="C108" s="23" t="s">
        <v>22</v>
      </c>
      <c r="D108" s="22" t="s">
        <v>22</v>
      </c>
      <c r="E108" s="19" t="s">
        <v>22</v>
      </c>
      <c r="F108" s="28" t="s">
        <v>22</v>
      </c>
    </row>
    <row r="109" spans="2:7">
      <c r="B109" s="6" t="s">
        <v>45</v>
      </c>
    </row>
    <row r="110" spans="2:7">
      <c r="B110" s="6"/>
    </row>
    <row r="111" spans="2:7">
      <c r="B111" s="6" t="s">
        <v>911</v>
      </c>
    </row>
    <row r="112" spans="2:7">
      <c r="B112" s="24" t="s">
        <v>46</v>
      </c>
      <c r="C112" s="26" t="s">
        <v>47</v>
      </c>
      <c r="D112" s="6"/>
    </row>
    <row r="113" spans="2:3">
      <c r="B113" s="16" t="s">
        <v>22</v>
      </c>
      <c r="C113" s="17" t="s">
        <v>22</v>
      </c>
    </row>
    <row r="115" spans="2:3">
      <c r="B115" s="24" t="s">
        <v>48</v>
      </c>
      <c r="C115" s="26" t="s">
        <v>47</v>
      </c>
    </row>
    <row r="116" spans="2:3">
      <c r="B116" s="16" t="s">
        <v>22</v>
      </c>
      <c r="C116" s="17" t="s">
        <v>22</v>
      </c>
    </row>
    <row r="118" spans="2:3">
      <c r="B118" s="24" t="s">
        <v>49</v>
      </c>
      <c r="C118" s="26" t="s">
        <v>50</v>
      </c>
    </row>
    <row r="119" spans="2:3">
      <c r="B119" s="16" t="s">
        <v>22</v>
      </c>
      <c r="C119" s="17" t="s">
        <v>22</v>
      </c>
    </row>
    <row r="121" spans="2:3">
      <c r="B121" s="27" t="s">
        <v>51</v>
      </c>
      <c r="C121" s="26" t="s">
        <v>50</v>
      </c>
    </row>
    <row r="122" spans="2:3">
      <c r="B122" s="15" t="s">
        <v>22</v>
      </c>
      <c r="C122" s="17" t="s">
        <v>22</v>
      </c>
    </row>
    <row r="124" spans="2:3">
      <c r="B124" s="24" t="s">
        <v>52</v>
      </c>
      <c r="C124" s="26" t="s">
        <v>22</v>
      </c>
    </row>
    <row r="127" spans="2:3">
      <c r="B127" s="6" t="s">
        <v>912</v>
      </c>
    </row>
    <row r="129" spans="2:80">
      <c r="B129" s="24" t="s">
        <v>40</v>
      </c>
      <c r="C129" s="26" t="s">
        <v>54</v>
      </c>
      <c r="D129" s="24" t="s">
        <v>55</v>
      </c>
      <c r="E129" s="24" t="s">
        <v>56</v>
      </c>
      <c r="F129" s="14"/>
    </row>
    <row r="130" spans="2:80">
      <c r="B130" s="16" t="s">
        <v>22</v>
      </c>
      <c r="C130" s="17" t="s">
        <v>22</v>
      </c>
      <c r="D130" s="16" t="s">
        <v>22</v>
      </c>
      <c r="E130" s="16" t="s">
        <v>22</v>
      </c>
    </row>
    <row r="133" spans="2:80">
      <c r="B133" s="6" t="s">
        <v>57</v>
      </c>
      <c r="C133" s="11" t="s">
        <v>22</v>
      </c>
      <c r="D133" s="6"/>
      <c r="E133" s="6"/>
      <c r="F133" s="14"/>
      <c r="G133" s="14"/>
      <c r="H133" s="14"/>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row>
    <row r="135" spans="2:80">
      <c r="B135" s="6" t="s">
        <v>913</v>
      </c>
    </row>
    <row r="137" spans="2:80">
      <c r="B137" s="24" t="s">
        <v>58</v>
      </c>
      <c r="C137" s="26" t="s">
        <v>47</v>
      </c>
      <c r="D137" s="6"/>
    </row>
    <row r="138" spans="2:80">
      <c r="B138" s="16" t="s">
        <v>22</v>
      </c>
      <c r="C138" s="17" t="s">
        <v>22</v>
      </c>
    </row>
    <row r="141" spans="2:80">
      <c r="B141" s="24" t="s">
        <v>59</v>
      </c>
      <c r="C141" s="26" t="s">
        <v>60</v>
      </c>
      <c r="D141" s="6"/>
    </row>
    <row r="142" spans="2:80">
      <c r="B142" s="16" t="s">
        <v>22</v>
      </c>
      <c r="C142" s="17" t="s">
        <v>22</v>
      </c>
    </row>
    <row r="145" spans="2:80">
      <c r="B145" s="6" t="s">
        <v>61</v>
      </c>
    </row>
    <row r="148" spans="2:80">
      <c r="B148" s="6" t="s">
        <v>914</v>
      </c>
    </row>
    <row r="150" spans="2:80">
      <c r="B150" s="24" t="s">
        <v>40</v>
      </c>
      <c r="C150" s="26" t="s">
        <v>62</v>
      </c>
      <c r="D150" s="24" t="s">
        <v>54</v>
      </c>
      <c r="E150" s="24" t="s">
        <v>55</v>
      </c>
      <c r="F150" s="29" t="s">
        <v>56</v>
      </c>
      <c r="G150" s="14"/>
    </row>
    <row r="151" spans="2:80">
      <c r="B151" s="16" t="s">
        <v>22</v>
      </c>
      <c r="C151" s="17" t="s">
        <v>22</v>
      </c>
      <c r="D151" s="16" t="s">
        <v>22</v>
      </c>
      <c r="E151" s="16" t="s">
        <v>22</v>
      </c>
      <c r="F151" s="21" t="s">
        <v>22</v>
      </c>
    </row>
    <row r="154" spans="2:80">
      <c r="B154" s="6" t="s">
        <v>57</v>
      </c>
      <c r="C154" s="11" t="s">
        <v>22</v>
      </c>
      <c r="D154" s="6"/>
      <c r="E154" s="6"/>
      <c r="F154" s="14"/>
      <c r="G154" s="14"/>
      <c r="H154" s="14"/>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row>
    <row r="156" spans="2:80">
      <c r="B156" s="6" t="s">
        <v>913</v>
      </c>
    </row>
    <row r="158" spans="2:80">
      <c r="B158" s="24" t="s">
        <v>58</v>
      </c>
      <c r="C158" s="26" t="s">
        <v>47</v>
      </c>
      <c r="D158" s="6"/>
    </row>
    <row r="159" spans="2:80">
      <c r="B159" s="16" t="s">
        <v>22</v>
      </c>
      <c r="C159" s="17" t="s">
        <v>22</v>
      </c>
    </row>
    <row r="162" spans="2:7">
      <c r="B162" s="24" t="s">
        <v>59</v>
      </c>
      <c r="C162" s="26" t="s">
        <v>60</v>
      </c>
      <c r="D162" s="6"/>
    </row>
    <row r="163" spans="2:7">
      <c r="B163" s="16" t="s">
        <v>22</v>
      </c>
      <c r="C163" s="17" t="s">
        <v>22</v>
      </c>
    </row>
    <row r="166" spans="2:7">
      <c r="B166" s="6" t="s">
        <v>61</v>
      </c>
    </row>
    <row r="169" spans="2:7">
      <c r="B169" s="6" t="s">
        <v>915</v>
      </c>
    </row>
    <row r="170" spans="2:7">
      <c r="B170" s="24" t="s">
        <v>40</v>
      </c>
      <c r="C170" s="26" t="s">
        <v>63</v>
      </c>
      <c r="D170" s="24" t="s">
        <v>64</v>
      </c>
      <c r="E170" s="24" t="s">
        <v>65</v>
      </c>
      <c r="F170" s="29" t="s">
        <v>66</v>
      </c>
      <c r="G170" s="14"/>
    </row>
    <row r="171" spans="2:7">
      <c r="B171" s="16" t="s">
        <v>22</v>
      </c>
      <c r="C171" s="17" t="s">
        <v>22</v>
      </c>
      <c r="D171" s="16" t="s">
        <v>22</v>
      </c>
      <c r="E171" s="16" t="s">
        <v>22</v>
      </c>
      <c r="F171" s="21" t="s">
        <v>22</v>
      </c>
    </row>
    <row r="172" spans="2:7">
      <c r="B172" s="2" t="s">
        <v>67</v>
      </c>
    </row>
  </sheetData>
  <mergeCells count="3">
    <mergeCell ref="B1:E1"/>
    <mergeCell ref="C3:C9"/>
    <mergeCell ref="D3:D9"/>
  </mergeCells>
  <hyperlinks>
    <hyperlink ref="A1" location="Index!A1" display="Index" xr:uid="{34D5675B-E108-450E-BD9F-809C12816E1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51F7-04C5-46AD-AC2B-7CB35EBDD11A}">
  <dimension ref="A1:CB237"/>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col min="9" max="16384" width="9.140625" style="2"/>
  </cols>
  <sheetData>
    <row r="1" spans="1:9">
      <c r="A1" s="3" t="s">
        <v>0</v>
      </c>
      <c r="B1" s="226" t="s">
        <v>2140</v>
      </c>
      <c r="C1" s="226"/>
      <c r="D1" s="226"/>
      <c r="E1" s="226"/>
    </row>
    <row r="3" spans="1:9" ht="15">
      <c r="B3" s="31" t="s">
        <v>2140</v>
      </c>
      <c r="C3" s="227"/>
      <c r="D3" s="228"/>
    </row>
    <row r="4" spans="1:9" ht="15">
      <c r="B4" s="59" t="s">
        <v>2141</v>
      </c>
      <c r="C4" s="227"/>
      <c r="D4" s="228"/>
    </row>
    <row r="5" spans="1:9" ht="15">
      <c r="B5" s="31"/>
      <c r="C5" s="227"/>
      <c r="D5" s="228"/>
    </row>
    <row r="6" spans="1:9" ht="15">
      <c r="B6" s="59" t="s">
        <v>103</v>
      </c>
      <c r="C6" s="227"/>
      <c r="D6" s="228"/>
    </row>
    <row r="7" spans="1:9" ht="15">
      <c r="B7" s="59" t="s">
        <v>2142</v>
      </c>
      <c r="C7" s="227"/>
      <c r="D7" s="228"/>
    </row>
    <row r="8" spans="1:9" ht="30">
      <c r="B8" s="35" t="s">
        <v>2143</v>
      </c>
      <c r="C8" s="227"/>
      <c r="D8" s="228"/>
    </row>
    <row r="9" spans="1:9" ht="30">
      <c r="B9" s="35" t="s">
        <v>4063</v>
      </c>
      <c r="C9" s="227"/>
      <c r="D9" s="228"/>
    </row>
    <row r="11" spans="1:9">
      <c r="B11" s="2" t="s">
        <v>891</v>
      </c>
    </row>
    <row r="13" spans="1:9">
      <c r="B13" s="7" t="s">
        <v>1</v>
      </c>
      <c r="C13" s="10" t="s">
        <v>2</v>
      </c>
      <c r="D13" s="7" t="s">
        <v>70</v>
      </c>
      <c r="E13" s="7" t="s">
        <v>4</v>
      </c>
      <c r="F13" s="13" t="s">
        <v>5</v>
      </c>
      <c r="G13" s="13" t="s">
        <v>6</v>
      </c>
      <c r="H13" s="13" t="s">
        <v>7</v>
      </c>
      <c r="I13" s="6" t="s">
        <v>71</v>
      </c>
    </row>
    <row r="14" spans="1:9">
      <c r="B14" s="6" t="s">
        <v>72</v>
      </c>
    </row>
    <row r="15" spans="1:9">
      <c r="B15" s="6" t="s">
        <v>9</v>
      </c>
    </row>
    <row r="16" spans="1:9">
      <c r="B16" s="2" t="s">
        <v>1110</v>
      </c>
      <c r="C16" s="9" t="s">
        <v>13</v>
      </c>
      <c r="D16" s="2" t="s">
        <v>1018</v>
      </c>
      <c r="E16" s="2" t="s">
        <v>1111</v>
      </c>
      <c r="F16" s="12">
        <v>8231</v>
      </c>
      <c r="G16" s="12">
        <v>279.85000000000002</v>
      </c>
      <c r="H16" s="12">
        <v>5.68</v>
      </c>
    </row>
    <row r="17" spans="2:8">
      <c r="B17" s="2" t="s">
        <v>76</v>
      </c>
      <c r="C17" s="9" t="s">
        <v>13</v>
      </c>
      <c r="D17" s="2" t="s">
        <v>77</v>
      </c>
      <c r="E17" s="2" t="s">
        <v>78</v>
      </c>
      <c r="F17" s="12">
        <v>88683</v>
      </c>
      <c r="G17" s="12">
        <v>278.11</v>
      </c>
      <c r="H17" s="12">
        <v>5.65</v>
      </c>
    </row>
    <row r="18" spans="2:8">
      <c r="B18" s="2" t="s">
        <v>1124</v>
      </c>
      <c r="C18" s="9" t="s">
        <v>13</v>
      </c>
      <c r="D18" s="2" t="s">
        <v>77</v>
      </c>
      <c r="E18" s="2" t="s">
        <v>1125</v>
      </c>
      <c r="F18" s="12">
        <v>8208</v>
      </c>
      <c r="G18" s="12">
        <v>191.92</v>
      </c>
      <c r="H18" s="12">
        <v>3.9</v>
      </c>
    </row>
    <row r="19" spans="2:8">
      <c r="B19" s="2" t="s">
        <v>1017</v>
      </c>
      <c r="C19" s="9" t="s">
        <v>13</v>
      </c>
      <c r="D19" s="2" t="s">
        <v>1018</v>
      </c>
      <c r="E19" s="2" t="s">
        <v>1019</v>
      </c>
      <c r="F19" s="12">
        <v>1213</v>
      </c>
      <c r="G19" s="12">
        <v>180.37</v>
      </c>
      <c r="H19" s="12">
        <v>3.66</v>
      </c>
    </row>
    <row r="20" spans="2:8">
      <c r="B20" s="2" t="s">
        <v>579</v>
      </c>
      <c r="C20" s="9" t="s">
        <v>13</v>
      </c>
      <c r="D20" s="2" t="s">
        <v>84</v>
      </c>
      <c r="E20" s="2" t="s">
        <v>580</v>
      </c>
      <c r="F20" s="12">
        <v>3754</v>
      </c>
      <c r="G20" s="12">
        <v>162.49</v>
      </c>
      <c r="H20" s="12">
        <v>3.3</v>
      </c>
    </row>
    <row r="21" spans="2:8">
      <c r="B21" s="2" t="s">
        <v>545</v>
      </c>
      <c r="C21" s="9" t="s">
        <v>13</v>
      </c>
      <c r="D21" s="2" t="s">
        <v>79</v>
      </c>
      <c r="E21" s="2" t="s">
        <v>546</v>
      </c>
      <c r="F21" s="12">
        <v>63877</v>
      </c>
      <c r="G21" s="12">
        <v>157.41999999999999</v>
      </c>
      <c r="H21" s="12">
        <v>3.2</v>
      </c>
    </row>
    <row r="22" spans="2:8">
      <c r="B22" s="2" t="s">
        <v>1144</v>
      </c>
      <c r="C22" s="9" t="s">
        <v>13</v>
      </c>
      <c r="D22" s="2" t="s">
        <v>1018</v>
      </c>
      <c r="E22" s="2" t="s">
        <v>1145</v>
      </c>
      <c r="F22" s="12">
        <v>2106</v>
      </c>
      <c r="G22" s="12">
        <v>120.24</v>
      </c>
      <c r="H22" s="12">
        <v>2.44</v>
      </c>
    </row>
    <row r="23" spans="2:8">
      <c r="B23" s="2" t="s">
        <v>2144</v>
      </c>
      <c r="C23" s="9" t="s">
        <v>13</v>
      </c>
      <c r="D23" s="2" t="s">
        <v>1018</v>
      </c>
      <c r="E23" s="2" t="s">
        <v>2145</v>
      </c>
      <c r="F23" s="12">
        <v>1026</v>
      </c>
      <c r="G23" s="12">
        <v>102.28</v>
      </c>
      <c r="H23" s="12">
        <v>2.08</v>
      </c>
    </row>
    <row r="24" spans="2:8">
      <c r="B24" s="2" t="s">
        <v>1432</v>
      </c>
      <c r="C24" s="9" t="s">
        <v>13</v>
      </c>
      <c r="D24" s="2" t="s">
        <v>1018</v>
      </c>
      <c r="E24" s="2" t="s">
        <v>1433</v>
      </c>
      <c r="F24" s="12">
        <v>1260</v>
      </c>
      <c r="G24" s="12">
        <v>101</v>
      </c>
      <c r="H24" s="12">
        <v>2.0499999999999998</v>
      </c>
    </row>
    <row r="25" spans="2:8">
      <c r="B25" s="2" t="s">
        <v>1275</v>
      </c>
      <c r="C25" s="9" t="s">
        <v>13</v>
      </c>
      <c r="D25" s="2" t="s">
        <v>84</v>
      </c>
      <c r="E25" s="2" t="s">
        <v>1276</v>
      </c>
      <c r="F25" s="12">
        <v>4144</v>
      </c>
      <c r="G25" s="12">
        <v>98.47</v>
      </c>
      <c r="H25" s="12">
        <v>2</v>
      </c>
    </row>
    <row r="26" spans="2:8">
      <c r="B26" s="2" t="s">
        <v>591</v>
      </c>
      <c r="C26" s="9" t="s">
        <v>13</v>
      </c>
      <c r="D26" s="2" t="s">
        <v>565</v>
      </c>
      <c r="E26" s="2" t="s">
        <v>592</v>
      </c>
      <c r="F26" s="12">
        <v>6559</v>
      </c>
      <c r="G26" s="12">
        <v>84.71</v>
      </c>
      <c r="H26" s="12">
        <v>1.72</v>
      </c>
    </row>
    <row r="27" spans="2:8">
      <c r="B27" s="2" t="s">
        <v>1438</v>
      </c>
      <c r="C27" s="9" t="s">
        <v>13</v>
      </c>
      <c r="D27" s="2" t="s">
        <v>85</v>
      </c>
      <c r="E27" s="2" t="s">
        <v>1439</v>
      </c>
      <c r="F27" s="12">
        <v>4336</v>
      </c>
      <c r="G27" s="12">
        <v>82.86</v>
      </c>
      <c r="H27" s="12">
        <v>1.68</v>
      </c>
    </row>
    <row r="28" spans="2:8">
      <c r="B28" s="2" t="s">
        <v>1265</v>
      </c>
      <c r="C28" s="9" t="s">
        <v>13</v>
      </c>
      <c r="D28" s="2" t="s">
        <v>1018</v>
      </c>
      <c r="E28" s="2" t="s">
        <v>1266</v>
      </c>
      <c r="F28" s="12">
        <v>2140</v>
      </c>
      <c r="G28" s="12">
        <v>82.81</v>
      </c>
      <c r="H28" s="12">
        <v>1.68</v>
      </c>
    </row>
    <row r="29" spans="2:8">
      <c r="B29" s="2" t="s">
        <v>1406</v>
      </c>
      <c r="C29" s="9" t="s">
        <v>13</v>
      </c>
      <c r="D29" s="2" t="s">
        <v>79</v>
      </c>
      <c r="E29" s="2" t="s">
        <v>1407</v>
      </c>
      <c r="F29" s="12">
        <v>2026</v>
      </c>
      <c r="G29" s="12">
        <v>79.02</v>
      </c>
      <c r="H29" s="12">
        <v>1.6</v>
      </c>
    </row>
    <row r="30" spans="2:8">
      <c r="B30" s="2" t="s">
        <v>567</v>
      </c>
      <c r="C30" s="9" t="s">
        <v>13</v>
      </c>
      <c r="D30" s="2" t="s">
        <v>568</v>
      </c>
      <c r="E30" s="2" t="s">
        <v>569</v>
      </c>
      <c r="F30" s="12">
        <v>2799</v>
      </c>
      <c r="G30" s="12">
        <v>74.12</v>
      </c>
      <c r="H30" s="12">
        <v>1.51</v>
      </c>
    </row>
    <row r="31" spans="2:8">
      <c r="B31" s="2" t="s">
        <v>1291</v>
      </c>
      <c r="C31" s="9" t="s">
        <v>13</v>
      </c>
      <c r="D31" s="2" t="s">
        <v>1018</v>
      </c>
      <c r="E31" s="2" t="s">
        <v>1292</v>
      </c>
      <c r="F31" s="12">
        <v>19296</v>
      </c>
      <c r="G31" s="12">
        <v>73.930000000000007</v>
      </c>
      <c r="H31" s="12">
        <v>1.5</v>
      </c>
    </row>
    <row r="32" spans="2:8">
      <c r="B32" s="2" t="s">
        <v>1416</v>
      </c>
      <c r="C32" s="9" t="s">
        <v>13</v>
      </c>
      <c r="D32" s="2" t="s">
        <v>84</v>
      </c>
      <c r="E32" s="2" t="s">
        <v>1417</v>
      </c>
      <c r="F32" s="12">
        <v>666</v>
      </c>
      <c r="G32" s="12">
        <v>70.19</v>
      </c>
      <c r="H32" s="12">
        <v>1.43</v>
      </c>
    </row>
    <row r="33" spans="2:8">
      <c r="B33" s="2" t="s">
        <v>560</v>
      </c>
      <c r="C33" s="9" t="s">
        <v>13</v>
      </c>
      <c r="D33" s="2" t="s">
        <v>83</v>
      </c>
      <c r="E33" s="2" t="s">
        <v>561</v>
      </c>
      <c r="F33" s="12">
        <v>6004</v>
      </c>
      <c r="G33" s="12">
        <v>68.58</v>
      </c>
      <c r="H33" s="12">
        <v>1.39</v>
      </c>
    </row>
    <row r="34" spans="2:8">
      <c r="B34" s="2" t="s">
        <v>2146</v>
      </c>
      <c r="C34" s="9" t="s">
        <v>13</v>
      </c>
      <c r="D34" s="2" t="s">
        <v>79</v>
      </c>
      <c r="E34" s="2" t="s">
        <v>2147</v>
      </c>
      <c r="F34" s="12">
        <v>22357</v>
      </c>
      <c r="G34" s="12">
        <v>67.540000000000006</v>
      </c>
      <c r="H34" s="12">
        <v>1.37</v>
      </c>
    </row>
    <row r="35" spans="2:8">
      <c r="B35" s="2" t="s">
        <v>1249</v>
      </c>
      <c r="C35" s="9" t="s">
        <v>13</v>
      </c>
      <c r="D35" s="2" t="s">
        <v>83</v>
      </c>
      <c r="E35" s="2" t="s">
        <v>1250</v>
      </c>
      <c r="F35" s="12">
        <v>8410</v>
      </c>
      <c r="G35" s="12">
        <v>66.290000000000006</v>
      </c>
      <c r="H35" s="12">
        <v>1.35</v>
      </c>
    </row>
    <row r="36" spans="2:8">
      <c r="B36" s="2" t="s">
        <v>1362</v>
      </c>
      <c r="C36" s="9" t="s">
        <v>13</v>
      </c>
      <c r="D36" s="2" t="s">
        <v>565</v>
      </c>
      <c r="E36" s="2" t="s">
        <v>1363</v>
      </c>
      <c r="F36" s="12">
        <v>1085</v>
      </c>
      <c r="G36" s="12">
        <v>65.040000000000006</v>
      </c>
      <c r="H36" s="12">
        <v>1.32</v>
      </c>
    </row>
    <row r="37" spans="2:8">
      <c r="B37" s="2" t="s">
        <v>1356</v>
      </c>
      <c r="C37" s="9" t="s">
        <v>13</v>
      </c>
      <c r="D37" s="2" t="s">
        <v>79</v>
      </c>
      <c r="E37" s="2" t="s">
        <v>1357</v>
      </c>
      <c r="F37" s="12">
        <v>6302</v>
      </c>
      <c r="G37" s="12">
        <v>65.02</v>
      </c>
      <c r="H37" s="12">
        <v>1.32</v>
      </c>
    </row>
    <row r="38" spans="2:8">
      <c r="B38" s="2" t="s">
        <v>2148</v>
      </c>
      <c r="C38" s="9" t="s">
        <v>13</v>
      </c>
      <c r="D38" s="2" t="s">
        <v>84</v>
      </c>
      <c r="E38" s="2" t="s">
        <v>2149</v>
      </c>
      <c r="F38" s="12">
        <v>785</v>
      </c>
      <c r="G38" s="12">
        <v>62.62</v>
      </c>
      <c r="H38" s="12">
        <v>1.27</v>
      </c>
    </row>
    <row r="39" spans="2:8">
      <c r="B39" s="2" t="s">
        <v>1308</v>
      </c>
      <c r="C39" s="9" t="s">
        <v>13</v>
      </c>
      <c r="D39" s="2" t="s">
        <v>84</v>
      </c>
      <c r="E39" s="2" t="s">
        <v>1309</v>
      </c>
      <c r="F39" s="12">
        <v>23213</v>
      </c>
      <c r="G39" s="12">
        <v>59.79</v>
      </c>
      <c r="H39" s="12">
        <v>1.21</v>
      </c>
    </row>
    <row r="40" spans="2:8">
      <c r="B40" s="2" t="s">
        <v>1408</v>
      </c>
      <c r="C40" s="9" t="s">
        <v>13</v>
      </c>
      <c r="D40" s="2" t="s">
        <v>79</v>
      </c>
      <c r="E40" s="2" t="s">
        <v>1409</v>
      </c>
      <c r="F40" s="12">
        <v>22250</v>
      </c>
      <c r="G40" s="12">
        <v>59.07</v>
      </c>
      <c r="H40" s="12">
        <v>1.2</v>
      </c>
    </row>
    <row r="41" spans="2:8">
      <c r="B41" s="2" t="s">
        <v>2150</v>
      </c>
      <c r="C41" s="9" t="s">
        <v>13</v>
      </c>
      <c r="D41" s="2" t="s">
        <v>84</v>
      </c>
      <c r="E41" s="2" t="s">
        <v>2151</v>
      </c>
      <c r="F41" s="12">
        <v>3698</v>
      </c>
      <c r="G41" s="12">
        <v>57.83</v>
      </c>
      <c r="H41" s="12">
        <v>1.17</v>
      </c>
    </row>
    <row r="42" spans="2:8">
      <c r="B42" s="2" t="s">
        <v>1114</v>
      </c>
      <c r="C42" s="9" t="s">
        <v>13</v>
      </c>
      <c r="D42" s="2" t="s">
        <v>568</v>
      </c>
      <c r="E42" s="2" t="s">
        <v>1115</v>
      </c>
      <c r="F42" s="12">
        <v>12436</v>
      </c>
      <c r="G42" s="12">
        <v>56.08</v>
      </c>
      <c r="H42" s="12">
        <v>1.1399999999999999</v>
      </c>
    </row>
    <row r="43" spans="2:8">
      <c r="B43" s="2" t="s">
        <v>1142</v>
      </c>
      <c r="C43" s="9" t="s">
        <v>13</v>
      </c>
      <c r="D43" s="2" t="s">
        <v>85</v>
      </c>
      <c r="E43" s="2" t="s">
        <v>1143</v>
      </c>
      <c r="F43" s="12">
        <v>40751</v>
      </c>
      <c r="G43" s="12">
        <v>54.3</v>
      </c>
      <c r="H43" s="12">
        <v>1.1000000000000001</v>
      </c>
    </row>
    <row r="44" spans="2:8">
      <c r="B44" s="2" t="s">
        <v>1333</v>
      </c>
      <c r="C44" s="9" t="s">
        <v>13</v>
      </c>
      <c r="D44" s="2" t="s">
        <v>1334</v>
      </c>
      <c r="E44" s="2" t="s">
        <v>1335</v>
      </c>
      <c r="F44" s="12">
        <v>8113</v>
      </c>
      <c r="G44" s="12">
        <v>54.14</v>
      </c>
      <c r="H44" s="12">
        <v>1.1000000000000001</v>
      </c>
    </row>
    <row r="45" spans="2:8">
      <c r="B45" s="2" t="s">
        <v>2152</v>
      </c>
      <c r="C45" s="9" t="s">
        <v>13</v>
      </c>
      <c r="D45" s="2" t="s">
        <v>79</v>
      </c>
      <c r="E45" s="2" t="s">
        <v>2153</v>
      </c>
      <c r="F45" s="12">
        <v>1375</v>
      </c>
      <c r="G45" s="12">
        <v>52.88</v>
      </c>
      <c r="H45" s="12">
        <v>1.07</v>
      </c>
    </row>
    <row r="46" spans="2:8">
      <c r="B46" s="2" t="s">
        <v>1348</v>
      </c>
      <c r="C46" s="9" t="s">
        <v>13</v>
      </c>
      <c r="D46" s="2" t="s">
        <v>89</v>
      </c>
      <c r="E46" s="2" t="s">
        <v>1349</v>
      </c>
      <c r="F46" s="12">
        <v>3012</v>
      </c>
      <c r="G46" s="12">
        <v>50.05</v>
      </c>
      <c r="H46" s="12">
        <v>1.02</v>
      </c>
    </row>
    <row r="47" spans="2:8">
      <c r="B47" s="2" t="s">
        <v>1146</v>
      </c>
      <c r="C47" s="9" t="s">
        <v>13</v>
      </c>
      <c r="D47" s="2" t="s">
        <v>1147</v>
      </c>
      <c r="E47" s="2" t="s">
        <v>1148</v>
      </c>
      <c r="F47" s="12">
        <v>9481</v>
      </c>
      <c r="G47" s="12">
        <v>49.16</v>
      </c>
      <c r="H47" s="12">
        <v>1</v>
      </c>
    </row>
    <row r="48" spans="2:8">
      <c r="B48" s="2" t="s">
        <v>2154</v>
      </c>
      <c r="C48" s="9" t="s">
        <v>13</v>
      </c>
      <c r="D48" s="2" t="s">
        <v>1147</v>
      </c>
      <c r="E48" s="2" t="s">
        <v>2155</v>
      </c>
      <c r="F48" s="12">
        <v>2114</v>
      </c>
      <c r="G48" s="12">
        <v>47.64</v>
      </c>
      <c r="H48" s="12">
        <v>0.97</v>
      </c>
    </row>
    <row r="49" spans="2:8">
      <c r="B49" s="2" t="s">
        <v>2156</v>
      </c>
      <c r="C49" s="9" t="s">
        <v>13</v>
      </c>
      <c r="D49" s="2" t="s">
        <v>85</v>
      </c>
      <c r="E49" s="2" t="s">
        <v>2157</v>
      </c>
      <c r="F49" s="12">
        <v>1723</v>
      </c>
      <c r="G49" s="12">
        <v>47.44</v>
      </c>
      <c r="H49" s="12">
        <v>0.96</v>
      </c>
    </row>
    <row r="50" spans="2:8">
      <c r="B50" s="2" t="s">
        <v>2158</v>
      </c>
      <c r="C50" s="9" t="s">
        <v>13</v>
      </c>
      <c r="D50" s="2" t="s">
        <v>85</v>
      </c>
      <c r="E50" s="2" t="s">
        <v>2159</v>
      </c>
      <c r="F50" s="12">
        <v>32</v>
      </c>
      <c r="G50" s="12">
        <v>45.14</v>
      </c>
      <c r="H50" s="12">
        <v>0.92</v>
      </c>
    </row>
    <row r="51" spans="2:8">
      <c r="B51" s="2" t="s">
        <v>1434</v>
      </c>
      <c r="C51" s="9" t="s">
        <v>13</v>
      </c>
      <c r="D51" s="2" t="s">
        <v>1147</v>
      </c>
      <c r="E51" s="2" t="s">
        <v>1435</v>
      </c>
      <c r="F51" s="12">
        <v>3668</v>
      </c>
      <c r="G51" s="12">
        <v>44.66</v>
      </c>
      <c r="H51" s="12">
        <v>0.91</v>
      </c>
    </row>
    <row r="52" spans="2:8">
      <c r="B52" s="2" t="s">
        <v>2160</v>
      </c>
      <c r="C52" s="9" t="s">
        <v>13</v>
      </c>
      <c r="D52" s="2" t="s">
        <v>1018</v>
      </c>
      <c r="E52" s="2" t="s">
        <v>2161</v>
      </c>
      <c r="F52" s="12">
        <v>173</v>
      </c>
      <c r="G52" s="12">
        <v>42.08</v>
      </c>
      <c r="H52" s="12">
        <v>0.85</v>
      </c>
    </row>
    <row r="53" spans="2:8">
      <c r="B53" s="2" t="s">
        <v>607</v>
      </c>
      <c r="C53" s="9" t="s">
        <v>13</v>
      </c>
      <c r="D53" s="2" t="s">
        <v>89</v>
      </c>
      <c r="E53" s="2" t="s">
        <v>608</v>
      </c>
      <c r="F53" s="12">
        <v>2390</v>
      </c>
      <c r="G53" s="12">
        <v>41.33</v>
      </c>
      <c r="H53" s="12">
        <v>0.84</v>
      </c>
    </row>
    <row r="54" spans="2:8">
      <c r="B54" s="2" t="s">
        <v>2162</v>
      </c>
      <c r="C54" s="9" t="s">
        <v>13</v>
      </c>
      <c r="D54" s="2" t="s">
        <v>85</v>
      </c>
      <c r="E54" s="2" t="s">
        <v>2163</v>
      </c>
      <c r="F54" s="12">
        <v>273</v>
      </c>
      <c r="G54" s="12">
        <v>41.32</v>
      </c>
      <c r="H54" s="12">
        <v>0.84</v>
      </c>
    </row>
    <row r="55" spans="2:8">
      <c r="B55" s="2" t="s">
        <v>2164</v>
      </c>
      <c r="C55" s="9" t="s">
        <v>13</v>
      </c>
      <c r="D55" s="2" t="s">
        <v>84</v>
      </c>
      <c r="E55" s="2" t="s">
        <v>2165</v>
      </c>
      <c r="F55" s="12">
        <v>2098</v>
      </c>
      <c r="G55" s="12">
        <v>40.72</v>
      </c>
      <c r="H55" s="12">
        <v>0.83</v>
      </c>
    </row>
    <row r="56" spans="2:8">
      <c r="B56" s="2" t="s">
        <v>2017</v>
      </c>
      <c r="C56" s="9" t="s">
        <v>13</v>
      </c>
      <c r="D56" s="2" t="s">
        <v>79</v>
      </c>
      <c r="E56" s="2" t="s">
        <v>2018</v>
      </c>
      <c r="F56" s="12">
        <v>34049</v>
      </c>
      <c r="G56" s="12">
        <v>40.11</v>
      </c>
      <c r="H56" s="12">
        <v>0.81</v>
      </c>
    </row>
    <row r="57" spans="2:8">
      <c r="B57" s="2" t="s">
        <v>2166</v>
      </c>
      <c r="C57" s="9" t="s">
        <v>13</v>
      </c>
      <c r="D57" s="2" t="s">
        <v>85</v>
      </c>
      <c r="E57" s="2" t="s">
        <v>2167</v>
      </c>
      <c r="F57" s="12">
        <v>4319</v>
      </c>
      <c r="G57" s="12">
        <v>39.26</v>
      </c>
      <c r="H57" s="12">
        <v>0.8</v>
      </c>
    </row>
    <row r="58" spans="2:8">
      <c r="B58" s="2" t="s">
        <v>2168</v>
      </c>
      <c r="C58" s="9" t="s">
        <v>13</v>
      </c>
      <c r="D58" s="2" t="s">
        <v>85</v>
      </c>
      <c r="E58" s="2" t="s">
        <v>2169</v>
      </c>
      <c r="F58" s="12">
        <v>90849</v>
      </c>
      <c r="G58" s="12">
        <v>39.25</v>
      </c>
      <c r="H58" s="12">
        <v>0.8</v>
      </c>
    </row>
    <row r="59" spans="2:8">
      <c r="B59" s="2" t="s">
        <v>1329</v>
      </c>
      <c r="C59" s="9" t="s">
        <v>13</v>
      </c>
      <c r="D59" s="2" t="s">
        <v>85</v>
      </c>
      <c r="E59" s="2" t="s">
        <v>1330</v>
      </c>
      <c r="F59" s="12">
        <v>7251</v>
      </c>
      <c r="G59" s="12">
        <v>38.75</v>
      </c>
      <c r="H59" s="12">
        <v>0.79</v>
      </c>
    </row>
    <row r="60" spans="2:8">
      <c r="B60" s="2" t="s">
        <v>1386</v>
      </c>
      <c r="C60" s="9" t="s">
        <v>13</v>
      </c>
      <c r="D60" s="2" t="s">
        <v>89</v>
      </c>
      <c r="E60" s="2" t="s">
        <v>1387</v>
      </c>
      <c r="F60" s="12">
        <v>2721</v>
      </c>
      <c r="G60" s="12">
        <v>37.869999999999997</v>
      </c>
      <c r="H60" s="12">
        <v>0.77</v>
      </c>
    </row>
    <row r="61" spans="2:8">
      <c r="B61" s="2" t="s">
        <v>2170</v>
      </c>
      <c r="C61" s="9" t="s">
        <v>13</v>
      </c>
      <c r="D61" s="2" t="s">
        <v>85</v>
      </c>
      <c r="E61" s="2" t="s">
        <v>2171</v>
      </c>
      <c r="F61" s="12">
        <v>4420</v>
      </c>
      <c r="G61" s="12">
        <v>37.42</v>
      </c>
      <c r="H61" s="12">
        <v>0.76</v>
      </c>
    </row>
    <row r="62" spans="2:8">
      <c r="B62" s="2" t="s">
        <v>1317</v>
      </c>
      <c r="C62" s="9" t="s">
        <v>13</v>
      </c>
      <c r="D62" s="2" t="s">
        <v>568</v>
      </c>
      <c r="E62" s="2" t="s">
        <v>1318</v>
      </c>
      <c r="F62" s="12">
        <v>2674</v>
      </c>
      <c r="G62" s="12">
        <v>36.99</v>
      </c>
      <c r="H62" s="12">
        <v>0.75</v>
      </c>
    </row>
    <row r="63" spans="2:8">
      <c r="B63" s="2" t="s">
        <v>2172</v>
      </c>
      <c r="C63" s="9" t="s">
        <v>13</v>
      </c>
      <c r="D63" s="2" t="s">
        <v>1018</v>
      </c>
      <c r="E63" s="2" t="s">
        <v>2173</v>
      </c>
      <c r="F63" s="12">
        <v>5077</v>
      </c>
      <c r="G63" s="12">
        <v>36.090000000000003</v>
      </c>
      <c r="H63" s="12">
        <v>0.73</v>
      </c>
    </row>
    <row r="64" spans="2:8">
      <c r="B64" s="2" t="s">
        <v>1444</v>
      </c>
      <c r="C64" s="9" t="s">
        <v>13</v>
      </c>
      <c r="D64" s="2" t="s">
        <v>84</v>
      </c>
      <c r="E64" s="2" t="s">
        <v>1445</v>
      </c>
      <c r="F64" s="12">
        <v>5740</v>
      </c>
      <c r="G64" s="12">
        <v>36.020000000000003</v>
      </c>
      <c r="H64" s="12">
        <v>0.73</v>
      </c>
    </row>
    <row r="65" spans="2:8">
      <c r="B65" s="2" t="s">
        <v>1239</v>
      </c>
      <c r="C65" s="9" t="s">
        <v>13</v>
      </c>
      <c r="D65" s="2" t="s">
        <v>89</v>
      </c>
      <c r="E65" s="2" t="s">
        <v>1240</v>
      </c>
      <c r="F65" s="12">
        <v>5916</v>
      </c>
      <c r="G65" s="12">
        <v>35.74</v>
      </c>
      <c r="H65" s="12">
        <v>0.73</v>
      </c>
    </row>
    <row r="66" spans="2:8">
      <c r="B66" s="2" t="s">
        <v>2174</v>
      </c>
      <c r="C66" s="9" t="s">
        <v>13</v>
      </c>
      <c r="D66" s="2" t="s">
        <v>89</v>
      </c>
      <c r="E66" s="2" t="s">
        <v>2175</v>
      </c>
      <c r="F66" s="12">
        <v>5024</v>
      </c>
      <c r="G66" s="12">
        <v>34.770000000000003</v>
      </c>
      <c r="H66" s="12">
        <v>0.71</v>
      </c>
    </row>
    <row r="67" spans="2:8">
      <c r="B67" s="2" t="s">
        <v>2021</v>
      </c>
      <c r="C67" s="9" t="s">
        <v>13</v>
      </c>
      <c r="D67" s="2" t="s">
        <v>85</v>
      </c>
      <c r="E67" s="2" t="s">
        <v>2022</v>
      </c>
      <c r="F67" s="12">
        <v>2894</v>
      </c>
      <c r="G67" s="12">
        <v>34.4</v>
      </c>
      <c r="H67" s="12">
        <v>0.7</v>
      </c>
    </row>
    <row r="68" spans="2:8">
      <c r="B68" s="2" t="s">
        <v>2176</v>
      </c>
      <c r="C68" s="9" t="s">
        <v>13</v>
      </c>
      <c r="D68" s="2" t="s">
        <v>1147</v>
      </c>
      <c r="E68" s="2" t="s">
        <v>2177</v>
      </c>
      <c r="F68" s="12">
        <v>7123</v>
      </c>
      <c r="G68" s="12">
        <v>32.94</v>
      </c>
      <c r="H68" s="12">
        <v>0.67</v>
      </c>
    </row>
    <row r="69" spans="2:8">
      <c r="B69" s="2" t="s">
        <v>2178</v>
      </c>
      <c r="C69" s="9" t="s">
        <v>13</v>
      </c>
      <c r="D69" s="2" t="s">
        <v>1334</v>
      </c>
      <c r="E69" s="2" t="s">
        <v>2179</v>
      </c>
      <c r="F69" s="12">
        <v>6306</v>
      </c>
      <c r="G69" s="12">
        <v>32.75</v>
      </c>
      <c r="H69" s="12">
        <v>0.67</v>
      </c>
    </row>
    <row r="70" spans="2:8">
      <c r="B70" s="2" t="s">
        <v>2180</v>
      </c>
      <c r="C70" s="9" t="s">
        <v>13</v>
      </c>
      <c r="D70" s="2" t="s">
        <v>2181</v>
      </c>
      <c r="E70" s="2" t="s">
        <v>2182</v>
      </c>
      <c r="F70" s="12">
        <v>101</v>
      </c>
      <c r="G70" s="12">
        <v>32.44</v>
      </c>
      <c r="H70" s="12">
        <v>0.66</v>
      </c>
    </row>
    <row r="71" spans="2:8">
      <c r="B71" s="2" t="s">
        <v>1344</v>
      </c>
      <c r="C71" s="9" t="s">
        <v>13</v>
      </c>
      <c r="D71" s="2" t="s">
        <v>84</v>
      </c>
      <c r="E71" s="2" t="s">
        <v>1345</v>
      </c>
      <c r="F71" s="12">
        <v>2306</v>
      </c>
      <c r="G71" s="12">
        <v>32.229999999999997</v>
      </c>
      <c r="H71" s="12">
        <v>0.65</v>
      </c>
    </row>
    <row r="72" spans="2:8">
      <c r="B72" s="2" t="s">
        <v>2183</v>
      </c>
      <c r="C72" s="9" t="s">
        <v>13</v>
      </c>
      <c r="D72" s="2" t="s">
        <v>565</v>
      </c>
      <c r="E72" s="2" t="s">
        <v>2184</v>
      </c>
      <c r="F72" s="12">
        <v>3718</v>
      </c>
      <c r="G72" s="12">
        <v>32.17</v>
      </c>
      <c r="H72" s="12">
        <v>0.65</v>
      </c>
    </row>
    <row r="73" spans="2:8">
      <c r="B73" s="2" t="s">
        <v>2185</v>
      </c>
      <c r="C73" s="9" t="s">
        <v>13</v>
      </c>
      <c r="D73" s="2" t="s">
        <v>85</v>
      </c>
      <c r="E73" s="2" t="s">
        <v>2186</v>
      </c>
      <c r="F73" s="12">
        <v>1283</v>
      </c>
      <c r="G73" s="12">
        <v>30.68</v>
      </c>
      <c r="H73" s="12">
        <v>0.62</v>
      </c>
    </row>
    <row r="74" spans="2:8">
      <c r="B74" s="2" t="s">
        <v>2187</v>
      </c>
      <c r="C74" s="9" t="s">
        <v>13</v>
      </c>
      <c r="D74" s="2" t="s">
        <v>89</v>
      </c>
      <c r="E74" s="2" t="s">
        <v>2188</v>
      </c>
      <c r="F74" s="12">
        <v>1884</v>
      </c>
      <c r="G74" s="12">
        <v>28.76</v>
      </c>
      <c r="H74" s="12">
        <v>0.57999999999999996</v>
      </c>
    </row>
    <row r="75" spans="2:8">
      <c r="B75" s="2" t="s">
        <v>2189</v>
      </c>
      <c r="C75" s="9" t="s">
        <v>13</v>
      </c>
      <c r="D75" s="2" t="s">
        <v>85</v>
      </c>
      <c r="E75" s="2" t="s">
        <v>2190</v>
      </c>
      <c r="F75" s="12">
        <v>658</v>
      </c>
      <c r="G75" s="12">
        <v>28.7</v>
      </c>
      <c r="H75" s="12">
        <v>0.57999999999999996</v>
      </c>
    </row>
    <row r="76" spans="2:8">
      <c r="B76" s="2" t="s">
        <v>1376</v>
      </c>
      <c r="C76" s="9" t="s">
        <v>13</v>
      </c>
      <c r="D76" s="2" t="s">
        <v>85</v>
      </c>
      <c r="E76" s="2" t="s">
        <v>1377</v>
      </c>
      <c r="F76" s="12">
        <v>78</v>
      </c>
      <c r="G76" s="12">
        <v>28.41</v>
      </c>
      <c r="H76" s="12">
        <v>0.57999999999999996</v>
      </c>
    </row>
    <row r="77" spans="2:8">
      <c r="B77" s="2" t="s">
        <v>2191</v>
      </c>
      <c r="C77" s="9" t="s">
        <v>13</v>
      </c>
      <c r="D77" s="2" t="s">
        <v>1334</v>
      </c>
      <c r="E77" s="2" t="s">
        <v>2192</v>
      </c>
      <c r="F77" s="12">
        <v>4924</v>
      </c>
      <c r="G77" s="12">
        <v>28.13</v>
      </c>
      <c r="H77" s="12">
        <v>0.56999999999999995</v>
      </c>
    </row>
    <row r="78" spans="2:8">
      <c r="B78" s="2" t="s">
        <v>2193</v>
      </c>
      <c r="C78" s="9" t="s">
        <v>13</v>
      </c>
      <c r="D78" s="2" t="s">
        <v>84</v>
      </c>
      <c r="E78" s="2" t="s">
        <v>2194</v>
      </c>
      <c r="F78" s="12">
        <v>2928</v>
      </c>
      <c r="G78" s="12">
        <v>28.05</v>
      </c>
      <c r="H78" s="12">
        <v>0.56999999999999995</v>
      </c>
    </row>
    <row r="79" spans="2:8">
      <c r="B79" s="2" t="s">
        <v>1122</v>
      </c>
      <c r="C79" s="9" t="s">
        <v>13</v>
      </c>
      <c r="D79" s="2" t="s">
        <v>83</v>
      </c>
      <c r="E79" s="2" t="s">
        <v>1123</v>
      </c>
      <c r="F79" s="12">
        <v>5462</v>
      </c>
      <c r="G79" s="12">
        <v>27.85</v>
      </c>
      <c r="H79" s="12">
        <v>0.56999999999999995</v>
      </c>
    </row>
    <row r="80" spans="2:8">
      <c r="B80" s="2" t="s">
        <v>2195</v>
      </c>
      <c r="C80" s="9" t="s">
        <v>13</v>
      </c>
      <c r="D80" s="2" t="s">
        <v>89</v>
      </c>
      <c r="E80" s="2" t="s">
        <v>2196</v>
      </c>
      <c r="F80" s="12">
        <v>5189</v>
      </c>
      <c r="G80" s="12">
        <v>27.47</v>
      </c>
      <c r="H80" s="12">
        <v>0.56000000000000005</v>
      </c>
    </row>
    <row r="81" spans="2:8">
      <c r="B81" s="2" t="s">
        <v>2197</v>
      </c>
      <c r="C81" s="9" t="s">
        <v>13</v>
      </c>
      <c r="D81" s="2" t="s">
        <v>1018</v>
      </c>
      <c r="E81" s="2" t="s">
        <v>2198</v>
      </c>
      <c r="F81" s="12">
        <v>1269</v>
      </c>
      <c r="G81" s="12">
        <v>27.46</v>
      </c>
      <c r="H81" s="12">
        <v>0.56000000000000005</v>
      </c>
    </row>
    <row r="82" spans="2:8">
      <c r="B82" s="2" t="s">
        <v>2199</v>
      </c>
      <c r="C82" s="9" t="s">
        <v>13</v>
      </c>
      <c r="D82" s="2" t="s">
        <v>1334</v>
      </c>
      <c r="E82" s="2" t="s">
        <v>2200</v>
      </c>
      <c r="F82" s="12">
        <v>15182</v>
      </c>
      <c r="G82" s="12">
        <v>26.74</v>
      </c>
      <c r="H82" s="12">
        <v>0.54</v>
      </c>
    </row>
    <row r="83" spans="2:8">
      <c r="B83" s="2" t="s">
        <v>1446</v>
      </c>
      <c r="C83" s="9" t="s">
        <v>13</v>
      </c>
      <c r="D83" s="2" t="s">
        <v>89</v>
      </c>
      <c r="E83" s="2" t="s">
        <v>1447</v>
      </c>
      <c r="F83" s="12">
        <v>2570</v>
      </c>
      <c r="G83" s="12">
        <v>25.42</v>
      </c>
      <c r="H83" s="12">
        <v>0.52</v>
      </c>
    </row>
    <row r="84" spans="2:8">
      <c r="B84" s="2" t="s">
        <v>1331</v>
      </c>
      <c r="C84" s="9" t="s">
        <v>13</v>
      </c>
      <c r="D84" s="2" t="s">
        <v>84</v>
      </c>
      <c r="E84" s="2" t="s">
        <v>1332</v>
      </c>
      <c r="F84" s="12">
        <v>6188</v>
      </c>
      <c r="G84" s="12">
        <v>25.37</v>
      </c>
      <c r="H84" s="12">
        <v>0.52</v>
      </c>
    </row>
    <row r="85" spans="2:8">
      <c r="B85" s="2" t="s">
        <v>589</v>
      </c>
      <c r="C85" s="9" t="s">
        <v>13</v>
      </c>
      <c r="D85" s="2" t="s">
        <v>85</v>
      </c>
      <c r="E85" s="2" t="s">
        <v>590</v>
      </c>
      <c r="F85" s="12">
        <v>7297</v>
      </c>
      <c r="G85" s="12">
        <v>24.44</v>
      </c>
      <c r="H85" s="12">
        <v>0.5</v>
      </c>
    </row>
    <row r="86" spans="2:8">
      <c r="B86" s="2" t="s">
        <v>2201</v>
      </c>
      <c r="C86" s="9" t="s">
        <v>13</v>
      </c>
      <c r="D86" s="2" t="s">
        <v>1147</v>
      </c>
      <c r="E86" s="2" t="s">
        <v>2202</v>
      </c>
      <c r="F86" s="12">
        <v>293</v>
      </c>
      <c r="G86" s="12">
        <v>24.41</v>
      </c>
      <c r="H86" s="12">
        <v>0.5</v>
      </c>
    </row>
    <row r="87" spans="2:8">
      <c r="B87" s="2" t="s">
        <v>2203</v>
      </c>
      <c r="C87" s="9" t="s">
        <v>13</v>
      </c>
      <c r="D87" s="2" t="s">
        <v>85</v>
      </c>
      <c r="E87" s="2" t="s">
        <v>2204</v>
      </c>
      <c r="F87" s="12">
        <v>5246</v>
      </c>
      <c r="G87" s="12">
        <v>23.83</v>
      </c>
      <c r="H87" s="12">
        <v>0.48</v>
      </c>
    </row>
    <row r="88" spans="2:8">
      <c r="B88" s="2" t="s">
        <v>2205</v>
      </c>
      <c r="C88" s="9" t="s">
        <v>13</v>
      </c>
      <c r="D88" s="2" t="s">
        <v>2206</v>
      </c>
      <c r="E88" s="2" t="s">
        <v>2207</v>
      </c>
      <c r="F88" s="12">
        <v>3551</v>
      </c>
      <c r="G88" s="12">
        <v>23.03</v>
      </c>
      <c r="H88" s="12">
        <v>0.47</v>
      </c>
    </row>
    <row r="89" spans="2:8">
      <c r="B89" s="2" t="s">
        <v>2208</v>
      </c>
      <c r="C89" s="9" t="s">
        <v>13</v>
      </c>
      <c r="D89" s="2" t="s">
        <v>84</v>
      </c>
      <c r="E89" s="2" t="s">
        <v>2209</v>
      </c>
      <c r="F89" s="12">
        <v>7236</v>
      </c>
      <c r="G89" s="12">
        <v>22.65</v>
      </c>
      <c r="H89" s="12">
        <v>0.46</v>
      </c>
    </row>
    <row r="90" spans="2:8">
      <c r="B90" s="2" t="s">
        <v>2210</v>
      </c>
      <c r="C90" s="9" t="s">
        <v>13</v>
      </c>
      <c r="D90" s="2" t="s">
        <v>1334</v>
      </c>
      <c r="E90" s="2" t="s">
        <v>2211</v>
      </c>
      <c r="F90" s="12">
        <v>6988</v>
      </c>
      <c r="G90" s="12">
        <v>21.91</v>
      </c>
      <c r="H90" s="12">
        <v>0.44</v>
      </c>
    </row>
    <row r="91" spans="2:8">
      <c r="B91" s="2" t="s">
        <v>2212</v>
      </c>
      <c r="C91" s="9" t="s">
        <v>13</v>
      </c>
      <c r="D91" s="2" t="s">
        <v>1334</v>
      </c>
      <c r="E91" s="2" t="s">
        <v>2213</v>
      </c>
      <c r="F91" s="12">
        <v>2601</v>
      </c>
      <c r="G91" s="12">
        <v>20.9</v>
      </c>
      <c r="H91" s="12">
        <v>0.42</v>
      </c>
    </row>
    <row r="92" spans="2:8">
      <c r="B92" s="2" t="s">
        <v>2214</v>
      </c>
      <c r="C92" s="9" t="s">
        <v>13</v>
      </c>
      <c r="D92" s="2" t="s">
        <v>84</v>
      </c>
      <c r="E92" s="2" t="s">
        <v>2215</v>
      </c>
      <c r="F92" s="12">
        <v>2241</v>
      </c>
      <c r="G92" s="12">
        <v>20.67</v>
      </c>
      <c r="H92" s="12">
        <v>0.42</v>
      </c>
    </row>
    <row r="93" spans="2:8">
      <c r="B93" s="2" t="s">
        <v>2216</v>
      </c>
      <c r="C93" s="9" t="s">
        <v>13</v>
      </c>
      <c r="D93" s="2" t="s">
        <v>84</v>
      </c>
      <c r="E93" s="2" t="s">
        <v>2217</v>
      </c>
      <c r="F93" s="12">
        <v>4532</v>
      </c>
      <c r="G93" s="12">
        <v>20.67</v>
      </c>
      <c r="H93" s="12">
        <v>0.42</v>
      </c>
    </row>
    <row r="94" spans="2:8">
      <c r="B94" s="2" t="s">
        <v>2218</v>
      </c>
      <c r="C94" s="9" t="s">
        <v>13</v>
      </c>
      <c r="D94" s="2" t="s">
        <v>2181</v>
      </c>
      <c r="E94" s="2" t="s">
        <v>2219</v>
      </c>
      <c r="F94" s="12">
        <v>3649</v>
      </c>
      <c r="G94" s="12">
        <v>19.79</v>
      </c>
      <c r="H94" s="12">
        <v>0.4</v>
      </c>
    </row>
    <row r="95" spans="2:8">
      <c r="B95" s="2" t="s">
        <v>2220</v>
      </c>
      <c r="C95" s="9" t="s">
        <v>13</v>
      </c>
      <c r="D95" s="2" t="s">
        <v>568</v>
      </c>
      <c r="E95" s="2" t="s">
        <v>2221</v>
      </c>
      <c r="F95" s="12">
        <v>1156</v>
      </c>
      <c r="G95" s="12">
        <v>18.54</v>
      </c>
      <c r="H95" s="12">
        <v>0.38</v>
      </c>
    </row>
    <row r="96" spans="2:8">
      <c r="B96" s="2" t="s">
        <v>2222</v>
      </c>
      <c r="C96" s="9" t="s">
        <v>13</v>
      </c>
      <c r="D96" s="2" t="s">
        <v>1334</v>
      </c>
      <c r="E96" s="2" t="s">
        <v>2223</v>
      </c>
      <c r="F96" s="12">
        <v>14222</v>
      </c>
      <c r="G96" s="12">
        <v>18.12</v>
      </c>
      <c r="H96" s="12">
        <v>0.37</v>
      </c>
    </row>
    <row r="97" spans="2:8">
      <c r="B97" s="2" t="s">
        <v>2224</v>
      </c>
      <c r="C97" s="9" t="s">
        <v>13</v>
      </c>
      <c r="D97" s="2" t="s">
        <v>84</v>
      </c>
      <c r="E97" s="2" t="s">
        <v>2225</v>
      </c>
      <c r="F97" s="12">
        <v>2270</v>
      </c>
      <c r="G97" s="12">
        <v>17.91</v>
      </c>
      <c r="H97" s="12">
        <v>0.36</v>
      </c>
    </row>
    <row r="98" spans="2:8">
      <c r="B98" s="2" t="s">
        <v>2226</v>
      </c>
      <c r="C98" s="9" t="s">
        <v>13</v>
      </c>
      <c r="D98" s="2" t="s">
        <v>1147</v>
      </c>
      <c r="E98" s="2" t="s">
        <v>2227</v>
      </c>
      <c r="F98" s="12">
        <v>152</v>
      </c>
      <c r="G98" s="12">
        <v>17.260000000000002</v>
      </c>
      <c r="H98" s="12">
        <v>0.35</v>
      </c>
    </row>
    <row r="99" spans="2:8">
      <c r="B99" s="2" t="s">
        <v>2228</v>
      </c>
      <c r="C99" s="9" t="s">
        <v>13</v>
      </c>
      <c r="D99" s="2" t="s">
        <v>79</v>
      </c>
      <c r="E99" s="2" t="s">
        <v>2229</v>
      </c>
      <c r="F99" s="12">
        <v>7903</v>
      </c>
      <c r="G99" s="12">
        <v>17.13</v>
      </c>
      <c r="H99" s="12">
        <v>0.35</v>
      </c>
    </row>
    <row r="100" spans="2:8">
      <c r="B100" s="2" t="s">
        <v>2230</v>
      </c>
      <c r="C100" s="9" t="s">
        <v>13</v>
      </c>
      <c r="D100" s="2" t="s">
        <v>79</v>
      </c>
      <c r="E100" s="2" t="s">
        <v>2231</v>
      </c>
      <c r="F100" s="12">
        <v>16717</v>
      </c>
      <c r="G100" s="12">
        <v>17.07</v>
      </c>
      <c r="H100" s="12">
        <v>0.35</v>
      </c>
    </row>
    <row r="101" spans="2:8">
      <c r="B101" s="2" t="s">
        <v>2232</v>
      </c>
      <c r="C101" s="9" t="s">
        <v>13</v>
      </c>
      <c r="D101" s="2" t="s">
        <v>2181</v>
      </c>
      <c r="E101" s="2" t="s">
        <v>2233</v>
      </c>
      <c r="F101" s="12">
        <v>1882</v>
      </c>
      <c r="G101" s="12">
        <v>16.899999999999999</v>
      </c>
      <c r="H101" s="12">
        <v>0.34</v>
      </c>
    </row>
    <row r="102" spans="2:8">
      <c r="B102" s="2" t="s">
        <v>2234</v>
      </c>
      <c r="C102" s="9" t="s">
        <v>13</v>
      </c>
      <c r="D102" s="2" t="s">
        <v>1018</v>
      </c>
      <c r="E102" s="2" t="s">
        <v>2235</v>
      </c>
      <c r="F102" s="12">
        <v>63605</v>
      </c>
      <c r="G102" s="12">
        <v>16.04</v>
      </c>
      <c r="H102" s="12">
        <v>0.33</v>
      </c>
    </row>
    <row r="103" spans="2:8">
      <c r="B103" s="2" t="s">
        <v>2236</v>
      </c>
      <c r="C103" s="9" t="s">
        <v>13</v>
      </c>
      <c r="D103" s="2" t="s">
        <v>85</v>
      </c>
      <c r="E103" s="2" t="s">
        <v>2237</v>
      </c>
      <c r="F103" s="12">
        <v>569</v>
      </c>
      <c r="G103" s="12">
        <v>15.12</v>
      </c>
      <c r="H103" s="12">
        <v>0.31</v>
      </c>
    </row>
    <row r="104" spans="2:8">
      <c r="B104" s="2" t="s">
        <v>564</v>
      </c>
      <c r="C104" s="9" t="s">
        <v>13</v>
      </c>
      <c r="D104" s="2" t="s">
        <v>565</v>
      </c>
      <c r="E104" s="2" t="s">
        <v>566</v>
      </c>
      <c r="F104" s="12">
        <v>2348</v>
      </c>
      <c r="G104" s="12">
        <v>14.98</v>
      </c>
      <c r="H104" s="12">
        <v>0.3</v>
      </c>
    </row>
    <row r="105" spans="2:8">
      <c r="B105" s="2" t="s">
        <v>2238</v>
      </c>
      <c r="C105" s="9" t="s">
        <v>13</v>
      </c>
      <c r="D105" s="2" t="s">
        <v>83</v>
      </c>
      <c r="E105" s="2" t="s">
        <v>2239</v>
      </c>
      <c r="F105" s="12">
        <v>7579</v>
      </c>
      <c r="G105" s="12">
        <v>14.32</v>
      </c>
      <c r="H105" s="12">
        <v>0.28999999999999998</v>
      </c>
    </row>
    <row r="106" spans="2:8">
      <c r="B106" s="2" t="s">
        <v>2240</v>
      </c>
      <c r="C106" s="9" t="s">
        <v>13</v>
      </c>
      <c r="D106" s="2" t="s">
        <v>89</v>
      </c>
      <c r="E106" s="2" t="s">
        <v>2241</v>
      </c>
      <c r="F106" s="12">
        <v>1418</v>
      </c>
      <c r="G106" s="12">
        <v>14.04</v>
      </c>
      <c r="H106" s="12">
        <v>0.28999999999999998</v>
      </c>
    </row>
    <row r="107" spans="2:8">
      <c r="B107" s="2" t="s">
        <v>2242</v>
      </c>
      <c r="C107" s="9" t="s">
        <v>13</v>
      </c>
      <c r="D107" s="2" t="s">
        <v>84</v>
      </c>
      <c r="E107" s="2" t="s">
        <v>2243</v>
      </c>
      <c r="F107" s="12">
        <v>476</v>
      </c>
      <c r="G107" s="12">
        <v>13.97</v>
      </c>
      <c r="H107" s="12">
        <v>0.28000000000000003</v>
      </c>
    </row>
    <row r="108" spans="2:8">
      <c r="B108" s="2" t="s">
        <v>2244</v>
      </c>
      <c r="C108" s="9" t="s">
        <v>13</v>
      </c>
      <c r="D108" s="2" t="s">
        <v>2245</v>
      </c>
      <c r="E108" s="2" t="s">
        <v>2246</v>
      </c>
      <c r="F108" s="12">
        <v>656</v>
      </c>
      <c r="G108" s="12">
        <v>13.89</v>
      </c>
      <c r="H108" s="12">
        <v>0.28000000000000003</v>
      </c>
    </row>
    <row r="109" spans="2:8">
      <c r="B109" s="2" t="s">
        <v>2247</v>
      </c>
      <c r="C109" s="9" t="s">
        <v>13</v>
      </c>
      <c r="D109" s="2" t="s">
        <v>555</v>
      </c>
      <c r="E109" s="2" t="s">
        <v>2248</v>
      </c>
      <c r="F109" s="12">
        <v>4898</v>
      </c>
      <c r="G109" s="12">
        <v>12.39</v>
      </c>
      <c r="H109" s="12">
        <v>0.25</v>
      </c>
    </row>
    <row r="110" spans="2:8">
      <c r="B110" s="2" t="s">
        <v>633</v>
      </c>
      <c r="C110" s="9" t="s">
        <v>13</v>
      </c>
      <c r="D110" s="2" t="s">
        <v>565</v>
      </c>
      <c r="E110" s="2" t="s">
        <v>634</v>
      </c>
      <c r="F110" s="12">
        <v>1802</v>
      </c>
      <c r="G110" s="12">
        <v>11.55</v>
      </c>
      <c r="H110" s="12">
        <v>0.23</v>
      </c>
    </row>
    <row r="111" spans="2:8">
      <c r="B111" s="2" t="s">
        <v>2249</v>
      </c>
      <c r="C111" s="9" t="s">
        <v>13</v>
      </c>
      <c r="D111" s="2" t="s">
        <v>2181</v>
      </c>
      <c r="E111" s="2" t="s">
        <v>2250</v>
      </c>
      <c r="F111" s="12">
        <v>44091</v>
      </c>
      <c r="G111" s="12">
        <v>11.27</v>
      </c>
      <c r="H111" s="12">
        <v>0.23</v>
      </c>
    </row>
    <row r="112" spans="2:8">
      <c r="B112" s="2" t="s">
        <v>2251</v>
      </c>
      <c r="C112" s="9" t="s">
        <v>13</v>
      </c>
      <c r="D112" s="2" t="s">
        <v>84</v>
      </c>
      <c r="E112" s="2" t="s">
        <v>2252</v>
      </c>
      <c r="F112" s="12">
        <v>2602</v>
      </c>
      <c r="G112" s="12">
        <v>9.0500000000000007</v>
      </c>
      <c r="H112" s="12">
        <v>0.18</v>
      </c>
    </row>
    <row r="113" spans="2:8">
      <c r="B113" s="2" t="s">
        <v>2253</v>
      </c>
      <c r="C113" s="9" t="s">
        <v>13</v>
      </c>
      <c r="D113" s="2" t="s">
        <v>79</v>
      </c>
      <c r="E113" s="2" t="s">
        <v>2254</v>
      </c>
      <c r="F113" s="12">
        <v>2189</v>
      </c>
      <c r="G113" s="12">
        <v>8.5299999999999994</v>
      </c>
      <c r="H113" s="12">
        <v>0.17</v>
      </c>
    </row>
    <row r="114" spans="2:8">
      <c r="B114" s="2" t="s">
        <v>2255</v>
      </c>
      <c r="C114" s="9" t="s">
        <v>13</v>
      </c>
      <c r="D114" s="2" t="s">
        <v>85</v>
      </c>
      <c r="E114" s="2" t="s">
        <v>2256</v>
      </c>
      <c r="F114" s="12">
        <v>1449</v>
      </c>
      <c r="G114" s="12">
        <v>8</v>
      </c>
      <c r="H114" s="12">
        <v>0.16</v>
      </c>
    </row>
    <row r="115" spans="2:8">
      <c r="B115" s="2" t="s">
        <v>2257</v>
      </c>
      <c r="C115" s="9" t="s">
        <v>13</v>
      </c>
      <c r="D115" s="2" t="s">
        <v>84</v>
      </c>
      <c r="E115" s="2" t="s">
        <v>2258</v>
      </c>
      <c r="F115" s="12">
        <v>1512</v>
      </c>
      <c r="G115" s="12">
        <v>6.29</v>
      </c>
      <c r="H115" s="12">
        <v>0.13</v>
      </c>
    </row>
    <row r="116" spans="2:8">
      <c r="B116" s="6" t="s">
        <v>94</v>
      </c>
      <c r="C116" s="11"/>
      <c r="D116" s="6"/>
      <c r="E116" s="6"/>
      <c r="F116" s="14"/>
      <c r="G116" s="14">
        <f>SUM(G13:G115)</f>
        <v>4915.4199999999983</v>
      </c>
      <c r="H116" s="14">
        <f>SUM(H13:H115)</f>
        <v>99.820000000000036</v>
      </c>
    </row>
    <row r="117" spans="2:8">
      <c r="B117" s="6" t="s">
        <v>15</v>
      </c>
      <c r="C117" s="11"/>
      <c r="D117" s="6"/>
      <c r="E117" s="6"/>
      <c r="F117" s="14"/>
      <c r="G117" s="14">
        <v>4915.42</v>
      </c>
      <c r="H117" s="14">
        <v>99.82</v>
      </c>
    </row>
    <row r="118" spans="2:8">
      <c r="B118" s="6" t="s">
        <v>16</v>
      </c>
      <c r="C118" s="11"/>
      <c r="D118" s="6"/>
      <c r="E118" s="6"/>
      <c r="F118" s="14"/>
      <c r="G118" s="14">
        <v>8.9955767999999807</v>
      </c>
      <c r="H118" s="14">
        <v>0.18000000000000682</v>
      </c>
    </row>
    <row r="119" spans="2:8">
      <c r="B119" s="6" t="s">
        <v>17</v>
      </c>
      <c r="C119" s="11"/>
      <c r="D119" s="6"/>
      <c r="E119" s="6"/>
      <c r="F119" s="14"/>
      <c r="G119" s="14">
        <v>4924.4155768000001</v>
      </c>
      <c r="H119" s="14">
        <v>100</v>
      </c>
    </row>
    <row r="120" spans="2:8">
      <c r="B120" s="2" t="s">
        <v>18</v>
      </c>
    </row>
    <row r="121" spans="2:8">
      <c r="B121" s="6" t="s">
        <v>19</v>
      </c>
    </row>
    <row r="122" spans="2:8">
      <c r="B122" s="6" t="s">
        <v>20</v>
      </c>
      <c r="C122" s="9" t="s">
        <v>894</v>
      </c>
    </row>
    <row r="123" spans="2:8">
      <c r="B123" s="6" t="s">
        <v>23</v>
      </c>
      <c r="C123" s="9" t="s">
        <v>22</v>
      </c>
    </row>
    <row r="124" spans="2:8">
      <c r="B124" s="6" t="s">
        <v>1198</v>
      </c>
      <c r="C124" s="9" t="s">
        <v>22</v>
      </c>
    </row>
    <row r="125" spans="2:8">
      <c r="B125" s="6" t="s">
        <v>24</v>
      </c>
      <c r="C125" s="9" t="s">
        <v>25</v>
      </c>
    </row>
    <row r="126" spans="2:8">
      <c r="B126" s="6" t="s">
        <v>2259</v>
      </c>
      <c r="C126" s="11"/>
    </row>
    <row r="127" spans="2:8">
      <c r="B127" s="6" t="s">
        <v>2260</v>
      </c>
      <c r="C127" s="11"/>
    </row>
    <row r="128" spans="2:8">
      <c r="B128" s="6" t="s">
        <v>2261</v>
      </c>
      <c r="C128" s="11"/>
    </row>
    <row r="129" spans="2:3">
      <c r="B129" s="6" t="s">
        <v>2262</v>
      </c>
      <c r="C129" s="11"/>
    </row>
    <row r="130" spans="2:3">
      <c r="B130" s="6" t="s">
        <v>2263</v>
      </c>
      <c r="C130" s="11"/>
    </row>
    <row r="131" spans="2:3">
      <c r="B131" s="2" t="s">
        <v>26</v>
      </c>
    </row>
    <row r="132" spans="2:3">
      <c r="B132" s="2" t="s">
        <v>1212</v>
      </c>
    </row>
    <row r="135" spans="2:3" ht="15">
      <c r="B135" s="44" t="s">
        <v>1213</v>
      </c>
      <c r="C135" s="64"/>
    </row>
    <row r="136" spans="2:3" ht="30">
      <c r="B136" s="44" t="s">
        <v>1214</v>
      </c>
      <c r="C136" s="65" t="s">
        <v>1215</v>
      </c>
    </row>
    <row r="137" spans="2:3" ht="15">
      <c r="B137" s="4" t="s">
        <v>1216</v>
      </c>
      <c r="C137" s="5" t="s">
        <v>1217</v>
      </c>
    </row>
    <row r="138" spans="2:3" ht="15">
      <c r="B138" s="4" t="s">
        <v>1218</v>
      </c>
      <c r="C138" s="5" t="s">
        <v>1217</v>
      </c>
    </row>
    <row r="139" spans="2:3" ht="15">
      <c r="B139" s="4" t="s">
        <v>1219</v>
      </c>
      <c r="C139" s="5" t="s">
        <v>1217</v>
      </c>
    </row>
    <row r="140" spans="2:3" ht="15">
      <c r="B140" s="4" t="s">
        <v>1220</v>
      </c>
      <c r="C140" s="5" t="s">
        <v>1217</v>
      </c>
    </row>
    <row r="141" spans="2:3" ht="15">
      <c r="B141" s="4" t="s">
        <v>1221</v>
      </c>
      <c r="C141" s="5" t="s">
        <v>1217</v>
      </c>
    </row>
    <row r="142" spans="2:3" ht="15">
      <c r="B142" s="4" t="s">
        <v>1222</v>
      </c>
      <c r="C142" s="5" t="s">
        <v>1217</v>
      </c>
    </row>
    <row r="143" spans="2:3" ht="15">
      <c r="B143" s="44" t="s">
        <v>1223</v>
      </c>
      <c r="C143" s="64" t="s">
        <v>1217</v>
      </c>
    </row>
    <row r="145" spans="2:7" ht="15">
      <c r="B145" s="4" t="s">
        <v>35</v>
      </c>
      <c r="C145" s="5"/>
      <c r="D145" s="4"/>
    </row>
    <row r="146" spans="2:7" ht="30">
      <c r="B146" s="20" t="s">
        <v>36</v>
      </c>
      <c r="C146" s="18" t="s">
        <v>37</v>
      </c>
      <c r="D146" s="20" t="s">
        <v>38</v>
      </c>
    </row>
    <row r="147" spans="2:7" ht="15">
      <c r="B147" s="4" t="s">
        <v>22</v>
      </c>
      <c r="C147" s="5" t="s">
        <v>22</v>
      </c>
      <c r="D147" s="4" t="s">
        <v>22</v>
      </c>
    </row>
    <row r="149" spans="2:7">
      <c r="B149" s="24" t="s">
        <v>39</v>
      </c>
      <c r="C149" s="25">
        <v>46081</v>
      </c>
      <c r="D149" s="16"/>
      <c r="E149" s="15"/>
      <c r="F149" s="30"/>
    </row>
    <row r="150" spans="2:7">
      <c r="B150" s="24" t="s">
        <v>40</v>
      </c>
      <c r="C150" s="26" t="s">
        <v>41</v>
      </c>
      <c r="D150" s="24" t="s">
        <v>42</v>
      </c>
      <c r="E150" s="27" t="s">
        <v>43</v>
      </c>
      <c r="F150" s="29" t="s">
        <v>44</v>
      </c>
      <c r="G150" s="14"/>
    </row>
    <row r="151" spans="2:7">
      <c r="B151" s="22" t="s">
        <v>22</v>
      </c>
      <c r="C151" s="23" t="s">
        <v>22</v>
      </c>
      <c r="D151" s="22" t="s">
        <v>22</v>
      </c>
      <c r="E151" s="19" t="s">
        <v>22</v>
      </c>
      <c r="F151" s="28" t="s">
        <v>22</v>
      </c>
    </row>
    <row r="154" spans="2:7">
      <c r="B154" s="6" t="s">
        <v>45</v>
      </c>
    </row>
    <row r="155" spans="2:7">
      <c r="B155" s="6"/>
    </row>
    <row r="156" spans="2:7">
      <c r="B156" s="6" t="s">
        <v>911</v>
      </c>
    </row>
    <row r="157" spans="2:7">
      <c r="B157" s="24" t="s">
        <v>46</v>
      </c>
      <c r="C157" s="26" t="s">
        <v>47</v>
      </c>
      <c r="D157" s="6"/>
    </row>
    <row r="158" spans="2:7">
      <c r="B158" s="16" t="s">
        <v>22</v>
      </c>
      <c r="C158" s="17" t="s">
        <v>22</v>
      </c>
    </row>
    <row r="160" spans="2:7">
      <c r="B160" s="24" t="s">
        <v>48</v>
      </c>
      <c r="C160" s="26" t="s">
        <v>47</v>
      </c>
    </row>
    <row r="161" spans="2:7">
      <c r="B161" s="16" t="s">
        <v>22</v>
      </c>
      <c r="C161" s="17" t="s">
        <v>22</v>
      </c>
    </row>
    <row r="163" spans="2:7">
      <c r="B163" s="24" t="s">
        <v>49</v>
      </c>
      <c r="C163" s="26" t="s">
        <v>50</v>
      </c>
    </row>
    <row r="164" spans="2:7">
      <c r="B164" s="16" t="s">
        <v>22</v>
      </c>
      <c r="C164" s="17" t="s">
        <v>22</v>
      </c>
    </row>
    <row r="166" spans="2:7">
      <c r="B166" s="27" t="s">
        <v>51</v>
      </c>
      <c r="C166" s="26" t="s">
        <v>50</v>
      </c>
    </row>
    <row r="167" spans="2:7">
      <c r="B167" s="15" t="s">
        <v>22</v>
      </c>
      <c r="C167" s="17" t="s">
        <v>22</v>
      </c>
    </row>
    <row r="169" spans="2:7">
      <c r="B169" s="24" t="s">
        <v>52</v>
      </c>
      <c r="C169" s="26" t="s">
        <v>22</v>
      </c>
    </row>
    <row r="171" spans="2:7">
      <c r="B171" s="24" t="s">
        <v>53</v>
      </c>
      <c r="C171" s="25">
        <v>46081</v>
      </c>
      <c r="D171" s="16"/>
      <c r="E171" s="15"/>
      <c r="F171" s="30"/>
    </row>
    <row r="172" spans="2:7">
      <c r="B172" s="24" t="s">
        <v>40</v>
      </c>
      <c r="C172" s="26" t="s">
        <v>41</v>
      </c>
      <c r="D172" s="24" t="s">
        <v>42</v>
      </c>
      <c r="E172" s="27" t="s">
        <v>43</v>
      </c>
      <c r="F172" s="29" t="s">
        <v>44</v>
      </c>
      <c r="G172" s="14"/>
    </row>
    <row r="173" spans="2:7">
      <c r="B173" s="22" t="s">
        <v>22</v>
      </c>
      <c r="C173" s="23" t="s">
        <v>22</v>
      </c>
      <c r="D173" s="22" t="s">
        <v>22</v>
      </c>
      <c r="E173" s="19" t="s">
        <v>22</v>
      </c>
      <c r="F173" s="28" t="s">
        <v>22</v>
      </c>
    </row>
    <row r="174" spans="2:7">
      <c r="B174" s="6" t="s">
        <v>45</v>
      </c>
    </row>
    <row r="175" spans="2:7">
      <c r="B175" s="6"/>
    </row>
    <row r="176" spans="2:7">
      <c r="B176" s="6" t="s">
        <v>911</v>
      </c>
    </row>
    <row r="177" spans="2:4">
      <c r="B177" s="24" t="s">
        <v>46</v>
      </c>
      <c r="C177" s="26" t="s">
        <v>47</v>
      </c>
      <c r="D177" s="6"/>
    </row>
    <row r="178" spans="2:4">
      <c r="B178" s="16" t="s">
        <v>22</v>
      </c>
      <c r="C178" s="17" t="s">
        <v>22</v>
      </c>
    </row>
    <row r="180" spans="2:4">
      <c r="B180" s="24" t="s">
        <v>48</v>
      </c>
      <c r="C180" s="26" t="s">
        <v>47</v>
      </c>
    </row>
    <row r="181" spans="2:4">
      <c r="B181" s="16" t="s">
        <v>22</v>
      </c>
      <c r="C181" s="17" t="s">
        <v>22</v>
      </c>
    </row>
    <row r="183" spans="2:4">
      <c r="B183" s="24" t="s">
        <v>49</v>
      </c>
      <c r="C183" s="26" t="s">
        <v>50</v>
      </c>
    </row>
    <row r="184" spans="2:4">
      <c r="B184" s="16" t="s">
        <v>22</v>
      </c>
      <c r="C184" s="17" t="s">
        <v>22</v>
      </c>
    </row>
    <row r="186" spans="2:4">
      <c r="B186" s="27" t="s">
        <v>51</v>
      </c>
      <c r="C186" s="26" t="s">
        <v>50</v>
      </c>
    </row>
    <row r="187" spans="2:4">
      <c r="B187" s="15" t="s">
        <v>22</v>
      </c>
      <c r="C187" s="17" t="s">
        <v>22</v>
      </c>
    </row>
    <row r="189" spans="2:4">
      <c r="B189" s="24" t="s">
        <v>52</v>
      </c>
      <c r="C189" s="26" t="s">
        <v>22</v>
      </c>
    </row>
    <row r="192" spans="2:4">
      <c r="B192" s="6" t="s">
        <v>912</v>
      </c>
    </row>
    <row r="194" spans="2:80">
      <c r="B194" s="24" t="s">
        <v>40</v>
      </c>
      <c r="C194" s="26" t="s">
        <v>54</v>
      </c>
      <c r="D194" s="24" t="s">
        <v>55</v>
      </c>
      <c r="E194" s="24" t="s">
        <v>56</v>
      </c>
      <c r="F194" s="14"/>
    </row>
    <row r="195" spans="2:80">
      <c r="B195" s="16" t="s">
        <v>22</v>
      </c>
      <c r="C195" s="17" t="s">
        <v>22</v>
      </c>
      <c r="D195" s="16" t="s">
        <v>22</v>
      </c>
      <c r="E195" s="16" t="s">
        <v>22</v>
      </c>
    </row>
    <row r="198" spans="2:80">
      <c r="B198" s="6" t="s">
        <v>57</v>
      </c>
      <c r="C198" s="11" t="s">
        <v>22</v>
      </c>
      <c r="D198" s="6"/>
      <c r="E198" s="6"/>
      <c r="F198" s="14"/>
      <c r="G198" s="14"/>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row>
    <row r="200" spans="2:80">
      <c r="B200" s="6" t="s">
        <v>913</v>
      </c>
    </row>
    <row r="202" spans="2:80">
      <c r="B202" s="24" t="s">
        <v>58</v>
      </c>
      <c r="C202" s="26" t="s">
        <v>47</v>
      </c>
      <c r="D202" s="6"/>
    </row>
    <row r="203" spans="2:80">
      <c r="B203" s="16" t="s">
        <v>22</v>
      </c>
      <c r="C203" s="17" t="s">
        <v>22</v>
      </c>
    </row>
    <row r="206" spans="2:80">
      <c r="B206" s="24" t="s">
        <v>59</v>
      </c>
      <c r="C206" s="26" t="s">
        <v>60</v>
      </c>
      <c r="D206" s="6"/>
    </row>
    <row r="207" spans="2:80">
      <c r="B207" s="16" t="s">
        <v>22</v>
      </c>
      <c r="C207" s="17" t="s">
        <v>22</v>
      </c>
    </row>
    <row r="210" spans="2:80">
      <c r="B210" s="6" t="s">
        <v>61</v>
      </c>
    </row>
    <row r="213" spans="2:80">
      <c r="B213" s="6" t="s">
        <v>914</v>
      </c>
    </row>
    <row r="215" spans="2:80">
      <c r="B215" s="24" t="s">
        <v>40</v>
      </c>
      <c r="C215" s="26" t="s">
        <v>62</v>
      </c>
      <c r="D215" s="24" t="s">
        <v>54</v>
      </c>
      <c r="E215" s="24" t="s">
        <v>55</v>
      </c>
      <c r="F215" s="29" t="s">
        <v>56</v>
      </c>
      <c r="G215" s="14"/>
    </row>
    <row r="216" spans="2:80">
      <c r="B216" s="16" t="s">
        <v>22</v>
      </c>
      <c r="C216" s="17" t="s">
        <v>22</v>
      </c>
      <c r="D216" s="16" t="s">
        <v>22</v>
      </c>
      <c r="E216" s="16" t="s">
        <v>22</v>
      </c>
      <c r="F216" s="21" t="s">
        <v>22</v>
      </c>
    </row>
    <row r="219" spans="2:80">
      <c r="B219" s="6" t="s">
        <v>57</v>
      </c>
      <c r="C219" s="11" t="s">
        <v>22</v>
      </c>
      <c r="D219" s="6"/>
      <c r="E219" s="6"/>
      <c r="F219" s="14"/>
      <c r="G219" s="14"/>
      <c r="H219" s="14"/>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row>
    <row r="221" spans="2:80">
      <c r="B221" s="6" t="s">
        <v>913</v>
      </c>
    </row>
    <row r="223" spans="2:80">
      <c r="B223" s="24" t="s">
        <v>58</v>
      </c>
      <c r="C223" s="26" t="s">
        <v>47</v>
      </c>
      <c r="D223" s="6"/>
    </row>
    <row r="224" spans="2:80">
      <c r="B224" s="16" t="s">
        <v>22</v>
      </c>
      <c r="C224" s="17" t="s">
        <v>22</v>
      </c>
    </row>
    <row r="227" spans="2:7">
      <c r="B227" s="24" t="s">
        <v>59</v>
      </c>
      <c r="C227" s="26" t="s">
        <v>60</v>
      </c>
      <c r="D227" s="6"/>
    </row>
    <row r="228" spans="2:7">
      <c r="B228" s="16" t="s">
        <v>22</v>
      </c>
      <c r="C228" s="17" t="s">
        <v>22</v>
      </c>
    </row>
    <row r="231" spans="2:7">
      <c r="B231" s="6" t="s">
        <v>61</v>
      </c>
    </row>
    <row r="234" spans="2:7">
      <c r="B234" s="6" t="s">
        <v>915</v>
      </c>
    </row>
    <row r="235" spans="2:7">
      <c r="B235" s="24" t="s">
        <v>40</v>
      </c>
      <c r="C235" s="26" t="s">
        <v>63</v>
      </c>
      <c r="D235" s="24" t="s">
        <v>64</v>
      </c>
      <c r="E235" s="24" t="s">
        <v>65</v>
      </c>
      <c r="F235" s="29" t="s">
        <v>66</v>
      </c>
      <c r="G235" s="14"/>
    </row>
    <row r="236" spans="2:7">
      <c r="B236" s="16" t="s">
        <v>22</v>
      </c>
      <c r="C236" s="17" t="s">
        <v>22</v>
      </c>
      <c r="D236" s="16" t="s">
        <v>22</v>
      </c>
      <c r="E236" s="16" t="s">
        <v>22</v>
      </c>
      <c r="F236" s="21" t="s">
        <v>22</v>
      </c>
    </row>
    <row r="237" spans="2:7">
      <c r="B237" s="2" t="s">
        <v>67</v>
      </c>
    </row>
  </sheetData>
  <mergeCells count="3">
    <mergeCell ref="B1:E1"/>
    <mergeCell ref="C3:C9"/>
    <mergeCell ref="D3:D9"/>
  </mergeCells>
  <hyperlinks>
    <hyperlink ref="A1" location="Index!A1" display="Index" xr:uid="{A415B604-9229-43AF-8F98-68580A9FB453}"/>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CB73-886D-4613-8DB2-25031ECBAEE5}">
  <dimension ref="A1:CB169"/>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2113</v>
      </c>
      <c r="C1" s="226"/>
      <c r="D1" s="226"/>
      <c r="E1" s="226"/>
    </row>
    <row r="3" spans="1:9" ht="15">
      <c r="B3" s="31" t="s">
        <v>2114</v>
      </c>
      <c r="C3" s="227"/>
      <c r="D3" s="228"/>
      <c r="E3" s="1"/>
    </row>
    <row r="4" spans="1:9" ht="15">
      <c r="B4" s="35" t="s">
        <v>2115</v>
      </c>
      <c r="C4" s="227"/>
      <c r="D4" s="228"/>
      <c r="E4" s="1"/>
    </row>
    <row r="5" spans="1:9" ht="15">
      <c r="B5" s="35" t="s">
        <v>103</v>
      </c>
      <c r="C5" s="227"/>
      <c r="D5" s="228"/>
      <c r="E5" s="1"/>
    </row>
    <row r="6" spans="1:9" ht="15">
      <c r="B6" s="35" t="s">
        <v>1096</v>
      </c>
      <c r="C6" s="227"/>
      <c r="D6" s="228"/>
      <c r="E6" s="1"/>
    </row>
    <row r="7" spans="1:9" ht="30">
      <c r="B7" s="35" t="s">
        <v>2116</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6000000</v>
      </c>
      <c r="G15" s="12">
        <v>53265</v>
      </c>
      <c r="H15" s="12">
        <v>16.329999999999998</v>
      </c>
    </row>
    <row r="16" spans="1:9">
      <c r="B16" s="2" t="s">
        <v>80</v>
      </c>
      <c r="C16" s="9" t="s">
        <v>13</v>
      </c>
      <c r="D16" s="2" t="s">
        <v>74</v>
      </c>
      <c r="E16" s="2" t="s">
        <v>81</v>
      </c>
      <c r="F16" s="12">
        <v>3255000</v>
      </c>
      <c r="G16" s="12">
        <v>44883.199999999997</v>
      </c>
      <c r="H16" s="12">
        <v>13.76</v>
      </c>
    </row>
    <row r="17" spans="2:8">
      <c r="B17" s="2" t="s">
        <v>1101</v>
      </c>
      <c r="C17" s="9" t="s">
        <v>13</v>
      </c>
      <c r="D17" s="2" t="s">
        <v>74</v>
      </c>
      <c r="E17" s="2" t="s">
        <v>1102</v>
      </c>
      <c r="F17" s="12">
        <v>2832000</v>
      </c>
      <c r="G17" s="12">
        <v>34032.14</v>
      </c>
      <c r="H17" s="12">
        <v>10.43</v>
      </c>
    </row>
    <row r="18" spans="2:8">
      <c r="B18" s="2" t="s">
        <v>1112</v>
      </c>
      <c r="C18" s="9" t="s">
        <v>13</v>
      </c>
      <c r="D18" s="2" t="s">
        <v>74</v>
      </c>
      <c r="E18" s="2" t="s">
        <v>1113</v>
      </c>
      <c r="F18" s="12">
        <v>2170000</v>
      </c>
      <c r="G18" s="12">
        <v>30030.63</v>
      </c>
      <c r="H18" s="12">
        <v>9.2100000000000009</v>
      </c>
    </row>
    <row r="19" spans="2:8">
      <c r="B19" s="2" t="s">
        <v>613</v>
      </c>
      <c r="C19" s="9" t="s">
        <v>13</v>
      </c>
      <c r="D19" s="2" t="s">
        <v>573</v>
      </c>
      <c r="E19" s="2" t="s">
        <v>614</v>
      </c>
      <c r="F19" s="12">
        <v>1356000</v>
      </c>
      <c r="G19" s="12">
        <v>14636.66</v>
      </c>
      <c r="H19" s="12">
        <v>4.49</v>
      </c>
    </row>
    <row r="20" spans="2:8">
      <c r="B20" s="2" t="s">
        <v>1396</v>
      </c>
      <c r="C20" s="9" t="s">
        <v>13</v>
      </c>
      <c r="D20" s="2" t="s">
        <v>92</v>
      </c>
      <c r="E20" s="2" t="s">
        <v>1397</v>
      </c>
      <c r="F20" s="12">
        <v>582000</v>
      </c>
      <c r="G20" s="12">
        <v>11856.5</v>
      </c>
      <c r="H20" s="12">
        <v>3.64</v>
      </c>
    </row>
    <row r="21" spans="2:8">
      <c r="B21" s="2" t="s">
        <v>601</v>
      </c>
      <c r="C21" s="9" t="s">
        <v>13</v>
      </c>
      <c r="D21" s="2" t="s">
        <v>74</v>
      </c>
      <c r="E21" s="2" t="s">
        <v>602</v>
      </c>
      <c r="F21" s="12">
        <v>3660000</v>
      </c>
      <c r="G21" s="12">
        <v>11783.37</v>
      </c>
      <c r="H21" s="12">
        <v>3.61</v>
      </c>
    </row>
    <row r="22" spans="2:8">
      <c r="B22" s="2" t="s">
        <v>1130</v>
      </c>
      <c r="C22" s="9" t="s">
        <v>13</v>
      </c>
      <c r="D22" s="2" t="s">
        <v>573</v>
      </c>
      <c r="E22" s="2" t="s">
        <v>1131</v>
      </c>
      <c r="F22" s="12">
        <v>510000</v>
      </c>
      <c r="G22" s="12">
        <v>10166.34</v>
      </c>
      <c r="H22" s="12">
        <v>3.12</v>
      </c>
    </row>
    <row r="23" spans="2:8">
      <c r="B23" s="2" t="s">
        <v>2117</v>
      </c>
      <c r="C23" s="9" t="s">
        <v>13</v>
      </c>
      <c r="D23" s="2" t="s">
        <v>92</v>
      </c>
      <c r="E23" s="2" t="s">
        <v>2118</v>
      </c>
      <c r="F23" s="12">
        <v>5685000</v>
      </c>
      <c r="G23" s="12">
        <v>8137.51</v>
      </c>
      <c r="H23" s="12">
        <v>2.5</v>
      </c>
    </row>
    <row r="24" spans="2:8">
      <c r="B24" s="2" t="s">
        <v>1126</v>
      </c>
      <c r="C24" s="9" t="s">
        <v>13</v>
      </c>
      <c r="D24" s="2" t="s">
        <v>548</v>
      </c>
      <c r="E24" s="2" t="s">
        <v>1127</v>
      </c>
      <c r="F24" s="12">
        <v>249000</v>
      </c>
      <c r="G24" s="12">
        <v>7749.13</v>
      </c>
      <c r="H24" s="12">
        <v>2.38</v>
      </c>
    </row>
    <row r="25" spans="2:8">
      <c r="B25" s="2" t="s">
        <v>1455</v>
      </c>
      <c r="C25" s="9" t="s">
        <v>13</v>
      </c>
      <c r="D25" s="2" t="s">
        <v>92</v>
      </c>
      <c r="E25" s="2" t="s">
        <v>1456</v>
      </c>
      <c r="F25" s="12">
        <v>400000</v>
      </c>
      <c r="G25" s="12">
        <v>7606</v>
      </c>
      <c r="H25" s="12">
        <v>2.33</v>
      </c>
    </row>
    <row r="26" spans="2:8">
      <c r="B26" s="2" t="s">
        <v>1299</v>
      </c>
      <c r="C26" s="9" t="s">
        <v>13</v>
      </c>
      <c r="D26" s="2" t="s">
        <v>1300</v>
      </c>
      <c r="E26" s="2" t="s">
        <v>1301</v>
      </c>
      <c r="F26" s="12">
        <v>672000</v>
      </c>
      <c r="G26" s="12">
        <v>7380.58</v>
      </c>
      <c r="H26" s="12">
        <v>2.2599999999999998</v>
      </c>
    </row>
    <row r="27" spans="2:8">
      <c r="B27" s="2" t="s">
        <v>1457</v>
      </c>
      <c r="C27" s="9" t="s">
        <v>13</v>
      </c>
      <c r="D27" s="2" t="s">
        <v>74</v>
      </c>
      <c r="E27" s="2" t="s">
        <v>1458</v>
      </c>
      <c r="F27" s="12">
        <v>735000</v>
      </c>
      <c r="G27" s="12">
        <v>7032.11</v>
      </c>
      <c r="H27" s="12">
        <v>2.16</v>
      </c>
    </row>
    <row r="28" spans="2:8">
      <c r="B28" s="2" t="s">
        <v>2119</v>
      </c>
      <c r="C28" s="9" t="s">
        <v>13</v>
      </c>
      <c r="D28" s="2" t="s">
        <v>548</v>
      </c>
      <c r="E28" s="2" t="s">
        <v>2120</v>
      </c>
      <c r="F28" s="12">
        <v>915000</v>
      </c>
      <c r="G28" s="12">
        <v>6635.12</v>
      </c>
      <c r="H28" s="12">
        <v>2.0299999999999998</v>
      </c>
    </row>
    <row r="29" spans="2:8">
      <c r="B29" s="2" t="s">
        <v>1245</v>
      </c>
      <c r="C29" s="9" t="s">
        <v>13</v>
      </c>
      <c r="D29" s="2" t="s">
        <v>92</v>
      </c>
      <c r="E29" s="2" t="s">
        <v>1246</v>
      </c>
      <c r="F29" s="12">
        <v>357000</v>
      </c>
      <c r="G29" s="12">
        <v>6473.84</v>
      </c>
      <c r="H29" s="12">
        <v>1.98</v>
      </c>
    </row>
    <row r="30" spans="2:8">
      <c r="B30" s="2" t="s">
        <v>91</v>
      </c>
      <c r="C30" s="9" t="s">
        <v>13</v>
      </c>
      <c r="D30" s="2" t="s">
        <v>92</v>
      </c>
      <c r="E30" s="2" t="s">
        <v>93</v>
      </c>
      <c r="F30" s="12">
        <v>900000</v>
      </c>
      <c r="G30" s="12">
        <v>6437.7</v>
      </c>
      <c r="H30" s="12">
        <v>1.97</v>
      </c>
    </row>
    <row r="31" spans="2:8">
      <c r="B31" s="2" t="s">
        <v>1327</v>
      </c>
      <c r="C31" s="9" t="s">
        <v>13</v>
      </c>
      <c r="D31" s="2" t="s">
        <v>573</v>
      </c>
      <c r="E31" s="2" t="s">
        <v>1328</v>
      </c>
      <c r="F31" s="12">
        <v>750000</v>
      </c>
      <c r="G31" s="12">
        <v>6185.63</v>
      </c>
      <c r="H31" s="12">
        <v>1.9</v>
      </c>
    </row>
    <row r="32" spans="2:8">
      <c r="B32" s="2" t="s">
        <v>2121</v>
      </c>
      <c r="C32" s="9" t="s">
        <v>13</v>
      </c>
      <c r="D32" s="2" t="s">
        <v>74</v>
      </c>
      <c r="E32" s="2" t="s">
        <v>2122</v>
      </c>
      <c r="F32" s="12">
        <v>2100000</v>
      </c>
      <c r="G32" s="12">
        <v>5944.05</v>
      </c>
      <c r="H32" s="12">
        <v>1.82</v>
      </c>
    </row>
    <row r="33" spans="2:8">
      <c r="B33" s="2" t="s">
        <v>2123</v>
      </c>
      <c r="C33" s="9" t="s">
        <v>13</v>
      </c>
      <c r="D33" s="2" t="s">
        <v>74</v>
      </c>
      <c r="E33" s="2" t="s">
        <v>2124</v>
      </c>
      <c r="F33" s="12">
        <v>2880022</v>
      </c>
      <c r="G33" s="12">
        <v>5344.17</v>
      </c>
      <c r="H33" s="12">
        <v>1.64</v>
      </c>
    </row>
    <row r="34" spans="2:8">
      <c r="B34" s="2" t="s">
        <v>1253</v>
      </c>
      <c r="C34" s="9" t="s">
        <v>13</v>
      </c>
      <c r="D34" s="2" t="s">
        <v>573</v>
      </c>
      <c r="E34" s="2" t="s">
        <v>1254</v>
      </c>
      <c r="F34" s="12">
        <v>1230000</v>
      </c>
      <c r="G34" s="12">
        <v>5089.74</v>
      </c>
      <c r="H34" s="12">
        <v>1.56</v>
      </c>
    </row>
    <row r="35" spans="2:8">
      <c r="B35" s="2" t="s">
        <v>2125</v>
      </c>
      <c r="C35" s="9" t="s">
        <v>13</v>
      </c>
      <c r="D35" s="2" t="s">
        <v>92</v>
      </c>
      <c r="E35" s="2" t="s">
        <v>2126</v>
      </c>
      <c r="F35" s="12">
        <v>950000</v>
      </c>
      <c r="G35" s="12">
        <v>4422.25</v>
      </c>
      <c r="H35" s="12">
        <v>1.36</v>
      </c>
    </row>
    <row r="36" spans="2:8">
      <c r="B36" s="2" t="s">
        <v>550</v>
      </c>
      <c r="C36" s="9" t="s">
        <v>13</v>
      </c>
      <c r="D36" s="2" t="s">
        <v>548</v>
      </c>
      <c r="E36" s="2" t="s">
        <v>551</v>
      </c>
      <c r="F36" s="12">
        <v>171200</v>
      </c>
      <c r="G36" s="12">
        <v>4182.93</v>
      </c>
      <c r="H36" s="12">
        <v>1.28</v>
      </c>
    </row>
    <row r="37" spans="2:8">
      <c r="B37" s="2" t="s">
        <v>2127</v>
      </c>
      <c r="C37" s="9" t="s">
        <v>13</v>
      </c>
      <c r="D37" s="2" t="s">
        <v>573</v>
      </c>
      <c r="E37" s="2" t="s">
        <v>2128</v>
      </c>
      <c r="F37" s="12">
        <v>960000</v>
      </c>
      <c r="G37" s="12">
        <v>4004.64</v>
      </c>
      <c r="H37" s="12">
        <v>1.23</v>
      </c>
    </row>
    <row r="38" spans="2:8">
      <c r="B38" s="2" t="s">
        <v>581</v>
      </c>
      <c r="C38" s="9" t="s">
        <v>13</v>
      </c>
      <c r="D38" s="2" t="s">
        <v>573</v>
      </c>
      <c r="E38" s="2" t="s">
        <v>582</v>
      </c>
      <c r="F38" s="12">
        <v>1185000</v>
      </c>
      <c r="G38" s="12">
        <v>3953.16</v>
      </c>
      <c r="H38" s="12">
        <v>1.21</v>
      </c>
    </row>
    <row r="39" spans="2:8">
      <c r="B39" s="2" t="s">
        <v>1342</v>
      </c>
      <c r="C39" s="9" t="s">
        <v>13</v>
      </c>
      <c r="D39" s="2" t="s">
        <v>1300</v>
      </c>
      <c r="E39" s="2" t="s">
        <v>1343</v>
      </c>
      <c r="F39" s="12">
        <v>249000</v>
      </c>
      <c r="G39" s="12">
        <v>3689.18</v>
      </c>
      <c r="H39" s="12">
        <v>1.1299999999999999</v>
      </c>
    </row>
    <row r="40" spans="2:8">
      <c r="B40" s="2" t="s">
        <v>552</v>
      </c>
      <c r="C40" s="9" t="s">
        <v>13</v>
      </c>
      <c r="D40" s="2" t="s">
        <v>548</v>
      </c>
      <c r="E40" s="2" t="s">
        <v>553</v>
      </c>
      <c r="F40" s="12">
        <v>377105</v>
      </c>
      <c r="G40" s="12">
        <v>3511.6</v>
      </c>
      <c r="H40" s="12">
        <v>1.08</v>
      </c>
    </row>
    <row r="41" spans="2:8">
      <c r="B41" s="2" t="s">
        <v>615</v>
      </c>
      <c r="C41" s="9" t="s">
        <v>13</v>
      </c>
      <c r="D41" s="2" t="s">
        <v>74</v>
      </c>
      <c r="E41" s="2" t="s">
        <v>616</v>
      </c>
      <c r="F41" s="12">
        <v>4300000</v>
      </c>
      <c r="G41" s="12">
        <v>3159.64</v>
      </c>
      <c r="H41" s="12">
        <v>0.97</v>
      </c>
    </row>
    <row r="42" spans="2:8">
      <c r="B42" s="2" t="s">
        <v>2129</v>
      </c>
      <c r="C42" s="9" t="s">
        <v>13</v>
      </c>
      <c r="D42" s="2" t="s">
        <v>573</v>
      </c>
      <c r="E42" s="2" t="s">
        <v>2130</v>
      </c>
      <c r="F42" s="12">
        <v>825000</v>
      </c>
      <c r="G42" s="12">
        <v>3142.01</v>
      </c>
      <c r="H42" s="12">
        <v>0.96</v>
      </c>
    </row>
    <row r="43" spans="2:8">
      <c r="B43" s="6" t="s">
        <v>94</v>
      </c>
      <c r="C43" s="11"/>
      <c r="D43" s="6"/>
      <c r="E43" s="6"/>
      <c r="F43" s="14"/>
      <c r="G43" s="14">
        <f>SUM(G12:G42)</f>
        <v>320734.8299999999</v>
      </c>
      <c r="H43" s="14">
        <f>SUM(H12:H42)</f>
        <v>98.339999999999989</v>
      </c>
    </row>
    <row r="44" spans="2:8">
      <c r="B44" s="6" t="s">
        <v>2131</v>
      </c>
      <c r="C44" s="11"/>
      <c r="D44" s="6"/>
      <c r="E44" s="6"/>
      <c r="F44" s="14"/>
      <c r="G44" s="14">
        <v>1737.88</v>
      </c>
      <c r="H44" s="14">
        <v>0.53</v>
      </c>
    </row>
    <row r="45" spans="2:8">
      <c r="B45" s="6" t="s">
        <v>15</v>
      </c>
      <c r="C45" s="11"/>
      <c r="D45" s="6"/>
      <c r="E45" s="6"/>
      <c r="F45" s="14"/>
      <c r="G45" s="14">
        <v>322472.71000000002</v>
      </c>
      <c r="H45" s="14">
        <v>98.87</v>
      </c>
    </row>
    <row r="46" spans="2:8">
      <c r="B46" s="6" t="s">
        <v>16</v>
      </c>
      <c r="C46" s="11"/>
      <c r="D46" s="6"/>
      <c r="E46" s="6"/>
      <c r="F46" s="14"/>
      <c r="G46" s="14">
        <v>3675.6650469999922</v>
      </c>
      <c r="H46" s="14">
        <v>1.1299999999999955</v>
      </c>
    </row>
    <row r="47" spans="2:8">
      <c r="B47" s="6" t="s">
        <v>17</v>
      </c>
      <c r="C47" s="11"/>
      <c r="D47" s="6"/>
      <c r="E47" s="6"/>
      <c r="F47" s="14"/>
      <c r="G47" s="14">
        <v>326148.37504700001</v>
      </c>
      <c r="H47" s="14">
        <v>100</v>
      </c>
    </row>
    <row r="48" spans="2:8">
      <c r="B48" s="2" t="s">
        <v>18</v>
      </c>
    </row>
    <row r="49" spans="2:3">
      <c r="B49" s="6" t="s">
        <v>19</v>
      </c>
    </row>
    <row r="50" spans="2:3">
      <c r="B50" s="6" t="s">
        <v>20</v>
      </c>
      <c r="C50" s="9" t="s">
        <v>894</v>
      </c>
    </row>
    <row r="51" spans="2:3">
      <c r="B51" s="6" t="s">
        <v>23</v>
      </c>
      <c r="C51" s="9" t="s">
        <v>22</v>
      </c>
    </row>
    <row r="52" spans="2:3">
      <c r="B52" s="6" t="s">
        <v>1198</v>
      </c>
      <c r="C52" s="9" t="s">
        <v>22</v>
      </c>
    </row>
    <row r="53" spans="2:3">
      <c r="B53" s="6" t="s">
        <v>24</v>
      </c>
      <c r="C53" s="9" t="s">
        <v>25</v>
      </c>
    </row>
    <row r="54" spans="2:3">
      <c r="B54" s="6" t="s">
        <v>2132</v>
      </c>
      <c r="C54" s="11"/>
    </row>
    <row r="55" spans="2:3">
      <c r="B55" s="6" t="s">
        <v>2133</v>
      </c>
      <c r="C55" s="11"/>
    </row>
    <row r="56" spans="2:3">
      <c r="B56" s="6" t="s">
        <v>2134</v>
      </c>
      <c r="C56" s="11"/>
    </row>
    <row r="57" spans="2:3">
      <c r="B57" s="6" t="s">
        <v>2135</v>
      </c>
      <c r="C57" s="11"/>
    </row>
    <row r="58" spans="2:3">
      <c r="B58" s="6" t="s">
        <v>2136</v>
      </c>
      <c r="C58" s="11"/>
    </row>
    <row r="59" spans="2:3">
      <c r="B59" s="6" t="s">
        <v>2137</v>
      </c>
      <c r="C59" s="11"/>
    </row>
    <row r="60" spans="2:3">
      <c r="B60" s="6" t="s">
        <v>2138</v>
      </c>
      <c r="C60" s="11"/>
    </row>
    <row r="61" spans="2:3">
      <c r="B61" s="6" t="s">
        <v>2139</v>
      </c>
      <c r="C61" s="11"/>
    </row>
    <row r="62" spans="2:3">
      <c r="B62" s="6" t="s">
        <v>2308</v>
      </c>
      <c r="C62" s="11"/>
    </row>
    <row r="63" spans="2:3">
      <c r="B63" s="2" t="s">
        <v>26</v>
      </c>
    </row>
    <row r="64" spans="2:3">
      <c r="B64" s="2" t="s">
        <v>1212</v>
      </c>
    </row>
    <row r="67" spans="2:4" ht="15">
      <c r="B67" s="44" t="s">
        <v>1213</v>
      </c>
      <c r="C67" s="64"/>
    </row>
    <row r="68" spans="2:4" ht="30">
      <c r="B68" s="44" t="s">
        <v>1214</v>
      </c>
      <c r="C68" s="65" t="s">
        <v>1215</v>
      </c>
    </row>
    <row r="69" spans="2:4" ht="15">
      <c r="B69" s="4" t="s">
        <v>1216</v>
      </c>
      <c r="C69" s="5" t="s">
        <v>1217</v>
      </c>
    </row>
    <row r="70" spans="2:4" ht="15">
      <c r="B70" s="4" t="s">
        <v>1218</v>
      </c>
      <c r="C70" s="5" t="s">
        <v>1217</v>
      </c>
    </row>
    <row r="71" spans="2:4" ht="15">
      <c r="B71" s="4" t="s">
        <v>1219</v>
      </c>
      <c r="C71" s="5" t="s">
        <v>1217</v>
      </c>
    </row>
    <row r="72" spans="2:4" ht="15">
      <c r="B72" s="4" t="s">
        <v>1220</v>
      </c>
      <c r="C72" s="5" t="s">
        <v>1217</v>
      </c>
    </row>
    <row r="73" spans="2:4" ht="15">
      <c r="B73" s="4" t="s">
        <v>1221</v>
      </c>
      <c r="C73" s="5" t="s">
        <v>1217</v>
      </c>
    </row>
    <row r="74" spans="2:4" ht="15">
      <c r="B74" s="4" t="s">
        <v>1222</v>
      </c>
      <c r="C74" s="5" t="s">
        <v>1217</v>
      </c>
    </row>
    <row r="75" spans="2:4" ht="15">
      <c r="B75" s="44" t="s">
        <v>1223</v>
      </c>
      <c r="C75" s="64" t="s">
        <v>1217</v>
      </c>
    </row>
    <row r="77" spans="2:4" ht="15">
      <c r="B77" s="4" t="s">
        <v>35</v>
      </c>
      <c r="C77" s="5"/>
      <c r="D77" s="4"/>
    </row>
    <row r="78" spans="2:4" ht="30">
      <c r="B78" s="20" t="s">
        <v>36</v>
      </c>
      <c r="C78" s="18" t="s">
        <v>37</v>
      </c>
      <c r="D78" s="20" t="s">
        <v>38</v>
      </c>
    </row>
    <row r="79" spans="2:4" ht="15">
      <c r="B79" s="4" t="s">
        <v>22</v>
      </c>
      <c r="C79" s="5" t="s">
        <v>22</v>
      </c>
      <c r="D79" s="4" t="s">
        <v>22</v>
      </c>
    </row>
    <row r="81" spans="2:7">
      <c r="B81" s="24" t="s">
        <v>39</v>
      </c>
      <c r="C81" s="25">
        <v>46081</v>
      </c>
      <c r="D81" s="16"/>
      <c r="E81" s="15"/>
      <c r="F81" s="30"/>
    </row>
    <row r="82" spans="2:7">
      <c r="B82" s="24" t="s">
        <v>40</v>
      </c>
      <c r="C82" s="26" t="s">
        <v>41</v>
      </c>
      <c r="D82" s="24" t="s">
        <v>42</v>
      </c>
      <c r="E82" s="27" t="s">
        <v>43</v>
      </c>
      <c r="F82" s="29" t="s">
        <v>44</v>
      </c>
      <c r="G82" s="14"/>
    </row>
    <row r="83" spans="2:7">
      <c r="B83" s="22" t="s">
        <v>22</v>
      </c>
      <c r="C83" s="23" t="s">
        <v>22</v>
      </c>
      <c r="D83" s="22" t="s">
        <v>22</v>
      </c>
      <c r="E83" s="19" t="s">
        <v>22</v>
      </c>
      <c r="F83" s="28" t="s">
        <v>22</v>
      </c>
    </row>
    <row r="86" spans="2:7">
      <c r="B86" s="6" t="s">
        <v>45</v>
      </c>
    </row>
    <row r="87" spans="2:7">
      <c r="B87" s="6"/>
    </row>
    <row r="88" spans="2:7">
      <c r="B88" s="6" t="s">
        <v>911</v>
      </c>
    </row>
    <row r="89" spans="2:7">
      <c r="B89" s="24" t="s">
        <v>46</v>
      </c>
      <c r="C89" s="26" t="s">
        <v>47</v>
      </c>
      <c r="D89" s="6"/>
    </row>
    <row r="90" spans="2:7">
      <c r="B90" s="16" t="s">
        <v>22</v>
      </c>
      <c r="C90" s="17" t="s">
        <v>22</v>
      </c>
    </row>
    <row r="92" spans="2:7">
      <c r="B92" s="24" t="s">
        <v>48</v>
      </c>
      <c r="C92" s="26" t="s">
        <v>47</v>
      </c>
    </row>
    <row r="93" spans="2:7">
      <c r="B93" s="16" t="s">
        <v>22</v>
      </c>
      <c r="C93" s="17" t="s">
        <v>22</v>
      </c>
    </row>
    <row r="95" spans="2:7">
      <c r="B95" s="24" t="s">
        <v>49</v>
      </c>
      <c r="C95" s="26" t="s">
        <v>50</v>
      </c>
    </row>
    <row r="96" spans="2:7">
      <c r="B96" s="16" t="s">
        <v>22</v>
      </c>
      <c r="C96" s="17" t="s">
        <v>22</v>
      </c>
    </row>
    <row r="98" spans="2:7">
      <c r="B98" s="27" t="s">
        <v>51</v>
      </c>
      <c r="C98" s="26" t="s">
        <v>50</v>
      </c>
    </row>
    <row r="99" spans="2:7">
      <c r="B99" s="15" t="s">
        <v>22</v>
      </c>
      <c r="C99" s="17" t="s">
        <v>22</v>
      </c>
    </row>
    <row r="101" spans="2:7">
      <c r="B101" s="24" t="s">
        <v>52</v>
      </c>
      <c r="C101" s="26" t="s">
        <v>22</v>
      </c>
    </row>
    <row r="103" spans="2:7">
      <c r="B103" s="24" t="s">
        <v>53</v>
      </c>
      <c r="C103" s="25">
        <v>46081</v>
      </c>
      <c r="D103" s="16"/>
      <c r="E103" s="15"/>
      <c r="F103" s="30"/>
    </row>
    <row r="104" spans="2:7">
      <c r="B104" s="24" t="s">
        <v>40</v>
      </c>
      <c r="C104" s="26" t="s">
        <v>41</v>
      </c>
      <c r="D104" s="24" t="s">
        <v>42</v>
      </c>
      <c r="E104" s="27" t="s">
        <v>43</v>
      </c>
      <c r="F104" s="29" t="s">
        <v>44</v>
      </c>
      <c r="G104" s="14"/>
    </row>
    <row r="105" spans="2:7">
      <c r="B105" s="22" t="s">
        <v>22</v>
      </c>
      <c r="C105" s="23" t="s">
        <v>22</v>
      </c>
      <c r="D105" s="22" t="s">
        <v>22</v>
      </c>
      <c r="E105" s="19" t="s">
        <v>22</v>
      </c>
      <c r="F105" s="28" t="s">
        <v>22</v>
      </c>
    </row>
    <row r="106" spans="2:7">
      <c r="B106" s="6" t="s">
        <v>45</v>
      </c>
    </row>
    <row r="107" spans="2:7">
      <c r="B107" s="6"/>
    </row>
    <row r="108" spans="2:7">
      <c r="B108" s="6" t="s">
        <v>911</v>
      </c>
    </row>
    <row r="109" spans="2:7">
      <c r="B109" s="24" t="s">
        <v>46</v>
      </c>
      <c r="C109" s="26" t="s">
        <v>47</v>
      </c>
      <c r="D109" s="6"/>
    </row>
    <row r="110" spans="2:7">
      <c r="B110" s="16" t="s">
        <v>22</v>
      </c>
      <c r="C110" s="17" t="s">
        <v>22</v>
      </c>
    </row>
    <row r="112" spans="2:7">
      <c r="B112" s="24" t="s">
        <v>48</v>
      </c>
      <c r="C112" s="26" t="s">
        <v>47</v>
      </c>
    </row>
    <row r="113" spans="2:6">
      <c r="B113" s="16" t="s">
        <v>22</v>
      </c>
      <c r="C113" s="17" t="s">
        <v>22</v>
      </c>
    </row>
    <row r="115" spans="2:6">
      <c r="B115" s="24" t="s">
        <v>49</v>
      </c>
      <c r="C115" s="26" t="s">
        <v>50</v>
      </c>
    </row>
    <row r="116" spans="2:6">
      <c r="B116" s="16" t="s">
        <v>22</v>
      </c>
      <c r="C116" s="17" t="s">
        <v>22</v>
      </c>
    </row>
    <row r="118" spans="2:6">
      <c r="B118" s="27" t="s">
        <v>51</v>
      </c>
      <c r="C118" s="26" t="s">
        <v>50</v>
      </c>
    </row>
    <row r="119" spans="2:6">
      <c r="B119" s="15" t="s">
        <v>22</v>
      </c>
      <c r="C119" s="17" t="s">
        <v>22</v>
      </c>
    </row>
    <row r="121" spans="2:6">
      <c r="B121" s="24" t="s">
        <v>52</v>
      </c>
      <c r="C121" s="26" t="s">
        <v>22</v>
      </c>
    </row>
    <row r="124" spans="2:6">
      <c r="B124" s="6" t="s">
        <v>912</v>
      </c>
    </row>
    <row r="126" spans="2:6">
      <c r="B126" s="24" t="s">
        <v>40</v>
      </c>
      <c r="C126" s="26" t="s">
        <v>54</v>
      </c>
      <c r="D126" s="24" t="s">
        <v>55</v>
      </c>
      <c r="E126" s="24" t="s">
        <v>56</v>
      </c>
      <c r="F126" s="14"/>
    </row>
    <row r="127" spans="2:6">
      <c r="B127" s="16" t="s">
        <v>22</v>
      </c>
      <c r="C127" s="17" t="s">
        <v>22</v>
      </c>
      <c r="D127" s="16" t="s">
        <v>22</v>
      </c>
      <c r="E127" s="16" t="s">
        <v>22</v>
      </c>
    </row>
    <row r="130" spans="2:80">
      <c r="B130" s="6" t="s">
        <v>57</v>
      </c>
      <c r="C130" s="11" t="s">
        <v>22</v>
      </c>
      <c r="D130" s="6"/>
      <c r="E130" s="6"/>
      <c r="F130" s="14"/>
      <c r="G130" s="14"/>
      <c r="H130" s="14"/>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row>
    <row r="132" spans="2:80">
      <c r="B132" s="6" t="s">
        <v>913</v>
      </c>
    </row>
    <row r="134" spans="2:80">
      <c r="B134" s="24" t="s">
        <v>58</v>
      </c>
      <c r="C134" s="26" t="s">
        <v>47</v>
      </c>
      <c r="D134" s="6"/>
    </row>
    <row r="135" spans="2:80">
      <c r="B135" s="16" t="s">
        <v>22</v>
      </c>
      <c r="C135" s="17" t="s">
        <v>22</v>
      </c>
    </row>
    <row r="138" spans="2:80">
      <c r="B138" s="24" t="s">
        <v>59</v>
      </c>
      <c r="C138" s="26" t="s">
        <v>60</v>
      </c>
      <c r="D138" s="6"/>
    </row>
    <row r="139" spans="2:80">
      <c r="B139" s="16" t="s">
        <v>22</v>
      </c>
      <c r="C139" s="17" t="s">
        <v>22</v>
      </c>
    </row>
    <row r="142" spans="2:80">
      <c r="B142" s="6" t="s">
        <v>61</v>
      </c>
    </row>
    <row r="145" spans="2:80">
      <c r="B145" s="6" t="s">
        <v>914</v>
      </c>
    </row>
    <row r="147" spans="2:80">
      <c r="B147" s="24" t="s">
        <v>40</v>
      </c>
      <c r="C147" s="26" t="s">
        <v>62</v>
      </c>
      <c r="D147" s="24" t="s">
        <v>54</v>
      </c>
      <c r="E147" s="24" t="s">
        <v>55</v>
      </c>
      <c r="F147" s="29" t="s">
        <v>56</v>
      </c>
      <c r="G147" s="14"/>
    </row>
    <row r="148" spans="2:80">
      <c r="B148" s="16" t="s">
        <v>22</v>
      </c>
      <c r="C148" s="17" t="s">
        <v>22</v>
      </c>
      <c r="D148" s="16" t="s">
        <v>22</v>
      </c>
      <c r="E148" s="16" t="s">
        <v>22</v>
      </c>
      <c r="F148" s="21" t="s">
        <v>22</v>
      </c>
    </row>
    <row r="151" spans="2:80">
      <c r="B151" s="6" t="s">
        <v>57</v>
      </c>
      <c r="C151" s="11" t="s">
        <v>22</v>
      </c>
      <c r="D151" s="6"/>
      <c r="E151" s="6"/>
      <c r="F151" s="14"/>
      <c r="G151" s="14"/>
      <c r="H151" s="14"/>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row>
    <row r="153" spans="2:80">
      <c r="B153" s="6" t="s">
        <v>913</v>
      </c>
    </row>
    <row r="155" spans="2:80">
      <c r="B155" s="24" t="s">
        <v>58</v>
      </c>
      <c r="C155" s="26" t="s">
        <v>47</v>
      </c>
      <c r="D155" s="6"/>
    </row>
    <row r="156" spans="2:80">
      <c r="B156" s="16" t="s">
        <v>22</v>
      </c>
      <c r="C156" s="17" t="s">
        <v>22</v>
      </c>
    </row>
    <row r="159" spans="2:80">
      <c r="B159" s="24" t="s">
        <v>59</v>
      </c>
      <c r="C159" s="26" t="s">
        <v>60</v>
      </c>
      <c r="D159" s="6"/>
    </row>
    <row r="160" spans="2:80">
      <c r="B160" s="16" t="s">
        <v>22</v>
      </c>
      <c r="C160" s="17" t="s">
        <v>22</v>
      </c>
    </row>
    <row r="163" spans="2:7">
      <c r="B163" s="6" t="s">
        <v>61</v>
      </c>
    </row>
    <row r="166" spans="2:7">
      <c r="B166" s="6" t="s">
        <v>915</v>
      </c>
    </row>
    <row r="167" spans="2:7">
      <c r="B167" s="24" t="s">
        <v>40</v>
      </c>
      <c r="C167" s="26" t="s">
        <v>63</v>
      </c>
      <c r="D167" s="24" t="s">
        <v>64</v>
      </c>
      <c r="E167" s="24" t="s">
        <v>65</v>
      </c>
      <c r="F167" s="29" t="s">
        <v>66</v>
      </c>
      <c r="G167" s="14"/>
    </row>
    <row r="168" spans="2:7">
      <c r="B168" s="16" t="s">
        <v>22</v>
      </c>
      <c r="C168" s="17" t="s">
        <v>22</v>
      </c>
      <c r="D168" s="16" t="s">
        <v>22</v>
      </c>
      <c r="E168" s="16" t="s">
        <v>22</v>
      </c>
      <c r="F168" s="21" t="s">
        <v>22</v>
      </c>
    </row>
    <row r="169" spans="2:7">
      <c r="B169" s="2" t="s">
        <v>67</v>
      </c>
    </row>
  </sheetData>
  <mergeCells count="3">
    <mergeCell ref="B1:E1"/>
    <mergeCell ref="C3:C7"/>
    <mergeCell ref="D3:D7"/>
  </mergeCells>
  <hyperlinks>
    <hyperlink ref="A1" location="Index!A1" display="Index" xr:uid="{1B062D00-68E1-460E-8AD3-AA9D82A2FEF2}"/>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3213D-F191-4ECA-B466-885FC81E9884}">
  <dimension ref="A1:CB471"/>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9" width="1.7109375" style="2" bestFit="1" customWidth="1"/>
    <col min="10" max="16384" width="9.140625" style="2"/>
  </cols>
  <sheetData>
    <row r="1" spans="1:9">
      <c r="A1" s="3" t="s">
        <v>0</v>
      </c>
      <c r="B1" s="226" t="s">
        <v>1994</v>
      </c>
      <c r="C1" s="226"/>
      <c r="D1" s="226"/>
      <c r="E1" s="226"/>
    </row>
    <row r="3" spans="1:9" ht="15">
      <c r="B3" s="31" t="s">
        <v>1995</v>
      </c>
      <c r="C3" s="236"/>
      <c r="D3" s="237"/>
      <c r="E3" s="67"/>
    </row>
    <row r="4" spans="1:9" ht="30">
      <c r="B4" s="59" t="s">
        <v>4064</v>
      </c>
      <c r="C4" s="236"/>
      <c r="D4" s="237"/>
      <c r="E4" s="67"/>
    </row>
    <row r="5" spans="1:9" ht="15">
      <c r="B5" s="35" t="s">
        <v>103</v>
      </c>
      <c r="C5" s="236"/>
      <c r="D5" s="237"/>
      <c r="E5" s="67"/>
    </row>
    <row r="6" spans="1:9" ht="15">
      <c r="B6" s="35" t="s">
        <v>1996</v>
      </c>
      <c r="C6" s="236"/>
      <c r="D6" s="237"/>
      <c r="E6" s="67"/>
    </row>
    <row r="7" spans="1:9" ht="30">
      <c r="B7" s="59" t="s">
        <v>1997</v>
      </c>
      <c r="C7" s="236"/>
      <c r="D7" s="237"/>
      <c r="E7" s="67"/>
    </row>
    <row r="8" spans="1:9" ht="30">
      <c r="B8" s="35" t="s">
        <v>106</v>
      </c>
      <c r="C8" s="236"/>
      <c r="D8" s="237"/>
      <c r="E8" s="67"/>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4970478</v>
      </c>
      <c r="G15" s="12">
        <v>44125.42</v>
      </c>
      <c r="H15" s="12">
        <v>4.59</v>
      </c>
    </row>
    <row r="16" spans="1:9">
      <c r="B16" s="2" t="s">
        <v>542</v>
      </c>
      <c r="C16" s="9" t="s">
        <v>13</v>
      </c>
      <c r="D16" s="2" t="s">
        <v>543</v>
      </c>
      <c r="E16" s="2" t="s">
        <v>544</v>
      </c>
      <c r="F16" s="12">
        <v>3146730</v>
      </c>
      <c r="G16" s="12">
        <v>43862.27</v>
      </c>
      <c r="H16" s="12">
        <v>4.57</v>
      </c>
    </row>
    <row r="17" spans="2:8">
      <c r="B17" s="2" t="s">
        <v>80</v>
      </c>
      <c r="C17" s="9" t="s">
        <v>13</v>
      </c>
      <c r="D17" s="2" t="s">
        <v>74</v>
      </c>
      <c r="E17" s="2" t="s">
        <v>81</v>
      </c>
      <c r="F17" s="12">
        <v>2140650</v>
      </c>
      <c r="G17" s="12">
        <v>29517.42</v>
      </c>
      <c r="H17" s="12">
        <v>3.07</v>
      </c>
    </row>
    <row r="18" spans="2:8">
      <c r="B18" s="2" t="s">
        <v>1098</v>
      </c>
      <c r="C18" s="9" t="s">
        <v>13</v>
      </c>
      <c r="D18" s="2" t="s">
        <v>1099</v>
      </c>
      <c r="E18" s="2" t="s">
        <v>1100</v>
      </c>
      <c r="F18" s="12">
        <v>1397986</v>
      </c>
      <c r="G18" s="12">
        <v>26272.35</v>
      </c>
      <c r="H18" s="12">
        <v>2.74</v>
      </c>
    </row>
    <row r="19" spans="2:8">
      <c r="B19" s="2" t="s">
        <v>595</v>
      </c>
      <c r="C19" s="9" t="s">
        <v>13</v>
      </c>
      <c r="D19" s="2" t="s">
        <v>596</v>
      </c>
      <c r="E19" s="2" t="s">
        <v>597</v>
      </c>
      <c r="F19" s="12">
        <v>580842</v>
      </c>
      <c r="G19" s="12">
        <v>24850.16</v>
      </c>
      <c r="H19" s="12">
        <v>2.59</v>
      </c>
    </row>
    <row r="20" spans="2:8">
      <c r="B20" s="2" t="s">
        <v>1101</v>
      </c>
      <c r="C20" s="9" t="s">
        <v>13</v>
      </c>
      <c r="D20" s="2" t="s">
        <v>74</v>
      </c>
      <c r="E20" s="2" t="s">
        <v>1102</v>
      </c>
      <c r="F20" s="12">
        <v>1501650</v>
      </c>
      <c r="G20" s="12">
        <v>18045.330000000002</v>
      </c>
      <c r="H20" s="12">
        <v>1.88</v>
      </c>
    </row>
    <row r="21" spans="2:8">
      <c r="B21" s="2" t="s">
        <v>613</v>
      </c>
      <c r="C21" s="9" t="s">
        <v>13</v>
      </c>
      <c r="D21" s="2" t="s">
        <v>573</v>
      </c>
      <c r="E21" s="2" t="s">
        <v>614</v>
      </c>
      <c r="F21" s="12">
        <v>1520898</v>
      </c>
      <c r="G21" s="12">
        <v>16416.57</v>
      </c>
      <c r="H21" s="12">
        <v>1.71</v>
      </c>
    </row>
    <row r="22" spans="2:8">
      <c r="B22" s="2" t="s">
        <v>1336</v>
      </c>
      <c r="C22" s="9" t="s">
        <v>13</v>
      </c>
      <c r="D22" s="2" t="s">
        <v>90</v>
      </c>
      <c r="E22" s="2" t="s">
        <v>1337</v>
      </c>
      <c r="F22" s="12">
        <v>196200</v>
      </c>
      <c r="G22" s="12">
        <v>15345.78</v>
      </c>
      <c r="H22" s="12">
        <v>1.6</v>
      </c>
    </row>
    <row r="23" spans="2:8">
      <c r="B23" s="2" t="s">
        <v>1130</v>
      </c>
      <c r="C23" s="9" t="s">
        <v>13</v>
      </c>
      <c r="D23" s="2" t="s">
        <v>573</v>
      </c>
      <c r="E23" s="2" t="s">
        <v>1131</v>
      </c>
      <c r="F23" s="12">
        <v>731184</v>
      </c>
      <c r="G23" s="12">
        <v>14575.42</v>
      </c>
      <c r="H23" s="12">
        <v>1.52</v>
      </c>
    </row>
    <row r="24" spans="2:8">
      <c r="B24" s="2" t="s">
        <v>1110</v>
      </c>
      <c r="C24" s="9" t="s">
        <v>13</v>
      </c>
      <c r="D24" s="2" t="s">
        <v>1018</v>
      </c>
      <c r="E24" s="2" t="s">
        <v>1111</v>
      </c>
      <c r="F24" s="12">
        <v>422075</v>
      </c>
      <c r="G24" s="12">
        <v>14339.58</v>
      </c>
      <c r="H24" s="12">
        <v>1.49</v>
      </c>
    </row>
    <row r="25" spans="2:8">
      <c r="B25" s="2" t="s">
        <v>1124</v>
      </c>
      <c r="C25" s="9" t="s">
        <v>13</v>
      </c>
      <c r="D25" s="2" t="s">
        <v>77</v>
      </c>
      <c r="E25" s="2" t="s">
        <v>1125</v>
      </c>
      <c r="F25" s="12">
        <v>596040</v>
      </c>
      <c r="G25" s="12">
        <v>13936.01</v>
      </c>
      <c r="H25" s="12">
        <v>1.45</v>
      </c>
    </row>
    <row r="26" spans="2:8">
      <c r="B26" s="2" t="s">
        <v>607</v>
      </c>
      <c r="C26" s="9" t="s">
        <v>13</v>
      </c>
      <c r="D26" s="2" t="s">
        <v>89</v>
      </c>
      <c r="E26" s="2" t="s">
        <v>608</v>
      </c>
      <c r="F26" s="12">
        <v>770770</v>
      </c>
      <c r="G26" s="12">
        <v>13342.03</v>
      </c>
      <c r="H26" s="12">
        <v>1.39</v>
      </c>
    </row>
    <row r="27" spans="2:8">
      <c r="B27" s="2" t="s">
        <v>1420</v>
      </c>
      <c r="C27" s="9" t="s">
        <v>13</v>
      </c>
      <c r="D27" s="2" t="s">
        <v>587</v>
      </c>
      <c r="E27" s="2" t="s">
        <v>1421</v>
      </c>
      <c r="F27" s="12">
        <v>266100</v>
      </c>
      <c r="G27" s="12">
        <v>13034.38</v>
      </c>
      <c r="H27" s="12">
        <v>1.36</v>
      </c>
    </row>
    <row r="28" spans="2:8">
      <c r="B28" s="2" t="s">
        <v>1998</v>
      </c>
      <c r="C28" s="9" t="s">
        <v>13</v>
      </c>
      <c r="D28" s="2" t="s">
        <v>1106</v>
      </c>
      <c r="E28" s="2" t="s">
        <v>1999</v>
      </c>
      <c r="F28" s="12">
        <v>49893</v>
      </c>
      <c r="G28" s="12">
        <v>13009.6</v>
      </c>
      <c r="H28" s="12">
        <v>1.35</v>
      </c>
    </row>
    <row r="29" spans="2:8">
      <c r="B29" s="2" t="s">
        <v>1108</v>
      </c>
      <c r="C29" s="9" t="s">
        <v>13</v>
      </c>
      <c r="D29" s="2" t="s">
        <v>558</v>
      </c>
      <c r="E29" s="2" t="s">
        <v>1109</v>
      </c>
      <c r="F29" s="12">
        <v>984746</v>
      </c>
      <c r="G29" s="12">
        <v>12802.68</v>
      </c>
      <c r="H29" s="12">
        <v>1.33</v>
      </c>
    </row>
    <row r="30" spans="2:8">
      <c r="B30" s="2" t="s">
        <v>1449</v>
      </c>
      <c r="C30" s="9" t="s">
        <v>13</v>
      </c>
      <c r="D30" s="2" t="s">
        <v>74</v>
      </c>
      <c r="E30" s="2" t="s">
        <v>1450</v>
      </c>
      <c r="F30" s="12">
        <v>4109587</v>
      </c>
      <c r="G30" s="12">
        <v>12322.6</v>
      </c>
      <c r="H30" s="12">
        <v>1.28</v>
      </c>
    </row>
    <row r="31" spans="2:8">
      <c r="B31" s="2" t="s">
        <v>598</v>
      </c>
      <c r="C31" s="9" t="s">
        <v>13</v>
      </c>
      <c r="D31" s="2" t="s">
        <v>599</v>
      </c>
      <c r="E31" s="2" t="s">
        <v>600</v>
      </c>
      <c r="F31" s="12">
        <v>810100</v>
      </c>
      <c r="G31" s="12">
        <v>12321.62</v>
      </c>
      <c r="H31" s="12">
        <v>1.28</v>
      </c>
    </row>
    <row r="32" spans="2:8">
      <c r="B32" s="2" t="s">
        <v>1112</v>
      </c>
      <c r="C32" s="9" t="s">
        <v>13</v>
      </c>
      <c r="D32" s="2" t="s">
        <v>74</v>
      </c>
      <c r="E32" s="2" t="s">
        <v>1113</v>
      </c>
      <c r="F32" s="12">
        <v>882602</v>
      </c>
      <c r="G32" s="12">
        <v>12214.33</v>
      </c>
      <c r="H32" s="12">
        <v>1.27</v>
      </c>
    </row>
    <row r="33" spans="2:8">
      <c r="B33" s="2" t="s">
        <v>1402</v>
      </c>
      <c r="C33" s="9" t="s">
        <v>13</v>
      </c>
      <c r="D33" s="2" t="s">
        <v>1138</v>
      </c>
      <c r="E33" s="2" t="s">
        <v>1403</v>
      </c>
      <c r="F33" s="12">
        <v>3126986</v>
      </c>
      <c r="G33" s="12">
        <v>11941.96</v>
      </c>
      <c r="H33" s="12">
        <v>1.24</v>
      </c>
    </row>
    <row r="34" spans="2:8">
      <c r="B34" s="2" t="s">
        <v>1378</v>
      </c>
      <c r="C34" s="9" t="s">
        <v>13</v>
      </c>
      <c r="D34" s="2" t="s">
        <v>573</v>
      </c>
      <c r="E34" s="2" t="s">
        <v>1379</v>
      </c>
      <c r="F34" s="12">
        <v>1110540</v>
      </c>
      <c r="G34" s="12">
        <v>11059.87</v>
      </c>
      <c r="H34" s="12">
        <v>1.1499999999999999</v>
      </c>
    </row>
    <row r="35" spans="2:8">
      <c r="B35" s="2" t="s">
        <v>1245</v>
      </c>
      <c r="C35" s="9" t="s">
        <v>13</v>
      </c>
      <c r="D35" s="2" t="s">
        <v>92</v>
      </c>
      <c r="E35" s="2" t="s">
        <v>1246</v>
      </c>
      <c r="F35" s="12">
        <v>604261</v>
      </c>
      <c r="G35" s="12">
        <v>10957.67</v>
      </c>
      <c r="H35" s="12">
        <v>1.1399999999999999</v>
      </c>
    </row>
    <row r="36" spans="2:8">
      <c r="B36" s="2" t="s">
        <v>581</v>
      </c>
      <c r="C36" s="9" t="s">
        <v>13</v>
      </c>
      <c r="D36" s="2" t="s">
        <v>573</v>
      </c>
      <c r="E36" s="2" t="s">
        <v>582</v>
      </c>
      <c r="F36" s="12">
        <v>3227254</v>
      </c>
      <c r="G36" s="12">
        <v>10766.12</v>
      </c>
      <c r="H36" s="12">
        <v>1.1200000000000001</v>
      </c>
    </row>
    <row r="37" spans="2:8">
      <c r="B37" s="2" t="s">
        <v>1279</v>
      </c>
      <c r="C37" s="9" t="s">
        <v>13</v>
      </c>
      <c r="D37" s="2" t="s">
        <v>1106</v>
      </c>
      <c r="E37" s="2" t="s">
        <v>1280</v>
      </c>
      <c r="F37" s="12">
        <v>2032000</v>
      </c>
      <c r="G37" s="12">
        <v>10168.129999999999</v>
      </c>
      <c r="H37" s="12">
        <v>1.06</v>
      </c>
    </row>
    <row r="38" spans="2:8">
      <c r="B38" s="2" t="s">
        <v>1372</v>
      </c>
      <c r="C38" s="9" t="s">
        <v>13</v>
      </c>
      <c r="D38" s="2" t="s">
        <v>1117</v>
      </c>
      <c r="E38" s="2" t="s">
        <v>1373</v>
      </c>
      <c r="F38" s="12">
        <v>571400</v>
      </c>
      <c r="G38" s="12">
        <v>9925.2199999999993</v>
      </c>
      <c r="H38" s="12">
        <v>1.03</v>
      </c>
    </row>
    <row r="39" spans="2:8">
      <c r="B39" s="2" t="s">
        <v>1267</v>
      </c>
      <c r="C39" s="9" t="s">
        <v>13</v>
      </c>
      <c r="D39" s="2" t="s">
        <v>1232</v>
      </c>
      <c r="E39" s="2" t="s">
        <v>1268</v>
      </c>
      <c r="F39" s="12">
        <v>4606700</v>
      </c>
      <c r="G39" s="12">
        <v>9781.41</v>
      </c>
      <c r="H39" s="12">
        <v>1.02</v>
      </c>
    </row>
    <row r="40" spans="2:8">
      <c r="B40" s="2" t="s">
        <v>1314</v>
      </c>
      <c r="C40" s="9" t="s">
        <v>13</v>
      </c>
      <c r="D40" s="2" t="s">
        <v>1315</v>
      </c>
      <c r="E40" s="2" t="s">
        <v>1316</v>
      </c>
      <c r="F40" s="12">
        <v>1960000</v>
      </c>
      <c r="G40" s="12">
        <v>9714.74</v>
      </c>
      <c r="H40" s="12">
        <v>1.01</v>
      </c>
    </row>
    <row r="41" spans="2:8">
      <c r="B41" s="2" t="s">
        <v>1342</v>
      </c>
      <c r="C41" s="9" t="s">
        <v>13</v>
      </c>
      <c r="D41" s="2" t="s">
        <v>1300</v>
      </c>
      <c r="E41" s="2" t="s">
        <v>1343</v>
      </c>
      <c r="F41" s="12">
        <v>627188</v>
      </c>
      <c r="G41" s="12">
        <v>9292.42</v>
      </c>
      <c r="H41" s="12">
        <v>0.97</v>
      </c>
    </row>
    <row r="42" spans="2:8">
      <c r="B42" s="2" t="s">
        <v>2000</v>
      </c>
      <c r="C42" s="9" t="s">
        <v>13</v>
      </c>
      <c r="D42" s="2" t="s">
        <v>92</v>
      </c>
      <c r="E42" s="2" t="s">
        <v>2001</v>
      </c>
      <c r="F42" s="12">
        <v>12209065</v>
      </c>
      <c r="G42" s="12">
        <v>9167.7900000000009</v>
      </c>
      <c r="H42" s="12">
        <v>0.95</v>
      </c>
    </row>
    <row r="43" spans="2:8">
      <c r="B43" s="2" t="s">
        <v>1410</v>
      </c>
      <c r="C43" s="9" t="s">
        <v>13</v>
      </c>
      <c r="D43" s="2" t="s">
        <v>543</v>
      </c>
      <c r="E43" s="2" t="s">
        <v>1411</v>
      </c>
      <c r="F43" s="12">
        <v>2331278</v>
      </c>
      <c r="G43" s="12">
        <v>8984.75</v>
      </c>
      <c r="H43" s="12">
        <v>0.94</v>
      </c>
    </row>
    <row r="44" spans="2:8">
      <c r="B44" s="2" t="s">
        <v>91</v>
      </c>
      <c r="C44" s="9" t="s">
        <v>13</v>
      </c>
      <c r="D44" s="2" t="s">
        <v>92</v>
      </c>
      <c r="E44" s="2" t="s">
        <v>93</v>
      </c>
      <c r="F44" s="12">
        <v>1229797</v>
      </c>
      <c r="G44" s="12">
        <v>8796.74</v>
      </c>
      <c r="H44" s="12">
        <v>0.92</v>
      </c>
    </row>
    <row r="45" spans="2:8">
      <c r="B45" s="2" t="s">
        <v>2002</v>
      </c>
      <c r="C45" s="9" t="s">
        <v>13</v>
      </c>
      <c r="D45" s="2" t="s">
        <v>90</v>
      </c>
      <c r="E45" s="2" t="s">
        <v>2003</v>
      </c>
      <c r="F45" s="12">
        <v>625750</v>
      </c>
      <c r="G45" s="12">
        <v>8759.8700000000008</v>
      </c>
      <c r="H45" s="12">
        <v>0.91</v>
      </c>
    </row>
    <row r="46" spans="2:8">
      <c r="B46" s="2" t="s">
        <v>1325</v>
      </c>
      <c r="C46" s="9" t="s">
        <v>13</v>
      </c>
      <c r="D46" s="2" t="s">
        <v>1315</v>
      </c>
      <c r="E46" s="2" t="s">
        <v>1326</v>
      </c>
      <c r="F46" s="12">
        <v>1964129</v>
      </c>
      <c r="G46" s="12">
        <v>8512.5400000000009</v>
      </c>
      <c r="H46" s="12">
        <v>0.89</v>
      </c>
    </row>
    <row r="47" spans="2:8">
      <c r="B47" s="2" t="s">
        <v>1350</v>
      </c>
      <c r="C47" s="9" t="s">
        <v>13</v>
      </c>
      <c r="D47" s="2" t="s">
        <v>558</v>
      </c>
      <c r="E47" s="2" t="s">
        <v>1351</v>
      </c>
      <c r="F47" s="12">
        <v>615600</v>
      </c>
      <c r="G47" s="12">
        <v>8358.6200000000008</v>
      </c>
      <c r="H47" s="12">
        <v>0.87</v>
      </c>
    </row>
    <row r="48" spans="2:8">
      <c r="B48" s="2" t="s">
        <v>2004</v>
      </c>
      <c r="C48" s="9" t="s">
        <v>13</v>
      </c>
      <c r="D48" s="2" t="s">
        <v>85</v>
      </c>
      <c r="E48" s="2" t="s">
        <v>2005</v>
      </c>
      <c r="F48" s="12">
        <v>1363425</v>
      </c>
      <c r="G48" s="12">
        <v>7925.59</v>
      </c>
      <c r="H48" s="12">
        <v>0.83</v>
      </c>
    </row>
    <row r="49" spans="2:8">
      <c r="B49" s="2" t="s">
        <v>1388</v>
      </c>
      <c r="C49" s="9" t="s">
        <v>13</v>
      </c>
      <c r="D49" s="2" t="s">
        <v>90</v>
      </c>
      <c r="E49" s="2" t="s">
        <v>1389</v>
      </c>
      <c r="F49" s="12">
        <v>708638</v>
      </c>
      <c r="G49" s="12">
        <v>7737.97</v>
      </c>
      <c r="H49" s="12">
        <v>0.81</v>
      </c>
    </row>
    <row r="50" spans="2:8">
      <c r="B50" s="2" t="s">
        <v>76</v>
      </c>
      <c r="C50" s="9" t="s">
        <v>13</v>
      </c>
      <c r="D50" s="2" t="s">
        <v>77</v>
      </c>
      <c r="E50" s="2" t="s">
        <v>78</v>
      </c>
      <c r="F50" s="12">
        <v>2426200</v>
      </c>
      <c r="G50" s="12">
        <v>7608.56</v>
      </c>
      <c r="H50" s="12">
        <v>0.79</v>
      </c>
    </row>
    <row r="51" spans="2:8">
      <c r="B51" s="2" t="s">
        <v>1455</v>
      </c>
      <c r="C51" s="9" t="s">
        <v>13</v>
      </c>
      <c r="D51" s="2" t="s">
        <v>92</v>
      </c>
      <c r="E51" s="2" t="s">
        <v>1456</v>
      </c>
      <c r="F51" s="12">
        <v>394018</v>
      </c>
      <c r="G51" s="12">
        <v>7492.25</v>
      </c>
      <c r="H51" s="12">
        <v>0.78</v>
      </c>
    </row>
    <row r="52" spans="2:8">
      <c r="B52" s="2" t="s">
        <v>620</v>
      </c>
      <c r="C52" s="9" t="s">
        <v>13</v>
      </c>
      <c r="D52" s="2" t="s">
        <v>621</v>
      </c>
      <c r="E52" s="2" t="s">
        <v>622</v>
      </c>
      <c r="F52" s="12">
        <v>975790</v>
      </c>
      <c r="G52" s="12">
        <v>7010.08</v>
      </c>
      <c r="H52" s="12">
        <v>0.73</v>
      </c>
    </row>
    <row r="53" spans="2:8">
      <c r="B53" s="2" t="s">
        <v>2006</v>
      </c>
      <c r="C53" s="9" t="s">
        <v>13</v>
      </c>
      <c r="D53" s="2" t="s">
        <v>596</v>
      </c>
      <c r="E53" s="2" t="s">
        <v>2007</v>
      </c>
      <c r="F53" s="12">
        <v>1097417</v>
      </c>
      <c r="G53" s="12">
        <v>6423.18</v>
      </c>
      <c r="H53" s="12">
        <v>0.67</v>
      </c>
    </row>
    <row r="54" spans="2:8">
      <c r="B54" s="2" t="s">
        <v>586</v>
      </c>
      <c r="C54" s="9" t="s">
        <v>13</v>
      </c>
      <c r="D54" s="2" t="s">
        <v>587</v>
      </c>
      <c r="E54" s="2" t="s">
        <v>588</v>
      </c>
      <c r="F54" s="12">
        <v>74000</v>
      </c>
      <c r="G54" s="12">
        <v>6371.77</v>
      </c>
      <c r="H54" s="12">
        <v>0.66</v>
      </c>
    </row>
    <row r="55" spans="2:8">
      <c r="B55" s="2" t="s">
        <v>1114</v>
      </c>
      <c r="C55" s="9" t="s">
        <v>13</v>
      </c>
      <c r="D55" s="2" t="s">
        <v>568</v>
      </c>
      <c r="E55" s="2" t="s">
        <v>1115</v>
      </c>
      <c r="F55" s="12">
        <v>1366817</v>
      </c>
      <c r="G55" s="12">
        <v>6169.81</v>
      </c>
      <c r="H55" s="12">
        <v>0.64</v>
      </c>
    </row>
    <row r="56" spans="2:8">
      <c r="B56" s="2" t="s">
        <v>2008</v>
      </c>
      <c r="C56" s="9" t="s">
        <v>13</v>
      </c>
      <c r="D56" s="2" t="s">
        <v>2009</v>
      </c>
      <c r="E56" s="2" t="s">
        <v>2010</v>
      </c>
      <c r="F56" s="12">
        <v>439544</v>
      </c>
      <c r="G56" s="12">
        <v>6047.25</v>
      </c>
      <c r="H56" s="12">
        <v>0.63</v>
      </c>
    </row>
    <row r="57" spans="2:8">
      <c r="B57" s="2" t="s">
        <v>1386</v>
      </c>
      <c r="C57" s="9" t="s">
        <v>13</v>
      </c>
      <c r="D57" s="2" t="s">
        <v>89</v>
      </c>
      <c r="E57" s="2" t="s">
        <v>1387</v>
      </c>
      <c r="F57" s="12">
        <v>431900</v>
      </c>
      <c r="G57" s="12">
        <v>6016.37</v>
      </c>
      <c r="H57" s="12">
        <v>0.63</v>
      </c>
    </row>
    <row r="58" spans="2:8">
      <c r="B58" s="2" t="s">
        <v>2011</v>
      </c>
      <c r="C58" s="9" t="s">
        <v>13</v>
      </c>
      <c r="D58" s="2" t="s">
        <v>1117</v>
      </c>
      <c r="E58" s="2" t="s">
        <v>2012</v>
      </c>
      <c r="F58" s="12">
        <v>247500</v>
      </c>
      <c r="G58" s="12">
        <v>5562.81</v>
      </c>
      <c r="H58" s="12">
        <v>0.57999999999999996</v>
      </c>
    </row>
    <row r="59" spans="2:8">
      <c r="B59" s="2" t="s">
        <v>1146</v>
      </c>
      <c r="C59" s="9" t="s">
        <v>13</v>
      </c>
      <c r="D59" s="2" t="s">
        <v>1147</v>
      </c>
      <c r="E59" s="2" t="s">
        <v>1148</v>
      </c>
      <c r="F59" s="12">
        <v>1031933</v>
      </c>
      <c r="G59" s="12">
        <v>5350.57</v>
      </c>
      <c r="H59" s="12">
        <v>0.56000000000000005</v>
      </c>
    </row>
    <row r="60" spans="2:8">
      <c r="B60" s="2" t="s">
        <v>1137</v>
      </c>
      <c r="C60" s="9" t="s">
        <v>13</v>
      </c>
      <c r="D60" s="2" t="s">
        <v>1138</v>
      </c>
      <c r="E60" s="2" t="s">
        <v>1139</v>
      </c>
      <c r="F60" s="12">
        <v>528000</v>
      </c>
      <c r="G60" s="12">
        <v>5340.98</v>
      </c>
      <c r="H60" s="12">
        <v>0.56000000000000005</v>
      </c>
    </row>
    <row r="61" spans="2:8">
      <c r="B61" s="2" t="s">
        <v>2013</v>
      </c>
      <c r="C61" s="9" t="s">
        <v>13</v>
      </c>
      <c r="D61" s="2" t="s">
        <v>1117</v>
      </c>
      <c r="E61" s="2" t="s">
        <v>2014</v>
      </c>
      <c r="F61" s="12">
        <v>94249</v>
      </c>
      <c r="G61" s="12">
        <v>5315.17</v>
      </c>
      <c r="H61" s="12">
        <v>0.55000000000000004</v>
      </c>
    </row>
    <row r="62" spans="2:8">
      <c r="B62" s="2" t="s">
        <v>1346</v>
      </c>
      <c r="C62" s="9" t="s">
        <v>13</v>
      </c>
      <c r="D62" s="2" t="s">
        <v>1138</v>
      </c>
      <c r="E62" s="2" t="s">
        <v>1347</v>
      </c>
      <c r="F62" s="12">
        <v>1187550</v>
      </c>
      <c r="G62" s="12">
        <v>4483.6000000000004</v>
      </c>
      <c r="H62" s="12">
        <v>0.47</v>
      </c>
    </row>
    <row r="63" spans="2:8">
      <c r="B63" s="2" t="s">
        <v>550</v>
      </c>
      <c r="C63" s="9" t="s">
        <v>13</v>
      </c>
      <c r="D63" s="2" t="s">
        <v>548</v>
      </c>
      <c r="E63" s="2" t="s">
        <v>551</v>
      </c>
      <c r="F63" s="12">
        <v>180500</v>
      </c>
      <c r="G63" s="12">
        <v>4410.16</v>
      </c>
      <c r="H63" s="12">
        <v>0.46</v>
      </c>
    </row>
    <row r="64" spans="2:8">
      <c r="B64" s="2" t="s">
        <v>1457</v>
      </c>
      <c r="C64" s="9" t="s">
        <v>13</v>
      </c>
      <c r="D64" s="2" t="s">
        <v>74</v>
      </c>
      <c r="E64" s="2" t="s">
        <v>1458</v>
      </c>
      <c r="F64" s="12">
        <v>408450</v>
      </c>
      <c r="G64" s="12">
        <v>3907.85</v>
      </c>
      <c r="H64" s="12">
        <v>0.41</v>
      </c>
    </row>
    <row r="65" spans="2:8">
      <c r="B65" s="2" t="s">
        <v>2015</v>
      </c>
      <c r="C65" s="9" t="s">
        <v>13</v>
      </c>
      <c r="D65" s="2" t="s">
        <v>79</v>
      </c>
      <c r="E65" s="2" t="s">
        <v>2016</v>
      </c>
      <c r="F65" s="12">
        <v>210080</v>
      </c>
      <c r="G65" s="12">
        <v>3783.54</v>
      </c>
      <c r="H65" s="12">
        <v>0.39</v>
      </c>
    </row>
    <row r="66" spans="2:8">
      <c r="B66" s="2" t="s">
        <v>2017</v>
      </c>
      <c r="C66" s="9" t="s">
        <v>13</v>
      </c>
      <c r="D66" s="2" t="s">
        <v>79</v>
      </c>
      <c r="E66" s="2" t="s">
        <v>2018</v>
      </c>
      <c r="F66" s="12">
        <v>3157885</v>
      </c>
      <c r="G66" s="12">
        <v>3719.36</v>
      </c>
      <c r="H66" s="12">
        <v>0.39</v>
      </c>
    </row>
    <row r="67" spans="2:8">
      <c r="B67" s="2" t="s">
        <v>2019</v>
      </c>
      <c r="C67" s="9" t="s">
        <v>13</v>
      </c>
      <c r="D67" s="2" t="s">
        <v>90</v>
      </c>
      <c r="E67" s="2" t="s">
        <v>2020</v>
      </c>
      <c r="F67" s="12">
        <v>191537</v>
      </c>
      <c r="G67" s="12">
        <v>3646.48</v>
      </c>
      <c r="H67" s="12">
        <v>0.38</v>
      </c>
    </row>
    <row r="68" spans="2:8">
      <c r="B68" s="2" t="s">
        <v>589</v>
      </c>
      <c r="C68" s="9" t="s">
        <v>13</v>
      </c>
      <c r="D68" s="2" t="s">
        <v>85</v>
      </c>
      <c r="E68" s="2" t="s">
        <v>590</v>
      </c>
      <c r="F68" s="12">
        <v>1051200</v>
      </c>
      <c r="G68" s="12">
        <v>3514.16</v>
      </c>
      <c r="H68" s="12">
        <v>0.37</v>
      </c>
    </row>
    <row r="69" spans="2:8">
      <c r="B69" s="2" t="s">
        <v>601</v>
      </c>
      <c r="C69" s="9" t="s">
        <v>13</v>
      </c>
      <c r="D69" s="2" t="s">
        <v>74</v>
      </c>
      <c r="E69" s="2" t="s">
        <v>602</v>
      </c>
      <c r="F69" s="12">
        <v>1000000</v>
      </c>
      <c r="G69" s="12">
        <v>3219.5</v>
      </c>
      <c r="H69" s="12">
        <v>0.34</v>
      </c>
    </row>
    <row r="70" spans="2:8">
      <c r="B70" s="2" t="s">
        <v>1392</v>
      </c>
      <c r="C70" s="9" t="s">
        <v>13</v>
      </c>
      <c r="D70" s="2" t="s">
        <v>1138</v>
      </c>
      <c r="E70" s="2" t="s">
        <v>1393</v>
      </c>
      <c r="F70" s="12">
        <v>1077717</v>
      </c>
      <c r="G70" s="12">
        <v>3218.6</v>
      </c>
      <c r="H70" s="12">
        <v>0.34</v>
      </c>
    </row>
    <row r="71" spans="2:8">
      <c r="B71" s="2" t="s">
        <v>1105</v>
      </c>
      <c r="C71" s="9" t="s">
        <v>13</v>
      </c>
      <c r="D71" s="2" t="s">
        <v>1106</v>
      </c>
      <c r="E71" s="2" t="s">
        <v>1107</v>
      </c>
      <c r="F71" s="12">
        <v>22960</v>
      </c>
      <c r="G71" s="12">
        <v>2910.64</v>
      </c>
      <c r="H71" s="12">
        <v>0.3</v>
      </c>
    </row>
    <row r="72" spans="2:8">
      <c r="B72" s="2" t="s">
        <v>1283</v>
      </c>
      <c r="C72" s="9" t="s">
        <v>13</v>
      </c>
      <c r="D72" s="2" t="s">
        <v>1106</v>
      </c>
      <c r="E72" s="2" t="s">
        <v>1284</v>
      </c>
      <c r="F72" s="12">
        <v>71750</v>
      </c>
      <c r="G72" s="12">
        <v>2008.86</v>
      </c>
      <c r="H72" s="12">
        <v>0.21</v>
      </c>
    </row>
    <row r="73" spans="2:8">
      <c r="B73" s="2" t="s">
        <v>1236</v>
      </c>
      <c r="C73" s="9" t="s">
        <v>13</v>
      </c>
      <c r="D73" s="2" t="s">
        <v>1237</v>
      </c>
      <c r="E73" s="2" t="s">
        <v>1238</v>
      </c>
      <c r="F73" s="12">
        <v>297825</v>
      </c>
      <c r="G73" s="12">
        <v>1324.43</v>
      </c>
      <c r="H73" s="12">
        <v>0.14000000000000001</v>
      </c>
    </row>
    <row r="74" spans="2:8">
      <c r="B74" s="2" t="s">
        <v>1126</v>
      </c>
      <c r="C74" s="9" t="s">
        <v>13</v>
      </c>
      <c r="D74" s="2" t="s">
        <v>548</v>
      </c>
      <c r="E74" s="2" t="s">
        <v>1127</v>
      </c>
      <c r="F74" s="12">
        <v>24081</v>
      </c>
      <c r="G74" s="12">
        <v>749.42</v>
      </c>
      <c r="H74" s="12">
        <v>0.08</v>
      </c>
    </row>
    <row r="75" spans="2:8">
      <c r="B75" s="2" t="s">
        <v>1119</v>
      </c>
      <c r="C75" s="9" t="s">
        <v>13</v>
      </c>
      <c r="D75" s="2" t="s">
        <v>1120</v>
      </c>
      <c r="E75" s="2" t="s">
        <v>1121</v>
      </c>
      <c r="F75" s="12">
        <v>13001</v>
      </c>
      <c r="G75" s="12">
        <v>405.28</v>
      </c>
      <c r="H75" s="12">
        <v>0.04</v>
      </c>
    </row>
    <row r="76" spans="2:8">
      <c r="B76" s="2" t="s">
        <v>1451</v>
      </c>
      <c r="C76" s="9" t="s">
        <v>13</v>
      </c>
      <c r="D76" s="2" t="s">
        <v>558</v>
      </c>
      <c r="E76" s="2" t="s">
        <v>1452</v>
      </c>
      <c r="F76" s="12">
        <v>5960</v>
      </c>
      <c r="G76" s="12">
        <v>282.08999999999997</v>
      </c>
      <c r="H76" s="12">
        <v>0.03</v>
      </c>
    </row>
    <row r="77" spans="2:8">
      <c r="B77" s="2" t="s">
        <v>570</v>
      </c>
      <c r="C77" s="9" t="s">
        <v>13</v>
      </c>
      <c r="D77" s="2" t="s">
        <v>558</v>
      </c>
      <c r="E77" s="2" t="s">
        <v>571</v>
      </c>
      <c r="F77" s="12">
        <v>9552</v>
      </c>
      <c r="G77" s="12">
        <v>251.92</v>
      </c>
      <c r="H77" s="12">
        <v>0.03</v>
      </c>
    </row>
    <row r="78" spans="2:8">
      <c r="B78" s="2" t="s">
        <v>1265</v>
      </c>
      <c r="C78" s="9" t="s">
        <v>13</v>
      </c>
      <c r="D78" s="2" t="s">
        <v>1018</v>
      </c>
      <c r="E78" s="2" t="s">
        <v>1266</v>
      </c>
      <c r="F78" s="12">
        <v>5620</v>
      </c>
      <c r="G78" s="12">
        <v>217.48</v>
      </c>
      <c r="H78" s="12">
        <v>0.02</v>
      </c>
    </row>
    <row r="79" spans="2:8">
      <c r="B79" s="2" t="s">
        <v>2021</v>
      </c>
      <c r="C79" s="9" t="s">
        <v>13</v>
      </c>
      <c r="D79" s="2" t="s">
        <v>85</v>
      </c>
      <c r="E79" s="2" t="s">
        <v>2022</v>
      </c>
      <c r="F79" s="12">
        <v>13500</v>
      </c>
      <c r="G79" s="12">
        <v>160.44999999999999</v>
      </c>
      <c r="H79" s="12">
        <v>0.02</v>
      </c>
    </row>
    <row r="80" spans="2:8">
      <c r="B80" s="2" t="s">
        <v>2023</v>
      </c>
      <c r="C80" s="9" t="s">
        <v>13</v>
      </c>
      <c r="D80" s="2" t="s">
        <v>565</v>
      </c>
      <c r="E80" s="2" t="s">
        <v>2024</v>
      </c>
      <c r="F80" s="12">
        <v>581640</v>
      </c>
      <c r="G80" s="12">
        <v>151.91999999999999</v>
      </c>
      <c r="H80" s="12">
        <v>0.02</v>
      </c>
    </row>
    <row r="81" spans="2:9">
      <c r="B81" s="2" t="s">
        <v>1323</v>
      </c>
      <c r="C81" s="9" t="s">
        <v>13</v>
      </c>
      <c r="D81" s="2" t="s">
        <v>1315</v>
      </c>
      <c r="E81" s="2" t="s">
        <v>1324</v>
      </c>
      <c r="F81" s="12">
        <v>2650</v>
      </c>
      <c r="G81" s="12">
        <v>127.92</v>
      </c>
      <c r="H81" s="12">
        <v>0.01</v>
      </c>
    </row>
    <row r="82" spans="2:9">
      <c r="B82" s="2" t="s">
        <v>2025</v>
      </c>
      <c r="C82" s="9" t="s">
        <v>13</v>
      </c>
      <c r="D82" s="2" t="s">
        <v>548</v>
      </c>
      <c r="E82" s="2" t="s">
        <v>2026</v>
      </c>
      <c r="F82" s="12">
        <v>9500</v>
      </c>
      <c r="G82" s="12">
        <v>120.86</v>
      </c>
      <c r="H82" s="12">
        <v>0.01</v>
      </c>
    </row>
    <row r="83" spans="2:9">
      <c r="B83" s="2" t="s">
        <v>557</v>
      </c>
      <c r="C83" s="9" t="s">
        <v>13</v>
      </c>
      <c r="D83" s="2" t="s">
        <v>558</v>
      </c>
      <c r="E83" s="2" t="s">
        <v>559</v>
      </c>
      <c r="F83" s="12">
        <v>7700</v>
      </c>
      <c r="G83" s="12">
        <v>106.96</v>
      </c>
      <c r="H83" s="12">
        <v>0.01</v>
      </c>
    </row>
    <row r="84" spans="2:9">
      <c r="B84" s="2" t="s">
        <v>2027</v>
      </c>
      <c r="C84" s="9" t="s">
        <v>13</v>
      </c>
      <c r="D84" s="2" t="s">
        <v>1117</v>
      </c>
      <c r="E84" s="2" t="s">
        <v>2028</v>
      </c>
      <c r="F84" s="12">
        <v>3536</v>
      </c>
      <c r="G84" s="12">
        <v>105.86</v>
      </c>
      <c r="H84" s="12">
        <v>0.01</v>
      </c>
    </row>
    <row r="85" spans="2:9">
      <c r="B85" s="2" t="s">
        <v>579</v>
      </c>
      <c r="C85" s="9" t="s">
        <v>13</v>
      </c>
      <c r="D85" s="2" t="s">
        <v>84</v>
      </c>
      <c r="E85" s="2" t="s">
        <v>580</v>
      </c>
      <c r="F85" s="12">
        <v>2075</v>
      </c>
      <c r="G85" s="12">
        <v>89.8</v>
      </c>
      <c r="H85" s="12">
        <v>0.01</v>
      </c>
    </row>
    <row r="86" spans="2:9">
      <c r="B86" s="2" t="s">
        <v>2029</v>
      </c>
      <c r="C86" s="9" t="s">
        <v>13</v>
      </c>
      <c r="D86" s="2" t="s">
        <v>1232</v>
      </c>
      <c r="E86" s="2" t="s">
        <v>2030</v>
      </c>
      <c r="F86" s="12">
        <v>10400</v>
      </c>
      <c r="G86" s="12">
        <v>80.739999999999995</v>
      </c>
      <c r="H86" s="12">
        <v>0.01</v>
      </c>
    </row>
    <row r="87" spans="2:9">
      <c r="B87" s="2" t="s">
        <v>1277</v>
      </c>
      <c r="C87" s="9" t="s">
        <v>13</v>
      </c>
      <c r="D87" s="2" t="s">
        <v>573</v>
      </c>
      <c r="E87" s="2" t="s">
        <v>1278</v>
      </c>
      <c r="F87" s="12">
        <v>19534</v>
      </c>
      <c r="G87" s="12">
        <v>68.33</v>
      </c>
      <c r="H87" s="12">
        <v>0.01</v>
      </c>
    </row>
    <row r="88" spans="2:9">
      <c r="B88" s="2" t="s">
        <v>2031</v>
      </c>
      <c r="C88" s="9" t="s">
        <v>13</v>
      </c>
      <c r="D88" s="2" t="s">
        <v>628</v>
      </c>
      <c r="E88" s="2" t="s">
        <v>2032</v>
      </c>
      <c r="F88" s="12">
        <v>1660</v>
      </c>
      <c r="G88" s="12">
        <v>56.75</v>
      </c>
      <c r="H88" s="12">
        <v>0.01</v>
      </c>
    </row>
    <row r="89" spans="2:9">
      <c r="B89" s="2" t="s">
        <v>2033</v>
      </c>
      <c r="C89" s="9" t="s">
        <v>13</v>
      </c>
      <c r="D89" s="2" t="s">
        <v>1135</v>
      </c>
      <c r="E89" s="2" t="s">
        <v>2034</v>
      </c>
      <c r="F89" s="12">
        <v>8080</v>
      </c>
      <c r="G89" s="12">
        <v>56.64</v>
      </c>
      <c r="H89" s="12">
        <v>0.01</v>
      </c>
    </row>
    <row r="90" spans="2:9">
      <c r="B90" s="2" t="s">
        <v>1416</v>
      </c>
      <c r="C90" s="9" t="s">
        <v>13</v>
      </c>
      <c r="D90" s="2" t="s">
        <v>84</v>
      </c>
      <c r="E90" s="2" t="s">
        <v>1417</v>
      </c>
      <c r="F90" s="12">
        <v>525</v>
      </c>
      <c r="G90" s="12">
        <v>55.27</v>
      </c>
      <c r="H90" s="12">
        <v>0.01</v>
      </c>
    </row>
    <row r="91" spans="2:9">
      <c r="B91" s="2" t="s">
        <v>2035</v>
      </c>
      <c r="C91" s="9" t="s">
        <v>13</v>
      </c>
      <c r="D91" s="2" t="s">
        <v>628</v>
      </c>
      <c r="E91" s="2" t="s">
        <v>2036</v>
      </c>
      <c r="F91" s="12">
        <v>1660</v>
      </c>
      <c r="G91" s="12">
        <v>48.65</v>
      </c>
      <c r="H91" s="12">
        <v>0.01</v>
      </c>
    </row>
    <row r="92" spans="2:9">
      <c r="B92" s="2" t="s">
        <v>2037</v>
      </c>
      <c r="C92" s="9" t="s">
        <v>13</v>
      </c>
      <c r="D92" s="2" t="s">
        <v>1106</v>
      </c>
      <c r="E92" s="2" t="s">
        <v>2038</v>
      </c>
      <c r="F92" s="12">
        <v>250</v>
      </c>
      <c r="G92" s="12">
        <v>3.98</v>
      </c>
      <c r="H92" s="12">
        <v>0</v>
      </c>
      <c r="I92" s="2" t="s">
        <v>1448</v>
      </c>
    </row>
    <row r="93" spans="2:9">
      <c r="B93" s="6" t="s">
        <v>2039</v>
      </c>
      <c r="C93" s="9" t="s">
        <v>13</v>
      </c>
      <c r="D93" s="2" t="s">
        <v>558</v>
      </c>
      <c r="E93" s="2" t="s">
        <v>559</v>
      </c>
      <c r="F93" s="12">
        <v>-7700</v>
      </c>
      <c r="G93" s="12">
        <v>-106.72</v>
      </c>
      <c r="H93" s="12">
        <v>-0.01</v>
      </c>
    </row>
    <row r="94" spans="2:9">
      <c r="B94" s="2" t="s">
        <v>1528</v>
      </c>
      <c r="C94" s="9" t="s">
        <v>13</v>
      </c>
      <c r="D94" s="2" t="s">
        <v>558</v>
      </c>
      <c r="E94" s="2" t="s">
        <v>1351</v>
      </c>
      <c r="F94" s="12">
        <v>-60000</v>
      </c>
      <c r="G94" s="12">
        <v>-818.88</v>
      </c>
      <c r="H94" s="12">
        <v>-0.09</v>
      </c>
    </row>
    <row r="95" spans="2:9">
      <c r="B95" s="2" t="s">
        <v>1573</v>
      </c>
      <c r="C95" s="9" t="s">
        <v>13</v>
      </c>
      <c r="D95" s="2" t="s">
        <v>74</v>
      </c>
      <c r="E95" s="2" t="s">
        <v>1102</v>
      </c>
      <c r="F95" s="12">
        <v>-79500</v>
      </c>
      <c r="G95" s="12">
        <v>-960.6</v>
      </c>
      <c r="H95" s="12">
        <v>-0.1</v>
      </c>
    </row>
    <row r="96" spans="2:9">
      <c r="B96" s="2" t="s">
        <v>1595</v>
      </c>
      <c r="C96" s="9" t="s">
        <v>13</v>
      </c>
      <c r="D96" s="2" t="s">
        <v>548</v>
      </c>
      <c r="E96" s="2" t="s">
        <v>551</v>
      </c>
      <c r="F96" s="12">
        <v>-40000</v>
      </c>
      <c r="G96" s="12">
        <v>-980</v>
      </c>
      <c r="H96" s="12">
        <v>-0.1</v>
      </c>
    </row>
    <row r="97" spans="2:8">
      <c r="B97" s="2" t="s">
        <v>1536</v>
      </c>
      <c r="C97" s="9" t="s">
        <v>13</v>
      </c>
      <c r="D97" s="2" t="s">
        <v>90</v>
      </c>
      <c r="E97" s="2" t="s">
        <v>1337</v>
      </c>
      <c r="F97" s="12">
        <v>-13125</v>
      </c>
      <c r="G97" s="12">
        <v>-1029.72</v>
      </c>
      <c r="H97" s="12">
        <v>-0.11</v>
      </c>
    </row>
    <row r="98" spans="2:8">
      <c r="B98" s="2" t="s">
        <v>1600</v>
      </c>
      <c r="C98" s="9" t="s">
        <v>13</v>
      </c>
      <c r="D98" s="2" t="s">
        <v>1237</v>
      </c>
      <c r="E98" s="2" t="s">
        <v>1238</v>
      </c>
      <c r="F98" s="12">
        <v>-297825</v>
      </c>
      <c r="G98" s="12">
        <v>-1322.94</v>
      </c>
      <c r="H98" s="12">
        <v>-0.14000000000000001</v>
      </c>
    </row>
    <row r="99" spans="2:8">
      <c r="B99" s="2" t="s">
        <v>1501</v>
      </c>
      <c r="C99" s="9" t="s">
        <v>13</v>
      </c>
      <c r="D99" s="2" t="s">
        <v>1018</v>
      </c>
      <c r="E99" s="2" t="s">
        <v>1111</v>
      </c>
      <c r="F99" s="12">
        <v>-44000</v>
      </c>
      <c r="G99" s="12">
        <v>-1502.56</v>
      </c>
      <c r="H99" s="12">
        <v>-0.16</v>
      </c>
    </row>
    <row r="100" spans="2:8">
      <c r="B100" s="2" t="s">
        <v>1525</v>
      </c>
      <c r="C100" s="9" t="s">
        <v>13</v>
      </c>
      <c r="D100" s="2" t="s">
        <v>92</v>
      </c>
      <c r="E100" s="2" t="s">
        <v>93</v>
      </c>
      <c r="F100" s="12">
        <v>-215600</v>
      </c>
      <c r="G100" s="12">
        <v>-1551.24</v>
      </c>
      <c r="H100" s="12">
        <v>-0.16</v>
      </c>
    </row>
    <row r="101" spans="2:8">
      <c r="B101" s="2" t="s">
        <v>1482</v>
      </c>
      <c r="C101" s="9" t="s">
        <v>13</v>
      </c>
      <c r="D101" s="2" t="s">
        <v>596</v>
      </c>
      <c r="E101" s="2" t="s">
        <v>597</v>
      </c>
      <c r="F101" s="12">
        <v>-39900</v>
      </c>
      <c r="G101" s="12">
        <v>-1714.3</v>
      </c>
      <c r="H101" s="12">
        <v>-0.18</v>
      </c>
    </row>
    <row r="102" spans="2:8">
      <c r="B102" s="2" t="s">
        <v>1569</v>
      </c>
      <c r="C102" s="9" t="s">
        <v>13</v>
      </c>
      <c r="D102" s="2" t="s">
        <v>1106</v>
      </c>
      <c r="E102" s="2" t="s">
        <v>1284</v>
      </c>
      <c r="F102" s="12">
        <v>-71750</v>
      </c>
      <c r="G102" s="12">
        <v>-2019.69</v>
      </c>
      <c r="H102" s="12">
        <v>-0.21</v>
      </c>
    </row>
    <row r="103" spans="2:8">
      <c r="B103" s="2" t="s">
        <v>1459</v>
      </c>
      <c r="C103" s="9" t="s">
        <v>13</v>
      </c>
      <c r="D103" s="2" t="s">
        <v>1106</v>
      </c>
      <c r="E103" s="2" t="s">
        <v>1107</v>
      </c>
      <c r="F103" s="12">
        <v>-22300</v>
      </c>
      <c r="G103" s="12">
        <v>-2839.91</v>
      </c>
      <c r="H103" s="12">
        <v>-0.3</v>
      </c>
    </row>
    <row r="104" spans="2:8">
      <c r="B104" s="2" t="s">
        <v>1499</v>
      </c>
      <c r="C104" s="9" t="s">
        <v>13</v>
      </c>
      <c r="D104" s="2" t="s">
        <v>1138</v>
      </c>
      <c r="E104" s="2" t="s">
        <v>1393</v>
      </c>
      <c r="F104" s="12">
        <v>-1050700</v>
      </c>
      <c r="G104" s="12">
        <v>-3155.78</v>
      </c>
      <c r="H104" s="12">
        <v>-0.33</v>
      </c>
    </row>
    <row r="105" spans="2:8">
      <c r="B105" s="2" t="s">
        <v>1530</v>
      </c>
      <c r="C105" s="9" t="s">
        <v>13</v>
      </c>
      <c r="D105" s="2" t="s">
        <v>85</v>
      </c>
      <c r="E105" s="2" t="s">
        <v>590</v>
      </c>
      <c r="F105" s="12">
        <v>-1051200</v>
      </c>
      <c r="G105" s="12">
        <v>-3523.1</v>
      </c>
      <c r="H105" s="12">
        <v>-0.37</v>
      </c>
    </row>
    <row r="106" spans="2:8">
      <c r="B106" s="2" t="s">
        <v>1460</v>
      </c>
      <c r="C106" s="9" t="s">
        <v>13</v>
      </c>
      <c r="D106" s="2" t="s">
        <v>74</v>
      </c>
      <c r="E106" s="2" t="s">
        <v>1458</v>
      </c>
      <c r="F106" s="12">
        <v>-408100</v>
      </c>
      <c r="G106" s="12">
        <v>-3903.48</v>
      </c>
      <c r="H106" s="12">
        <v>-0.41</v>
      </c>
    </row>
    <row r="107" spans="2:8">
      <c r="B107" s="2" t="s">
        <v>1531</v>
      </c>
      <c r="C107" s="9" t="s">
        <v>13</v>
      </c>
      <c r="D107" s="2" t="s">
        <v>1138</v>
      </c>
      <c r="E107" s="2" t="s">
        <v>1347</v>
      </c>
      <c r="F107" s="12">
        <v>-1187550</v>
      </c>
      <c r="G107" s="12">
        <v>-4497.8500000000004</v>
      </c>
      <c r="H107" s="12">
        <v>-0.47</v>
      </c>
    </row>
    <row r="108" spans="2:8">
      <c r="B108" s="2" t="s">
        <v>1603</v>
      </c>
      <c r="C108" s="9" t="s">
        <v>13</v>
      </c>
      <c r="D108" s="2" t="s">
        <v>77</v>
      </c>
      <c r="E108" s="2" t="s">
        <v>78</v>
      </c>
      <c r="F108" s="12">
        <v>-1603200</v>
      </c>
      <c r="G108" s="12">
        <v>-5050.88</v>
      </c>
      <c r="H108" s="12">
        <v>-0.53</v>
      </c>
    </row>
    <row r="109" spans="2:8">
      <c r="B109" s="2" t="s">
        <v>2040</v>
      </c>
      <c r="C109" s="9" t="s">
        <v>13</v>
      </c>
      <c r="F109" s="12">
        <v>-20345</v>
      </c>
      <c r="G109" s="12">
        <v>-5155.1400000000003</v>
      </c>
      <c r="H109" s="12">
        <v>-0.54</v>
      </c>
    </row>
    <row r="110" spans="2:8">
      <c r="B110" s="2" t="s">
        <v>2041</v>
      </c>
      <c r="C110" s="9" t="s">
        <v>13</v>
      </c>
      <c r="D110" s="2" t="s">
        <v>1117</v>
      </c>
      <c r="E110" s="2" t="s">
        <v>2012</v>
      </c>
      <c r="F110" s="12">
        <v>-247500</v>
      </c>
      <c r="G110" s="12">
        <v>-5583.11</v>
      </c>
      <c r="H110" s="12">
        <v>-0.57999999999999996</v>
      </c>
    </row>
    <row r="111" spans="2:8">
      <c r="B111" s="2" t="s">
        <v>1606</v>
      </c>
      <c r="C111" s="9" t="s">
        <v>13</v>
      </c>
      <c r="D111" s="2" t="s">
        <v>1099</v>
      </c>
      <c r="E111" s="2" t="s">
        <v>1100</v>
      </c>
      <c r="F111" s="12">
        <v>-333450</v>
      </c>
      <c r="G111" s="12">
        <v>-6301.87</v>
      </c>
      <c r="H111" s="12">
        <v>-0.66</v>
      </c>
    </row>
    <row r="112" spans="2:8">
      <c r="B112" s="2" t="s">
        <v>1520</v>
      </c>
      <c r="C112" s="9" t="s">
        <v>13</v>
      </c>
      <c r="D112" s="2" t="s">
        <v>587</v>
      </c>
      <c r="E112" s="2" t="s">
        <v>588</v>
      </c>
      <c r="F112" s="12">
        <v>-74000</v>
      </c>
      <c r="G112" s="12">
        <v>-6389.16</v>
      </c>
      <c r="H112" s="12">
        <v>-0.67</v>
      </c>
    </row>
    <row r="113" spans="2:8">
      <c r="B113" s="2" t="s">
        <v>1463</v>
      </c>
      <c r="C113" s="9" t="s">
        <v>13</v>
      </c>
      <c r="D113" s="2" t="s">
        <v>77</v>
      </c>
      <c r="E113" s="2" t="s">
        <v>1125</v>
      </c>
      <c r="F113" s="12">
        <v>-290700</v>
      </c>
      <c r="G113" s="12">
        <v>-6834.65</v>
      </c>
      <c r="H113" s="12">
        <v>-0.71</v>
      </c>
    </row>
    <row r="114" spans="2:8">
      <c r="B114" s="2" t="s">
        <v>1464</v>
      </c>
      <c r="C114" s="9" t="s">
        <v>13</v>
      </c>
      <c r="D114" s="2" t="s">
        <v>543</v>
      </c>
      <c r="E114" s="2" t="s">
        <v>544</v>
      </c>
      <c r="F114" s="12">
        <v>-551500</v>
      </c>
      <c r="G114" s="12">
        <v>-7728.72</v>
      </c>
      <c r="H114" s="12">
        <v>-0.8</v>
      </c>
    </row>
    <row r="115" spans="2:8">
      <c r="B115" s="2" t="s">
        <v>1503</v>
      </c>
      <c r="C115" s="9" t="s">
        <v>13</v>
      </c>
      <c r="D115" s="2" t="s">
        <v>90</v>
      </c>
      <c r="E115" s="2" t="s">
        <v>1389</v>
      </c>
      <c r="F115" s="12">
        <v>-708225</v>
      </c>
      <c r="G115" s="12">
        <v>-7775.25</v>
      </c>
      <c r="H115" s="12">
        <v>-0.81</v>
      </c>
    </row>
    <row r="116" spans="2:8">
      <c r="B116" s="2" t="s">
        <v>1591</v>
      </c>
      <c r="C116" s="9" t="s">
        <v>13</v>
      </c>
      <c r="D116" s="2" t="s">
        <v>74</v>
      </c>
      <c r="E116" s="2" t="s">
        <v>75</v>
      </c>
      <c r="F116" s="12">
        <v>-1025200</v>
      </c>
      <c r="G116" s="12">
        <v>-9165.2900000000009</v>
      </c>
      <c r="H116" s="12">
        <v>-0.95</v>
      </c>
    </row>
    <row r="117" spans="2:8">
      <c r="B117" s="2" t="s">
        <v>1546</v>
      </c>
      <c r="C117" s="9" t="s">
        <v>13</v>
      </c>
      <c r="D117" s="2" t="s">
        <v>1315</v>
      </c>
      <c r="E117" s="2" t="s">
        <v>1316</v>
      </c>
      <c r="F117" s="12">
        <v>-1960000</v>
      </c>
      <c r="G117" s="12">
        <v>-9735.32</v>
      </c>
      <c r="H117" s="12">
        <v>-1.01</v>
      </c>
    </row>
    <row r="118" spans="2:8">
      <c r="B118" s="2" t="s">
        <v>1607</v>
      </c>
      <c r="C118" s="9" t="s">
        <v>13</v>
      </c>
      <c r="D118" s="2" t="s">
        <v>74</v>
      </c>
      <c r="E118" s="2" t="s">
        <v>81</v>
      </c>
      <c r="F118" s="12">
        <v>-943600</v>
      </c>
      <c r="G118" s="12">
        <v>-13086.79</v>
      </c>
      <c r="H118" s="12">
        <v>-1.36</v>
      </c>
    </row>
    <row r="119" spans="2:8">
      <c r="B119" s="6" t="s">
        <v>94</v>
      </c>
      <c r="G119" s="14">
        <f>SUM(G15:G92)</f>
        <v>630181.26</v>
      </c>
      <c r="H119" s="14">
        <f>SUM(H15:H92)</f>
        <v>65.660000000000053</v>
      </c>
    </row>
    <row r="120" spans="2:8">
      <c r="B120" s="6" t="s">
        <v>3938</v>
      </c>
    </row>
    <row r="121" spans="2:8">
      <c r="B121" s="2" t="s">
        <v>2042</v>
      </c>
      <c r="C121" s="9" t="s">
        <v>13</v>
      </c>
      <c r="D121" s="2" t="s">
        <v>89</v>
      </c>
      <c r="E121" s="2" t="s">
        <v>2043</v>
      </c>
      <c r="F121" s="12">
        <v>4142469</v>
      </c>
      <c r="G121" s="12">
        <v>15285.71</v>
      </c>
      <c r="H121" s="12">
        <v>1.59</v>
      </c>
    </row>
    <row r="122" spans="2:8">
      <c r="B122" s="2" t="s">
        <v>2044</v>
      </c>
      <c r="C122" s="9" t="s">
        <v>13</v>
      </c>
      <c r="D122" s="2" t="s">
        <v>89</v>
      </c>
      <c r="E122" s="2" t="s">
        <v>2045</v>
      </c>
      <c r="F122" s="12">
        <v>6024875</v>
      </c>
      <c r="G122" s="12">
        <v>9742.83</v>
      </c>
      <c r="H122" s="12">
        <v>1.01</v>
      </c>
    </row>
    <row r="123" spans="2:8">
      <c r="B123" s="2" t="s">
        <v>2046</v>
      </c>
      <c r="C123" s="9" t="s">
        <v>13</v>
      </c>
      <c r="D123" s="2" t="s">
        <v>1099</v>
      </c>
      <c r="E123" s="2" t="s">
        <v>2047</v>
      </c>
      <c r="F123" s="12">
        <v>5000000</v>
      </c>
      <c r="G123" s="12">
        <v>8000</v>
      </c>
      <c r="H123" s="12">
        <v>0.83</v>
      </c>
    </row>
    <row r="124" spans="2:8">
      <c r="B124" s="6" t="s">
        <v>3939</v>
      </c>
      <c r="C124" s="11"/>
      <c r="D124" s="6"/>
      <c r="E124" s="6"/>
      <c r="F124" s="14"/>
      <c r="G124" s="14">
        <f>SUM(G121:G123)</f>
        <v>33028.54</v>
      </c>
      <c r="H124" s="14">
        <f>SUM(H121:H123)</f>
        <v>3.43</v>
      </c>
    </row>
    <row r="125" spans="2:8">
      <c r="B125" s="6" t="s">
        <v>3932</v>
      </c>
      <c r="C125" s="11"/>
      <c r="D125" s="6"/>
      <c r="E125" s="6"/>
      <c r="F125" s="14"/>
      <c r="G125" s="14"/>
      <c r="H125" s="14"/>
    </row>
    <row r="126" spans="2:8">
      <c r="B126" s="2" t="s">
        <v>2048</v>
      </c>
      <c r="C126" s="9" t="s">
        <v>13</v>
      </c>
      <c r="D126" s="2" t="s">
        <v>1018</v>
      </c>
      <c r="E126" s="2" t="s">
        <v>2049</v>
      </c>
      <c r="F126" s="12">
        <v>1298276</v>
      </c>
      <c r="G126" s="12">
        <v>133.36000000000001</v>
      </c>
      <c r="H126" s="12">
        <v>0.01</v>
      </c>
    </row>
    <row r="127" spans="2:8">
      <c r="B127" s="6" t="s">
        <v>3933</v>
      </c>
      <c r="C127" s="11"/>
      <c r="D127" s="6"/>
      <c r="E127" s="6"/>
      <c r="F127" s="14"/>
      <c r="G127" s="14">
        <f>G126</f>
        <v>133.36000000000001</v>
      </c>
      <c r="H127" s="14">
        <f>H126</f>
        <v>0.01</v>
      </c>
    </row>
    <row r="128" spans="2:8">
      <c r="B128" s="6" t="s">
        <v>653</v>
      </c>
    </row>
    <row r="129" spans="2:8">
      <c r="B129" s="2" t="s">
        <v>100</v>
      </c>
      <c r="C129" s="9" t="s">
        <v>13</v>
      </c>
      <c r="D129" s="2" t="s">
        <v>654</v>
      </c>
      <c r="E129" s="2" t="s">
        <v>1160</v>
      </c>
      <c r="F129" s="12">
        <v>42248314.314000003</v>
      </c>
      <c r="G129" s="12">
        <v>5533.52</v>
      </c>
      <c r="H129" s="12">
        <v>0.57999999999999996</v>
      </c>
    </row>
    <row r="130" spans="2:8">
      <c r="B130" s="6" t="s">
        <v>94</v>
      </c>
      <c r="C130" s="11"/>
      <c r="D130" s="6"/>
      <c r="E130" s="6"/>
      <c r="F130" s="14"/>
      <c r="G130" s="14">
        <f>SUM(G128:G129)</f>
        <v>5533.52</v>
      </c>
      <c r="H130" s="14">
        <f>SUM(H128:H129)</f>
        <v>0.57999999999999996</v>
      </c>
    </row>
    <row r="131" spans="2:8">
      <c r="B131" s="6" t="s">
        <v>8</v>
      </c>
    </row>
    <row r="132" spans="2:8">
      <c r="B132" s="6" t="s">
        <v>9</v>
      </c>
    </row>
    <row r="133" spans="2:8">
      <c r="B133" s="6" t="s">
        <v>10</v>
      </c>
    </row>
    <row r="134" spans="2:8">
      <c r="B134" s="2" t="s">
        <v>3931</v>
      </c>
      <c r="C134" s="9">
        <v>7.41</v>
      </c>
      <c r="D134" s="2" t="s">
        <v>11</v>
      </c>
      <c r="E134" s="2" t="s">
        <v>125</v>
      </c>
      <c r="F134" s="12">
        <v>19000000</v>
      </c>
      <c r="G134" s="12">
        <v>18821.689999999999</v>
      </c>
      <c r="H134" s="12">
        <v>1.96</v>
      </c>
    </row>
    <row r="135" spans="2:8">
      <c r="B135" s="2" t="s">
        <v>315</v>
      </c>
      <c r="C135" s="9">
        <v>6.45</v>
      </c>
      <c r="D135" s="2" t="s">
        <v>11</v>
      </c>
      <c r="E135" s="2" t="s">
        <v>316</v>
      </c>
      <c r="F135" s="12">
        <v>16000000</v>
      </c>
      <c r="G135" s="12">
        <v>16070.3</v>
      </c>
      <c r="H135" s="12">
        <v>1.67</v>
      </c>
    </row>
    <row r="136" spans="2:8">
      <c r="B136" s="2" t="s">
        <v>3742</v>
      </c>
      <c r="C136" s="9">
        <v>5.29</v>
      </c>
      <c r="D136" s="2" t="s">
        <v>11</v>
      </c>
      <c r="E136" s="2" t="s">
        <v>300</v>
      </c>
      <c r="F136" s="12">
        <v>16000000</v>
      </c>
      <c r="G136" s="12">
        <v>16003.06</v>
      </c>
      <c r="H136" s="12">
        <v>1.67</v>
      </c>
    </row>
    <row r="137" spans="2:8">
      <c r="B137" s="2" t="s">
        <v>3928</v>
      </c>
      <c r="C137" s="9">
        <v>7.36</v>
      </c>
      <c r="D137" s="2" t="s">
        <v>11</v>
      </c>
      <c r="E137" s="2" t="s">
        <v>165</v>
      </c>
      <c r="F137" s="12">
        <v>15000000</v>
      </c>
      <c r="G137" s="12">
        <v>14519.06</v>
      </c>
      <c r="H137" s="12">
        <v>1.51</v>
      </c>
    </row>
    <row r="138" spans="2:8">
      <c r="B138" s="2" t="s">
        <v>156</v>
      </c>
      <c r="C138" s="9">
        <v>7.05</v>
      </c>
      <c r="D138" s="2" t="s">
        <v>11</v>
      </c>
      <c r="E138" s="2" t="s">
        <v>157</v>
      </c>
      <c r="F138" s="12">
        <v>10000000</v>
      </c>
      <c r="G138" s="12">
        <v>9667.01</v>
      </c>
      <c r="H138" s="12">
        <v>1.01</v>
      </c>
    </row>
    <row r="139" spans="2:8">
      <c r="B139" s="2" t="s">
        <v>2050</v>
      </c>
      <c r="C139" s="9">
        <v>7.47</v>
      </c>
      <c r="D139" s="2" t="s">
        <v>11</v>
      </c>
      <c r="E139" s="2" t="s">
        <v>2051</v>
      </c>
      <c r="F139" s="12">
        <v>10000000</v>
      </c>
      <c r="G139" s="12">
        <v>9541.02</v>
      </c>
      <c r="H139" s="12">
        <v>0.99</v>
      </c>
    </row>
    <row r="140" spans="2:8">
      <c r="B140" s="2" t="s">
        <v>3926</v>
      </c>
      <c r="C140" s="9">
        <v>5.47</v>
      </c>
      <c r="D140" s="2" t="s">
        <v>11</v>
      </c>
      <c r="E140" s="2" t="s">
        <v>460</v>
      </c>
      <c r="F140" s="12">
        <v>8500000</v>
      </c>
      <c r="G140" s="12">
        <v>8514.8799999999992</v>
      </c>
      <c r="H140" s="12">
        <v>0.89</v>
      </c>
    </row>
    <row r="141" spans="2:8">
      <c r="B141" s="2" t="s">
        <v>3845</v>
      </c>
      <c r="C141" s="9">
        <v>6.66</v>
      </c>
      <c r="D141" s="2" t="s">
        <v>11</v>
      </c>
      <c r="E141" s="2" t="s">
        <v>133</v>
      </c>
      <c r="F141" s="12">
        <v>8000000</v>
      </c>
      <c r="G141" s="12">
        <v>8218.16</v>
      </c>
      <c r="H141" s="12">
        <v>0.86</v>
      </c>
    </row>
    <row r="142" spans="2:8">
      <c r="B142" s="2" t="s">
        <v>3930</v>
      </c>
      <c r="C142" s="9">
        <v>6.31</v>
      </c>
      <c r="D142" s="2" t="s">
        <v>11</v>
      </c>
      <c r="E142" s="2" t="s">
        <v>657</v>
      </c>
      <c r="F142" s="12">
        <v>7500000</v>
      </c>
      <c r="G142" s="12">
        <v>7804.48</v>
      </c>
      <c r="H142" s="12">
        <v>0.81</v>
      </c>
    </row>
    <row r="143" spans="2:8">
      <c r="B143" s="2" t="s">
        <v>128</v>
      </c>
      <c r="C143" s="9">
        <v>6.66</v>
      </c>
      <c r="D143" s="2" t="s">
        <v>11</v>
      </c>
      <c r="E143" s="2" t="s">
        <v>129</v>
      </c>
      <c r="F143" s="12">
        <v>7500000</v>
      </c>
      <c r="G143" s="12">
        <v>7402.44</v>
      </c>
      <c r="H143" s="12">
        <v>0.77</v>
      </c>
    </row>
    <row r="144" spans="2:8">
      <c r="B144" s="2" t="s">
        <v>311</v>
      </c>
      <c r="C144" s="9">
        <v>6.79</v>
      </c>
      <c r="D144" s="2" t="s">
        <v>11</v>
      </c>
      <c r="E144" s="2" t="s">
        <v>312</v>
      </c>
      <c r="F144" s="12">
        <v>5000000</v>
      </c>
      <c r="G144" s="12">
        <v>5148.5200000000004</v>
      </c>
      <c r="H144" s="12">
        <v>0.54</v>
      </c>
    </row>
    <row r="145" spans="2:8">
      <c r="B145" s="2" t="s">
        <v>2052</v>
      </c>
      <c r="C145" s="9">
        <v>7.04</v>
      </c>
      <c r="D145" s="2" t="s">
        <v>11</v>
      </c>
      <c r="E145" s="2" t="s">
        <v>2053</v>
      </c>
      <c r="F145" s="12">
        <v>5000000</v>
      </c>
      <c r="G145" s="12">
        <v>5069.51</v>
      </c>
      <c r="H145" s="12">
        <v>0.53</v>
      </c>
    </row>
    <row r="146" spans="2:8">
      <c r="B146" s="2" t="s">
        <v>122</v>
      </c>
      <c r="C146" s="9">
        <v>6.96</v>
      </c>
      <c r="D146" s="2" t="s">
        <v>11</v>
      </c>
      <c r="E146" s="2" t="s">
        <v>123</v>
      </c>
      <c r="F146" s="12">
        <v>5000000</v>
      </c>
      <c r="G146" s="12">
        <v>4982.1400000000003</v>
      </c>
      <c r="H146" s="12">
        <v>0.52</v>
      </c>
    </row>
    <row r="147" spans="2:8">
      <c r="B147" s="2" t="s">
        <v>2054</v>
      </c>
      <c r="C147" s="9">
        <v>6.52</v>
      </c>
      <c r="D147" s="2" t="s">
        <v>11</v>
      </c>
      <c r="E147" s="2" t="s">
        <v>2055</v>
      </c>
      <c r="F147" s="12">
        <v>5000000</v>
      </c>
      <c r="G147" s="12">
        <v>4981.8900000000003</v>
      </c>
      <c r="H147" s="12">
        <v>0.52</v>
      </c>
    </row>
    <row r="148" spans="2:8">
      <c r="B148" s="2" t="s">
        <v>2056</v>
      </c>
      <c r="C148" s="9">
        <v>6.72</v>
      </c>
      <c r="D148" s="2" t="s">
        <v>11</v>
      </c>
      <c r="E148" s="2" t="s">
        <v>2057</v>
      </c>
      <c r="F148" s="12">
        <v>5000000</v>
      </c>
      <c r="G148" s="12">
        <v>4974.25</v>
      </c>
      <c r="H148" s="12">
        <v>0.52</v>
      </c>
    </row>
    <row r="149" spans="2:8">
      <c r="B149" s="2" t="s">
        <v>2058</v>
      </c>
      <c r="C149" s="9">
        <v>6.66</v>
      </c>
      <c r="D149" s="2" t="s">
        <v>11</v>
      </c>
      <c r="E149" s="2" t="s">
        <v>2059</v>
      </c>
      <c r="F149" s="12">
        <v>4500000</v>
      </c>
      <c r="G149" s="12">
        <v>4560.82</v>
      </c>
      <c r="H149" s="12">
        <v>0.47</v>
      </c>
    </row>
    <row r="150" spans="2:8">
      <c r="B150" s="2" t="s">
        <v>3929</v>
      </c>
      <c r="C150" s="9">
        <v>6.63</v>
      </c>
      <c r="D150" s="2" t="s">
        <v>11</v>
      </c>
      <c r="E150" s="2" t="s">
        <v>135</v>
      </c>
      <c r="F150" s="12">
        <v>3500000</v>
      </c>
      <c r="G150" s="12">
        <v>3611.75</v>
      </c>
      <c r="H150" s="12">
        <v>0.38</v>
      </c>
    </row>
    <row r="151" spans="2:8">
      <c r="B151" s="2" t="s">
        <v>2060</v>
      </c>
      <c r="C151" s="9">
        <v>6.9</v>
      </c>
      <c r="D151" s="2" t="s">
        <v>11</v>
      </c>
      <c r="E151" s="2" t="s">
        <v>2061</v>
      </c>
      <c r="F151" s="12">
        <v>2500000</v>
      </c>
      <c r="G151" s="12">
        <v>2462.65</v>
      </c>
      <c r="H151" s="12">
        <v>0.26</v>
      </c>
    </row>
    <row r="152" spans="2:8">
      <c r="B152" s="2" t="s">
        <v>732</v>
      </c>
      <c r="C152" s="9">
        <v>6.41</v>
      </c>
      <c r="D152" s="2" t="s">
        <v>11</v>
      </c>
      <c r="E152" s="2" t="s">
        <v>733</v>
      </c>
      <c r="F152" s="12">
        <v>2000000</v>
      </c>
      <c r="G152" s="12">
        <v>2103.77</v>
      </c>
      <c r="H152" s="12">
        <v>0.22</v>
      </c>
    </row>
    <row r="153" spans="2:8">
      <c r="B153" s="2" t="s">
        <v>2062</v>
      </c>
      <c r="C153" s="9">
        <v>6.81</v>
      </c>
      <c r="D153" s="2" t="s">
        <v>11</v>
      </c>
      <c r="E153" s="2" t="s">
        <v>2063</v>
      </c>
      <c r="F153" s="12">
        <v>2000000</v>
      </c>
      <c r="G153" s="12">
        <v>2032.05</v>
      </c>
      <c r="H153" s="12">
        <v>0.21</v>
      </c>
    </row>
    <row r="154" spans="2:8">
      <c r="B154" s="2" t="s">
        <v>728</v>
      </c>
      <c r="C154" s="9">
        <v>6.73</v>
      </c>
      <c r="D154" s="2" t="s">
        <v>11</v>
      </c>
      <c r="E154" s="2" t="s">
        <v>729</v>
      </c>
      <c r="F154" s="12">
        <v>1500000</v>
      </c>
      <c r="G154" s="12">
        <v>1546.27</v>
      </c>
      <c r="H154" s="12">
        <v>0.16</v>
      </c>
    </row>
    <row r="155" spans="2:8">
      <c r="B155" s="2" t="s">
        <v>2064</v>
      </c>
      <c r="C155" s="9">
        <v>6.69</v>
      </c>
      <c r="D155" s="2" t="s">
        <v>11</v>
      </c>
      <c r="E155" s="2" t="s">
        <v>2065</v>
      </c>
      <c r="F155" s="12">
        <v>1500000</v>
      </c>
      <c r="G155" s="12">
        <v>1510.97</v>
      </c>
      <c r="H155" s="12">
        <v>0.16</v>
      </c>
    </row>
    <row r="156" spans="2:8">
      <c r="B156" s="2" t="s">
        <v>2066</v>
      </c>
      <c r="C156" s="9">
        <v>6.21</v>
      </c>
      <c r="D156" s="2" t="s">
        <v>11</v>
      </c>
      <c r="E156" s="2" t="s">
        <v>2067</v>
      </c>
      <c r="F156" s="12">
        <v>500000</v>
      </c>
      <c r="G156" s="12">
        <v>513.9</v>
      </c>
      <c r="H156" s="12">
        <v>0.05</v>
      </c>
    </row>
    <row r="157" spans="2:8">
      <c r="B157" s="2" t="s">
        <v>496</v>
      </c>
      <c r="C157" s="9">
        <v>5.54</v>
      </c>
      <c r="D157" s="2" t="s">
        <v>11</v>
      </c>
      <c r="E157" s="2" t="s">
        <v>497</v>
      </c>
      <c r="F157" s="12">
        <v>500000</v>
      </c>
      <c r="G157" s="12">
        <v>511.37</v>
      </c>
      <c r="H157" s="12">
        <v>0.05</v>
      </c>
    </row>
    <row r="158" spans="2:8">
      <c r="B158" s="2" t="s">
        <v>3927</v>
      </c>
      <c r="C158" s="9">
        <v>5.32</v>
      </c>
      <c r="D158" s="2" t="s">
        <v>11</v>
      </c>
      <c r="E158" s="2" t="s">
        <v>462</v>
      </c>
      <c r="F158" s="12">
        <v>500000</v>
      </c>
      <c r="G158" s="12">
        <v>504.12</v>
      </c>
      <c r="H158" s="12">
        <v>0.05</v>
      </c>
    </row>
    <row r="159" spans="2:8">
      <c r="B159" s="2" t="s">
        <v>2068</v>
      </c>
      <c r="C159" s="9">
        <v>6.91</v>
      </c>
      <c r="D159" s="2" t="s">
        <v>11</v>
      </c>
      <c r="E159" s="2" t="s">
        <v>2069</v>
      </c>
      <c r="F159" s="12">
        <v>500000</v>
      </c>
      <c r="G159" s="12">
        <v>500.73</v>
      </c>
      <c r="H159" s="12">
        <v>0.05</v>
      </c>
    </row>
    <row r="160" spans="2:8">
      <c r="B160" s="2" t="s">
        <v>2070</v>
      </c>
      <c r="C160" s="9">
        <v>7.37</v>
      </c>
      <c r="D160" s="2" t="s">
        <v>11</v>
      </c>
      <c r="E160" s="2" t="s">
        <v>2071</v>
      </c>
      <c r="F160" s="12">
        <v>14900</v>
      </c>
      <c r="G160" s="12">
        <v>15.25</v>
      </c>
      <c r="H160" s="12">
        <v>0</v>
      </c>
    </row>
    <row r="161" spans="2:8">
      <c r="B161" s="2" t="s">
        <v>2072</v>
      </c>
      <c r="C161" s="9">
        <v>7.44</v>
      </c>
      <c r="D161" s="2" t="s">
        <v>11</v>
      </c>
      <c r="E161" s="2" t="s">
        <v>2073</v>
      </c>
      <c r="F161" s="12">
        <v>3400</v>
      </c>
      <c r="G161" s="12">
        <v>3.46</v>
      </c>
      <c r="H161" s="12">
        <v>0</v>
      </c>
    </row>
    <row r="162" spans="2:8">
      <c r="B162" s="2" t="s">
        <v>2074</v>
      </c>
      <c r="C162" s="9">
        <v>6.29</v>
      </c>
      <c r="D162" s="2" t="s">
        <v>11</v>
      </c>
      <c r="E162" s="2" t="s">
        <v>2075</v>
      </c>
      <c r="F162" s="12">
        <v>1700</v>
      </c>
      <c r="G162" s="12">
        <v>1.67</v>
      </c>
      <c r="H162" s="12">
        <v>0</v>
      </c>
    </row>
    <row r="163" spans="2:8">
      <c r="B163" s="6" t="s">
        <v>12</v>
      </c>
      <c r="C163" s="11"/>
      <c r="D163" s="6"/>
      <c r="E163" s="6"/>
      <c r="F163" s="14"/>
      <c r="G163" s="14">
        <f>SUM(G131:G162)</f>
        <v>161597.19</v>
      </c>
      <c r="H163" s="14">
        <f>SUM(H131:H162)</f>
        <v>16.830000000000002</v>
      </c>
    </row>
    <row r="164" spans="2:8">
      <c r="B164" s="6" t="s">
        <v>174</v>
      </c>
    </row>
    <row r="165" spans="2:8">
      <c r="B165" s="2" t="s">
        <v>755</v>
      </c>
      <c r="C165" s="9">
        <v>7.24</v>
      </c>
      <c r="D165" s="2" t="s">
        <v>176</v>
      </c>
      <c r="E165" s="2" t="s">
        <v>756</v>
      </c>
      <c r="F165" s="12">
        <v>10000</v>
      </c>
      <c r="G165" s="12">
        <v>9893.64</v>
      </c>
      <c r="H165" s="12">
        <v>1.03</v>
      </c>
    </row>
    <row r="166" spans="2:8">
      <c r="B166" s="2" t="s">
        <v>326</v>
      </c>
      <c r="C166" s="9">
        <v>7.5</v>
      </c>
      <c r="D166" s="2" t="s">
        <v>197</v>
      </c>
      <c r="E166" s="2" t="s">
        <v>327</v>
      </c>
      <c r="F166" s="12">
        <v>7500</v>
      </c>
      <c r="G166" s="12">
        <v>7558.51</v>
      </c>
      <c r="H166" s="12">
        <v>0.79</v>
      </c>
    </row>
    <row r="167" spans="2:8">
      <c r="B167" s="2" t="s">
        <v>827</v>
      </c>
      <c r="C167" s="9">
        <v>8.5500000000000007</v>
      </c>
      <c r="D167" s="2" t="s">
        <v>329</v>
      </c>
      <c r="E167" s="2" t="s">
        <v>828</v>
      </c>
      <c r="F167" s="12">
        <v>7500</v>
      </c>
      <c r="G167" s="12">
        <v>7483.64</v>
      </c>
      <c r="H167" s="12">
        <v>0.78</v>
      </c>
    </row>
    <row r="168" spans="2:8">
      <c r="B168" s="2" t="s">
        <v>1051</v>
      </c>
      <c r="C168" s="9">
        <v>7.29</v>
      </c>
      <c r="D168" s="2" t="s">
        <v>176</v>
      </c>
      <c r="E168" s="2" t="s">
        <v>1052</v>
      </c>
      <c r="F168" s="12">
        <v>5125</v>
      </c>
      <c r="G168" s="12">
        <v>5136.93</v>
      </c>
      <c r="H168" s="12">
        <v>0.53</v>
      </c>
    </row>
    <row r="169" spans="2:8">
      <c r="B169" s="2" t="s">
        <v>254</v>
      </c>
      <c r="C169" s="9">
        <v>7.62</v>
      </c>
      <c r="D169" s="2" t="s">
        <v>194</v>
      </c>
      <c r="E169" s="2" t="s">
        <v>255</v>
      </c>
      <c r="F169" s="12">
        <v>5000</v>
      </c>
      <c r="G169" s="12">
        <v>5007.3999999999996</v>
      </c>
      <c r="H169" s="12">
        <v>0.52</v>
      </c>
    </row>
    <row r="170" spans="2:8">
      <c r="B170" s="2" t="s">
        <v>2076</v>
      </c>
      <c r="C170" s="9">
        <v>7.64</v>
      </c>
      <c r="D170" s="2" t="s">
        <v>194</v>
      </c>
      <c r="E170" s="2" t="s">
        <v>2077</v>
      </c>
      <c r="F170" s="12">
        <v>5000</v>
      </c>
      <c r="G170" s="12">
        <v>4999.9399999999996</v>
      </c>
      <c r="H170" s="12">
        <v>0.52</v>
      </c>
    </row>
    <row r="171" spans="2:8">
      <c r="B171" s="2" t="s">
        <v>2078</v>
      </c>
      <c r="C171" s="9">
        <v>7.53</v>
      </c>
      <c r="D171" s="2" t="s">
        <v>323</v>
      </c>
      <c r="E171" s="2" t="s">
        <v>2079</v>
      </c>
      <c r="F171" s="12">
        <v>5000</v>
      </c>
      <c r="G171" s="12">
        <v>4964.8500000000004</v>
      </c>
      <c r="H171" s="12">
        <v>0.52</v>
      </c>
    </row>
    <row r="172" spans="2:8">
      <c r="B172" s="2" t="s">
        <v>186</v>
      </c>
      <c r="C172" s="9">
        <v>7.18</v>
      </c>
      <c r="D172" s="2" t="s">
        <v>176</v>
      </c>
      <c r="E172" s="2" t="s">
        <v>187</v>
      </c>
      <c r="F172" s="12">
        <v>5000</v>
      </c>
      <c r="G172" s="12">
        <v>4887.55</v>
      </c>
      <c r="H172" s="12">
        <v>0.51</v>
      </c>
    </row>
    <row r="173" spans="2:8">
      <c r="B173" s="2" t="s">
        <v>2080</v>
      </c>
      <c r="C173" s="9">
        <v>7.52</v>
      </c>
      <c r="D173" s="2" t="s">
        <v>197</v>
      </c>
      <c r="E173" s="2" t="s">
        <v>2081</v>
      </c>
      <c r="F173" s="12">
        <v>4000</v>
      </c>
      <c r="G173" s="12">
        <v>4060.44</v>
      </c>
      <c r="H173" s="12">
        <v>0.42</v>
      </c>
    </row>
    <row r="174" spans="2:8">
      <c r="B174" s="2" t="s">
        <v>2082</v>
      </c>
      <c r="C174" s="9">
        <v>7.49</v>
      </c>
      <c r="D174" s="2" t="s">
        <v>176</v>
      </c>
      <c r="E174" s="2" t="s">
        <v>2083</v>
      </c>
      <c r="F174" s="12">
        <v>4000</v>
      </c>
      <c r="G174" s="12">
        <v>3965.91</v>
      </c>
      <c r="H174" s="12">
        <v>0.41</v>
      </c>
    </row>
    <row r="175" spans="2:8">
      <c r="B175" s="2" t="s">
        <v>1053</v>
      </c>
      <c r="C175" s="9">
        <v>7.65</v>
      </c>
      <c r="D175" s="2" t="s">
        <v>197</v>
      </c>
      <c r="E175" s="2" t="s">
        <v>1054</v>
      </c>
      <c r="F175" s="12">
        <v>3500</v>
      </c>
      <c r="G175" s="12">
        <v>3534.47</v>
      </c>
      <c r="H175" s="12">
        <v>0.37</v>
      </c>
    </row>
    <row r="176" spans="2:8">
      <c r="B176" s="2" t="s">
        <v>2084</v>
      </c>
      <c r="C176" s="9">
        <v>7.18</v>
      </c>
      <c r="D176" s="2" t="s">
        <v>176</v>
      </c>
      <c r="E176" s="2" t="s">
        <v>2085</v>
      </c>
      <c r="F176" s="12">
        <v>2500</v>
      </c>
      <c r="G176" s="12">
        <v>2521.86</v>
      </c>
      <c r="H176" s="12">
        <v>0.26</v>
      </c>
    </row>
    <row r="177" spans="2:8">
      <c r="B177" s="2" t="s">
        <v>2086</v>
      </c>
      <c r="C177" s="9">
        <v>7.18</v>
      </c>
      <c r="D177" s="2" t="s">
        <v>176</v>
      </c>
      <c r="E177" s="2" t="s">
        <v>2087</v>
      </c>
      <c r="F177" s="12">
        <v>250</v>
      </c>
      <c r="G177" s="12">
        <v>2519.29</v>
      </c>
      <c r="H177" s="12">
        <v>0.26</v>
      </c>
    </row>
    <row r="178" spans="2:8">
      <c r="B178" s="2" t="s">
        <v>1049</v>
      </c>
      <c r="C178" s="9">
        <v>7.47</v>
      </c>
      <c r="D178" s="2" t="s">
        <v>197</v>
      </c>
      <c r="E178" s="2" t="s">
        <v>1050</v>
      </c>
      <c r="F178" s="12">
        <v>2500</v>
      </c>
      <c r="G178" s="12">
        <v>2498.4899999999998</v>
      </c>
      <c r="H178" s="12">
        <v>0.26</v>
      </c>
    </row>
    <row r="179" spans="2:8">
      <c r="B179" s="2" t="s">
        <v>753</v>
      </c>
      <c r="C179" s="9">
        <v>7.64</v>
      </c>
      <c r="D179" s="2" t="s">
        <v>176</v>
      </c>
      <c r="E179" s="2" t="s">
        <v>754</v>
      </c>
      <c r="F179" s="12">
        <v>2500</v>
      </c>
      <c r="G179" s="12">
        <v>2498.4499999999998</v>
      </c>
      <c r="H179" s="12">
        <v>0.26</v>
      </c>
    </row>
    <row r="180" spans="2:8">
      <c r="B180" s="2" t="s">
        <v>184</v>
      </c>
      <c r="C180" s="9">
        <v>7.69</v>
      </c>
      <c r="D180" s="2" t="s">
        <v>176</v>
      </c>
      <c r="E180" s="2" t="s">
        <v>185</v>
      </c>
      <c r="F180" s="12">
        <v>2500</v>
      </c>
      <c r="G180" s="12">
        <v>2496.2800000000002</v>
      </c>
      <c r="H180" s="12">
        <v>0.26</v>
      </c>
    </row>
    <row r="181" spans="2:8">
      <c r="B181" s="2" t="s">
        <v>328</v>
      </c>
      <c r="C181" s="9">
        <v>7.7</v>
      </c>
      <c r="D181" s="2" t="s">
        <v>329</v>
      </c>
      <c r="E181" s="2" t="s">
        <v>330</v>
      </c>
      <c r="F181" s="12">
        <v>2000</v>
      </c>
      <c r="G181" s="12">
        <v>2019.28</v>
      </c>
      <c r="H181" s="12">
        <v>0.21</v>
      </c>
    </row>
    <row r="182" spans="2:8">
      <c r="B182" s="2" t="s">
        <v>1187</v>
      </c>
      <c r="C182" s="9">
        <v>9.5</v>
      </c>
      <c r="D182" s="2" t="s">
        <v>1188</v>
      </c>
      <c r="E182" s="2" t="s">
        <v>1189</v>
      </c>
      <c r="F182" s="12">
        <v>500</v>
      </c>
      <c r="G182" s="12">
        <v>517.77</v>
      </c>
      <c r="H182" s="12">
        <v>0.05</v>
      </c>
    </row>
    <row r="183" spans="2:8">
      <c r="B183" s="2" t="s">
        <v>2088</v>
      </c>
      <c r="C183" s="9">
        <v>6.9</v>
      </c>
      <c r="D183" s="2" t="s">
        <v>323</v>
      </c>
      <c r="E183" s="2" t="s">
        <v>2089</v>
      </c>
      <c r="F183" s="12">
        <v>250</v>
      </c>
      <c r="G183" s="12">
        <v>501.98</v>
      </c>
      <c r="H183" s="12">
        <v>0.05</v>
      </c>
    </row>
    <row r="184" spans="2:8">
      <c r="B184" s="2" t="s">
        <v>267</v>
      </c>
      <c r="C184" s="9">
        <v>6.83</v>
      </c>
      <c r="D184" s="2" t="s">
        <v>176</v>
      </c>
      <c r="E184" s="2" t="s">
        <v>268</v>
      </c>
      <c r="F184" s="12">
        <v>650</v>
      </c>
      <c r="G184" s="12">
        <v>341.29</v>
      </c>
      <c r="H184" s="12">
        <v>0.04</v>
      </c>
    </row>
    <row r="185" spans="2:8">
      <c r="B185" s="2" t="s">
        <v>2090</v>
      </c>
      <c r="C185" s="9">
        <v>6.97</v>
      </c>
      <c r="D185" s="2" t="s">
        <v>176</v>
      </c>
      <c r="E185" s="2" t="s">
        <v>2091</v>
      </c>
      <c r="F185" s="12">
        <v>275</v>
      </c>
      <c r="G185" s="12">
        <v>276.44</v>
      </c>
      <c r="H185" s="12">
        <v>0.03</v>
      </c>
    </row>
    <row r="186" spans="2:8">
      <c r="B186" s="6" t="s">
        <v>282</v>
      </c>
      <c r="C186" s="11"/>
      <c r="D186" s="6"/>
      <c r="E186" s="6"/>
      <c r="F186" s="14"/>
      <c r="G186" s="14">
        <f>SUM(G164:G185)</f>
        <v>77684.41</v>
      </c>
      <c r="H186" s="14">
        <f>SUM(H164:H185)</f>
        <v>8.0799999999999965</v>
      </c>
    </row>
    <row r="187" spans="2:8">
      <c r="B187" s="6" t="s">
        <v>3615</v>
      </c>
    </row>
    <row r="188" spans="2:8">
      <c r="B188" s="2" t="s">
        <v>284</v>
      </c>
      <c r="C188" s="9">
        <v>8.9700000000000006</v>
      </c>
      <c r="D188" s="2" t="s">
        <v>285</v>
      </c>
      <c r="E188" s="2" t="s">
        <v>286</v>
      </c>
      <c r="F188" s="12">
        <v>450000000</v>
      </c>
      <c r="G188" s="12">
        <v>4253.8500000000004</v>
      </c>
      <c r="H188" s="12">
        <v>0.44</v>
      </c>
    </row>
    <row r="189" spans="2:8">
      <c r="B189" s="2" t="s">
        <v>287</v>
      </c>
      <c r="C189" s="9">
        <v>8.07</v>
      </c>
      <c r="D189" s="2" t="s">
        <v>288</v>
      </c>
      <c r="E189" s="2" t="s">
        <v>289</v>
      </c>
      <c r="F189" s="12">
        <v>46</v>
      </c>
      <c r="G189" s="12">
        <v>4178.67</v>
      </c>
      <c r="H189" s="12">
        <v>0.44</v>
      </c>
    </row>
    <row r="190" spans="2:8">
      <c r="B190" s="2" t="s">
        <v>290</v>
      </c>
      <c r="C190" s="9">
        <v>8.7200000000000006</v>
      </c>
      <c r="D190" s="2" t="s">
        <v>285</v>
      </c>
      <c r="E190" s="2" t="s">
        <v>291</v>
      </c>
      <c r="F190" s="12">
        <v>1000000000</v>
      </c>
      <c r="G190" s="12">
        <v>2990</v>
      </c>
      <c r="H190" s="12">
        <v>0.31</v>
      </c>
    </row>
    <row r="191" spans="2:8">
      <c r="B191" s="2" t="s">
        <v>892</v>
      </c>
      <c r="C191" s="9">
        <v>9.31</v>
      </c>
      <c r="D191" s="2" t="s">
        <v>285</v>
      </c>
      <c r="E191" s="2" t="s">
        <v>893</v>
      </c>
      <c r="F191" s="12">
        <v>286</v>
      </c>
      <c r="G191" s="12">
        <v>2498.7399999999998</v>
      </c>
      <c r="H191" s="12">
        <v>0.26</v>
      </c>
    </row>
    <row r="192" spans="2:8">
      <c r="B192" s="2" t="s">
        <v>292</v>
      </c>
      <c r="C192" s="9">
        <v>8.07</v>
      </c>
      <c r="D192" s="2" t="s">
        <v>285</v>
      </c>
      <c r="E192" s="2" t="s">
        <v>293</v>
      </c>
      <c r="F192" s="12">
        <v>7</v>
      </c>
      <c r="G192" s="12">
        <v>662.77</v>
      </c>
      <c r="H192" s="12">
        <v>7.0000000000000007E-2</v>
      </c>
    </row>
    <row r="193" spans="2:8">
      <c r="B193" s="2" t="s">
        <v>777</v>
      </c>
      <c r="C193" s="9">
        <v>7.9</v>
      </c>
      <c r="D193" s="2" t="s">
        <v>285</v>
      </c>
      <c r="E193" s="2" t="s">
        <v>778</v>
      </c>
      <c r="F193" s="12">
        <v>16</v>
      </c>
      <c r="G193" s="12">
        <v>411.57</v>
      </c>
      <c r="H193" s="12">
        <v>0.04</v>
      </c>
    </row>
    <row r="194" spans="2:8">
      <c r="B194" s="6" t="s">
        <v>3613</v>
      </c>
      <c r="C194" s="11"/>
      <c r="D194" s="6"/>
      <c r="E194" s="6"/>
      <c r="F194" s="14"/>
      <c r="G194" s="14">
        <f>SUM(G187:G193)</f>
        <v>14995.6</v>
      </c>
      <c r="H194" s="14">
        <f>SUM(H187:H193)</f>
        <v>1.56</v>
      </c>
    </row>
    <row r="195" spans="2:8">
      <c r="B195" s="6" t="s">
        <v>701</v>
      </c>
    </row>
    <row r="196" spans="2:8">
      <c r="B196" s="2" t="s">
        <v>2092</v>
      </c>
      <c r="C196" s="9">
        <v>6.79</v>
      </c>
      <c r="D196" s="2" t="s">
        <v>408</v>
      </c>
      <c r="E196" s="2" t="s">
        <v>2093</v>
      </c>
      <c r="F196" s="12">
        <v>500</v>
      </c>
      <c r="G196" s="12">
        <v>2498.61</v>
      </c>
      <c r="H196" s="12">
        <v>0.26</v>
      </c>
    </row>
    <row r="197" spans="2:8">
      <c r="B197" s="2" t="s">
        <v>2094</v>
      </c>
      <c r="C197" s="9">
        <v>7.43</v>
      </c>
      <c r="D197" s="2" t="s">
        <v>356</v>
      </c>
      <c r="E197" s="2" t="s">
        <v>2095</v>
      </c>
      <c r="F197" s="12">
        <v>500</v>
      </c>
      <c r="G197" s="12">
        <v>2452.08</v>
      </c>
      <c r="H197" s="12">
        <v>0.26</v>
      </c>
    </row>
    <row r="198" spans="2:8">
      <c r="B198" s="6" t="s">
        <v>69</v>
      </c>
      <c r="C198" s="11"/>
      <c r="D198" s="6"/>
      <c r="E198" s="6"/>
      <c r="F198" s="14"/>
      <c r="G198" s="14">
        <f>SUM(G195:G197)</f>
        <v>4950.6900000000005</v>
      </c>
      <c r="H198" s="14">
        <f>SUM(H195:H197)</f>
        <v>0.52</v>
      </c>
    </row>
    <row r="199" spans="2:8">
      <c r="B199" s="6" t="s">
        <v>452</v>
      </c>
      <c r="C199" s="11"/>
      <c r="D199" s="6"/>
      <c r="E199" s="6"/>
      <c r="F199" s="14"/>
      <c r="G199" s="14">
        <v>15628.58</v>
      </c>
      <c r="H199" s="14">
        <v>1.63</v>
      </c>
    </row>
    <row r="200" spans="2:8">
      <c r="B200" s="6" t="s">
        <v>15</v>
      </c>
      <c r="C200" s="11"/>
      <c r="D200" s="6"/>
      <c r="E200" s="6"/>
      <c r="F200" s="14"/>
      <c r="G200" s="14">
        <f>G199+G198+G194+G186+G163+G130+G127+G124+G119</f>
        <v>943733.14999999991</v>
      </c>
      <c r="H200" s="14">
        <f>H199+H198+H194+H186+H163+H130+H127+H124+H119</f>
        <v>98.300000000000054</v>
      </c>
    </row>
    <row r="201" spans="2:8">
      <c r="B201" s="6" t="s">
        <v>16</v>
      </c>
      <c r="C201" s="11"/>
      <c r="D201" s="6"/>
      <c r="E201" s="6"/>
      <c r="F201" s="14"/>
      <c r="G201" s="14">
        <f>G202-G200</f>
        <v>16699.584378780099</v>
      </c>
      <c r="H201" s="14">
        <f>H202-H200</f>
        <v>1.699999999999946</v>
      </c>
    </row>
    <row r="202" spans="2:8">
      <c r="B202" s="6" t="s">
        <v>17</v>
      </c>
      <c r="C202" s="11"/>
      <c r="D202" s="6"/>
      <c r="E202" s="6"/>
      <c r="F202" s="14"/>
      <c r="G202" s="14">
        <v>960432.73437878001</v>
      </c>
      <c r="H202" s="14">
        <v>100</v>
      </c>
    </row>
    <row r="203" spans="2:8">
      <c r="B203" s="2" t="s">
        <v>18</v>
      </c>
    </row>
    <row r="204" spans="2:8">
      <c r="B204" s="6" t="s">
        <v>19</v>
      </c>
    </row>
    <row r="205" spans="2:8">
      <c r="B205" s="6" t="s">
        <v>20</v>
      </c>
      <c r="C205" s="9" t="s">
        <v>894</v>
      </c>
    </row>
    <row r="206" spans="2:8">
      <c r="B206" s="6" t="s">
        <v>23</v>
      </c>
      <c r="C206" s="9" t="s">
        <v>22</v>
      </c>
    </row>
    <row r="207" spans="2:8">
      <c r="B207" s="6" t="s">
        <v>1198</v>
      </c>
      <c r="C207" s="9" t="s">
        <v>22</v>
      </c>
    </row>
    <row r="208" spans="2:8">
      <c r="B208" s="6" t="s">
        <v>24</v>
      </c>
      <c r="C208" s="9" t="s">
        <v>25</v>
      </c>
    </row>
    <row r="209" spans="2:3">
      <c r="B209" s="6" t="s">
        <v>2096</v>
      </c>
      <c r="C209" s="11"/>
    </row>
    <row r="210" spans="2:3">
      <c r="B210" s="6" t="s">
        <v>2097</v>
      </c>
      <c r="C210" s="11"/>
    </row>
    <row r="211" spans="2:3">
      <c r="B211" s="6" t="s">
        <v>2098</v>
      </c>
      <c r="C211" s="11"/>
    </row>
    <row r="212" spans="2:3">
      <c r="B212" s="6" t="s">
        <v>2099</v>
      </c>
      <c r="C212" s="11"/>
    </row>
    <row r="213" spans="2:3">
      <c r="B213" s="6" t="s">
        <v>2100</v>
      </c>
      <c r="C213" s="11"/>
    </row>
    <row r="214" spans="2:3">
      <c r="B214" s="6" t="s">
        <v>2101</v>
      </c>
      <c r="C214" s="11"/>
    </row>
    <row r="215" spans="2:3">
      <c r="B215" s="6" t="s">
        <v>2102</v>
      </c>
      <c r="C215" s="11"/>
    </row>
    <row r="216" spans="2:3">
      <c r="B216" s="6" t="s">
        <v>2103</v>
      </c>
      <c r="C216" s="11"/>
    </row>
    <row r="217" spans="2:3">
      <c r="B217" s="6" t="s">
        <v>2104</v>
      </c>
      <c r="C217" s="11"/>
    </row>
    <row r="218" spans="2:3">
      <c r="B218" s="2" t="s">
        <v>3944</v>
      </c>
    </row>
    <row r="219" spans="2:3">
      <c r="B219" s="2" t="s">
        <v>26</v>
      </c>
    </row>
    <row r="220" spans="2:3">
      <c r="B220" s="2" t="s">
        <v>1212</v>
      </c>
    </row>
    <row r="221" spans="2:3">
      <c r="B221" s="6" t="s">
        <v>3925</v>
      </c>
    </row>
    <row r="223" spans="2:3" ht="15">
      <c r="B223" s="44" t="s">
        <v>1213</v>
      </c>
      <c r="C223" s="64"/>
    </row>
    <row r="224" spans="2:3" ht="30">
      <c r="B224" s="44" t="s">
        <v>1214</v>
      </c>
      <c r="C224" s="65" t="s">
        <v>1215</v>
      </c>
    </row>
    <row r="225" spans="2:7" ht="15">
      <c r="B225" s="4" t="s">
        <v>1216</v>
      </c>
      <c r="C225" s="5">
        <v>2500</v>
      </c>
    </row>
    <row r="226" spans="2:7" ht="15">
      <c r="B226" s="4" t="s">
        <v>1218</v>
      </c>
      <c r="C226" s="5">
        <v>0</v>
      </c>
    </row>
    <row r="227" spans="2:7" ht="15">
      <c r="B227" s="4" t="s">
        <v>1219</v>
      </c>
      <c r="C227" s="5">
        <v>53000</v>
      </c>
    </row>
    <row r="228" spans="2:7" ht="15">
      <c r="B228" s="4" t="s">
        <v>1220</v>
      </c>
      <c r="C228" s="5">
        <v>0</v>
      </c>
    </row>
    <row r="229" spans="2:7" ht="15">
      <c r="B229" s="4" t="s">
        <v>1221</v>
      </c>
      <c r="C229" s="5">
        <v>0</v>
      </c>
    </row>
    <row r="230" spans="2:7" ht="15">
      <c r="B230" s="4" t="s">
        <v>1222</v>
      </c>
      <c r="C230" s="5">
        <v>0</v>
      </c>
    </row>
    <row r="231" spans="2:7" ht="15">
      <c r="B231" s="44" t="s">
        <v>1223</v>
      </c>
      <c r="C231" s="64">
        <v>55500</v>
      </c>
    </row>
    <row r="233" spans="2:7" ht="15">
      <c r="B233" s="4" t="s">
        <v>35</v>
      </c>
      <c r="C233" s="5"/>
      <c r="D233" s="4"/>
    </row>
    <row r="234" spans="2:7" ht="30">
      <c r="B234" s="20" t="s">
        <v>36</v>
      </c>
      <c r="C234" s="18" t="s">
        <v>37</v>
      </c>
      <c r="D234" s="20" t="s">
        <v>38</v>
      </c>
    </row>
    <row r="235" spans="2:7" ht="15">
      <c r="B235" s="4" t="s">
        <v>22</v>
      </c>
      <c r="C235" s="5" t="s">
        <v>22</v>
      </c>
      <c r="D235" s="4" t="s">
        <v>22</v>
      </c>
    </row>
    <row r="237" spans="2:7">
      <c r="B237" s="6" t="s">
        <v>39</v>
      </c>
      <c r="C237" s="61">
        <v>46081</v>
      </c>
    </row>
    <row r="238" spans="2:7">
      <c r="B238" s="24" t="s">
        <v>40</v>
      </c>
      <c r="C238" s="26" t="s">
        <v>41</v>
      </c>
      <c r="D238" s="24" t="s">
        <v>42</v>
      </c>
      <c r="E238" s="27" t="s">
        <v>43</v>
      </c>
      <c r="F238" s="62" t="s">
        <v>44</v>
      </c>
      <c r="G238" s="14"/>
    </row>
    <row r="239" spans="2:7">
      <c r="B239" s="16" t="s">
        <v>1672</v>
      </c>
      <c r="C239" s="17">
        <v>-13125</v>
      </c>
      <c r="D239" s="16">
        <v>7638.69</v>
      </c>
      <c r="E239" s="15">
        <v>7845.5</v>
      </c>
      <c r="F239" s="30">
        <f>C231</f>
        <v>55500</v>
      </c>
    </row>
    <row r="240" spans="2:7">
      <c r="B240" s="16" t="s">
        <v>1682</v>
      </c>
      <c r="C240" s="17">
        <v>-297825</v>
      </c>
      <c r="D240" s="16">
        <v>440.28</v>
      </c>
      <c r="E240" s="15">
        <v>444.2</v>
      </c>
      <c r="F240" s="66"/>
    </row>
    <row r="241" spans="2:6">
      <c r="B241" s="16" t="s">
        <v>1686</v>
      </c>
      <c r="C241" s="17">
        <v>-333450</v>
      </c>
      <c r="D241" s="16">
        <v>2015.9</v>
      </c>
      <c r="E241" s="15">
        <v>1889.9</v>
      </c>
      <c r="F241" s="66"/>
    </row>
    <row r="242" spans="2:6">
      <c r="B242" s="16" t="s">
        <v>1696</v>
      </c>
      <c r="C242" s="17">
        <v>-1960000</v>
      </c>
      <c r="D242" s="16">
        <v>504.06</v>
      </c>
      <c r="E242" s="15">
        <v>496.7</v>
      </c>
      <c r="F242" s="66"/>
    </row>
    <row r="243" spans="2:6">
      <c r="B243" s="16" t="s">
        <v>1708</v>
      </c>
      <c r="C243" s="17">
        <v>-1051200</v>
      </c>
      <c r="D243" s="16">
        <v>339.79</v>
      </c>
      <c r="E243" s="15">
        <v>335.15</v>
      </c>
      <c r="F243" s="66"/>
    </row>
    <row r="244" spans="2:6">
      <c r="B244" s="16" t="s">
        <v>1717</v>
      </c>
      <c r="C244" s="17">
        <v>-71750</v>
      </c>
      <c r="D244" s="16">
        <v>2933.09</v>
      </c>
      <c r="E244" s="15">
        <v>2814.9</v>
      </c>
      <c r="F244" s="66"/>
    </row>
    <row r="245" spans="2:6">
      <c r="B245" s="16" t="s">
        <v>1821</v>
      </c>
      <c r="C245" s="17">
        <v>-7700</v>
      </c>
      <c r="D245" s="16">
        <v>1501.38</v>
      </c>
      <c r="E245" s="15">
        <v>1386</v>
      </c>
      <c r="F245" s="66"/>
    </row>
    <row r="246" spans="2:6">
      <c r="B246" s="16" t="s">
        <v>1721</v>
      </c>
      <c r="C246" s="17">
        <v>-1025200</v>
      </c>
      <c r="D246" s="16">
        <v>927.98</v>
      </c>
      <c r="E246" s="15">
        <v>894</v>
      </c>
      <c r="F246" s="66"/>
    </row>
    <row r="247" spans="2:6">
      <c r="B247" s="16" t="s">
        <v>1722</v>
      </c>
      <c r="C247" s="17">
        <v>-215600</v>
      </c>
      <c r="D247" s="16">
        <v>740.01</v>
      </c>
      <c r="E247" s="15">
        <v>719.5</v>
      </c>
      <c r="F247" s="66"/>
    </row>
    <row r="248" spans="2:6">
      <c r="B248" s="16" t="s">
        <v>1727</v>
      </c>
      <c r="C248" s="17">
        <v>-290700</v>
      </c>
      <c r="D248" s="16">
        <v>2370.84</v>
      </c>
      <c r="E248" s="15">
        <v>2351.1</v>
      </c>
      <c r="F248" s="66"/>
    </row>
    <row r="249" spans="2:6">
      <c r="B249" s="16" t="s">
        <v>1729</v>
      </c>
      <c r="C249" s="17">
        <v>-943600</v>
      </c>
      <c r="D249" s="16">
        <v>1406.94</v>
      </c>
      <c r="E249" s="15">
        <v>1386.9</v>
      </c>
      <c r="F249" s="66"/>
    </row>
    <row r="250" spans="2:6">
      <c r="B250" s="16" t="s">
        <v>1737</v>
      </c>
      <c r="C250" s="17">
        <v>-408100</v>
      </c>
      <c r="D250" s="16">
        <v>945.92</v>
      </c>
      <c r="E250" s="15">
        <v>956.5</v>
      </c>
      <c r="F250" s="66"/>
    </row>
    <row r="251" spans="2:6">
      <c r="B251" s="16" t="s">
        <v>1742</v>
      </c>
      <c r="C251" s="17">
        <v>-1603200</v>
      </c>
      <c r="D251" s="16">
        <v>328.49</v>
      </c>
      <c r="E251" s="15">
        <v>315.05</v>
      </c>
      <c r="F251" s="66"/>
    </row>
    <row r="252" spans="2:6">
      <c r="B252" s="16" t="s">
        <v>1749</v>
      </c>
      <c r="C252" s="17">
        <v>-39900</v>
      </c>
      <c r="D252" s="16">
        <v>4257</v>
      </c>
      <c r="E252" s="15">
        <v>4296.5</v>
      </c>
      <c r="F252" s="66"/>
    </row>
    <row r="253" spans="2:6">
      <c r="B253" s="16" t="s">
        <v>1755</v>
      </c>
      <c r="C253" s="17">
        <v>-44000</v>
      </c>
      <c r="D253" s="16">
        <v>3486.23</v>
      </c>
      <c r="E253" s="15">
        <v>3414.9</v>
      </c>
      <c r="F253" s="66"/>
    </row>
    <row r="254" spans="2:6">
      <c r="B254" s="16" t="s">
        <v>2105</v>
      </c>
      <c r="C254" s="17">
        <v>-247500</v>
      </c>
      <c r="D254" s="16">
        <v>2049.9699999999998</v>
      </c>
      <c r="E254" s="15">
        <v>2255.8000000000002</v>
      </c>
      <c r="F254" s="66"/>
    </row>
    <row r="255" spans="2:6">
      <c r="B255" s="16" t="s">
        <v>1760</v>
      </c>
      <c r="C255" s="17">
        <v>-708225</v>
      </c>
      <c r="D255" s="16">
        <v>1089.9000000000001</v>
      </c>
      <c r="E255" s="15">
        <v>1097.8499999999999</v>
      </c>
      <c r="F255" s="66"/>
    </row>
    <row r="256" spans="2:6">
      <c r="B256" s="16" t="s">
        <v>1763</v>
      </c>
      <c r="C256" s="17">
        <v>-40000</v>
      </c>
      <c r="D256" s="16">
        <v>2416.16</v>
      </c>
      <c r="E256" s="15">
        <v>2450</v>
      </c>
      <c r="F256" s="66"/>
    </row>
    <row r="257" spans="2:6">
      <c r="B257" s="16" t="s">
        <v>1779</v>
      </c>
      <c r="C257" s="17">
        <v>-74000</v>
      </c>
      <c r="D257" s="16">
        <v>7862.84</v>
      </c>
      <c r="E257" s="15">
        <v>8634</v>
      </c>
      <c r="F257" s="66"/>
    </row>
    <row r="258" spans="2:6">
      <c r="B258" s="16" t="s">
        <v>1781</v>
      </c>
      <c r="C258" s="17">
        <v>-1050700</v>
      </c>
      <c r="D258" s="16">
        <v>296.60000000000002</v>
      </c>
      <c r="E258" s="15">
        <v>300.35000000000002</v>
      </c>
      <c r="F258" s="66"/>
    </row>
    <row r="259" spans="2:6">
      <c r="B259" s="16" t="s">
        <v>1788</v>
      </c>
      <c r="C259" s="17">
        <v>-551500</v>
      </c>
      <c r="D259" s="16">
        <v>1439.07</v>
      </c>
      <c r="E259" s="15">
        <v>1401.4</v>
      </c>
      <c r="F259" s="66"/>
    </row>
    <row r="260" spans="2:6">
      <c r="B260" s="16" t="s">
        <v>1796</v>
      </c>
      <c r="C260" s="17">
        <v>-79500</v>
      </c>
      <c r="D260" s="16">
        <v>1218.48</v>
      </c>
      <c r="E260" s="15">
        <v>1208.3</v>
      </c>
      <c r="F260" s="66"/>
    </row>
    <row r="261" spans="2:6">
      <c r="B261" s="16" t="s">
        <v>1803</v>
      </c>
      <c r="C261" s="17">
        <v>-1187550</v>
      </c>
      <c r="D261" s="16">
        <v>376.45</v>
      </c>
      <c r="E261" s="15">
        <v>378.75</v>
      </c>
      <c r="F261" s="66"/>
    </row>
    <row r="262" spans="2:6">
      <c r="B262" s="16" t="s">
        <v>1805</v>
      </c>
      <c r="C262" s="17">
        <v>-60000</v>
      </c>
      <c r="D262" s="16">
        <v>1433.31</v>
      </c>
      <c r="E262" s="15">
        <v>1364.8</v>
      </c>
      <c r="F262" s="66"/>
    </row>
    <row r="263" spans="2:6">
      <c r="B263" s="16" t="s">
        <v>1809</v>
      </c>
      <c r="C263" s="17">
        <v>-22300</v>
      </c>
      <c r="D263" s="16">
        <v>13074.35</v>
      </c>
      <c r="E263" s="15">
        <v>12735</v>
      </c>
      <c r="F263" s="28"/>
    </row>
    <row r="266" spans="2:6">
      <c r="B266" s="6" t="s">
        <v>45</v>
      </c>
    </row>
    <row r="267" spans="2:6">
      <c r="B267" s="6"/>
    </row>
    <row r="268" spans="2:6">
      <c r="B268" s="6" t="s">
        <v>911</v>
      </c>
    </row>
    <row r="269" spans="2:6">
      <c r="B269" s="27" t="s">
        <v>46</v>
      </c>
      <c r="C269" s="26" t="s">
        <v>47</v>
      </c>
      <c r="D269" s="6"/>
    </row>
    <row r="270" spans="2:6">
      <c r="B270" s="15" t="s">
        <v>1835</v>
      </c>
      <c r="C270" s="17">
        <v>189</v>
      </c>
    </row>
    <row r="271" spans="2:6">
      <c r="B271" s="15" t="s">
        <v>1846</v>
      </c>
      <c r="C271" s="17">
        <v>209</v>
      </c>
    </row>
    <row r="272" spans="2:6">
      <c r="B272" s="15" t="s">
        <v>1850</v>
      </c>
      <c r="C272" s="17">
        <v>444</v>
      </c>
    </row>
    <row r="273" spans="2:3">
      <c r="B273" s="15" t="s">
        <v>1875</v>
      </c>
      <c r="C273" s="17">
        <v>584</v>
      </c>
    </row>
    <row r="274" spans="2:3">
      <c r="B274" s="15" t="s">
        <v>1884</v>
      </c>
      <c r="C274" s="17">
        <v>287</v>
      </c>
    </row>
    <row r="275" spans="2:3">
      <c r="B275" s="15" t="s">
        <v>1886</v>
      </c>
      <c r="C275" s="17">
        <v>4</v>
      </c>
    </row>
    <row r="276" spans="2:3">
      <c r="B276" s="15" t="s">
        <v>1888</v>
      </c>
      <c r="C276" s="17">
        <v>1471</v>
      </c>
    </row>
    <row r="277" spans="2:3">
      <c r="B277" s="15" t="s">
        <v>1889</v>
      </c>
      <c r="C277" s="17">
        <v>195</v>
      </c>
    </row>
    <row r="278" spans="2:3">
      <c r="B278" s="15" t="s">
        <v>1894</v>
      </c>
      <c r="C278" s="17">
        <v>921</v>
      </c>
    </row>
    <row r="279" spans="2:3">
      <c r="B279" s="15" t="s">
        <v>1897</v>
      </c>
      <c r="C279" s="17">
        <v>1348</v>
      </c>
    </row>
    <row r="280" spans="2:3">
      <c r="B280" s="15" t="s">
        <v>1904</v>
      </c>
      <c r="C280" s="17">
        <v>815</v>
      </c>
    </row>
    <row r="281" spans="2:3">
      <c r="B281" s="15" t="s">
        <v>1909</v>
      </c>
      <c r="C281" s="17">
        <v>622</v>
      </c>
    </row>
    <row r="282" spans="2:3">
      <c r="B282" s="15" t="s">
        <v>1917</v>
      </c>
      <c r="C282" s="17">
        <v>228</v>
      </c>
    </row>
    <row r="283" spans="2:3">
      <c r="B283" s="15" t="s">
        <v>1924</v>
      </c>
      <c r="C283" s="17">
        <v>150</v>
      </c>
    </row>
    <row r="284" spans="2:3">
      <c r="B284" s="15" t="s">
        <v>2106</v>
      </c>
      <c r="C284" s="17">
        <v>1100</v>
      </c>
    </row>
    <row r="285" spans="2:3">
      <c r="B285" s="15" t="s">
        <v>1929</v>
      </c>
      <c r="C285" s="17">
        <v>1349</v>
      </c>
    </row>
    <row r="286" spans="2:3">
      <c r="B286" s="15" t="s">
        <v>1932</v>
      </c>
      <c r="C286" s="17">
        <v>64</v>
      </c>
    </row>
    <row r="287" spans="2:3">
      <c r="B287" s="15" t="s">
        <v>1949</v>
      </c>
      <c r="C287" s="17">
        <v>592</v>
      </c>
    </row>
    <row r="288" spans="2:3">
      <c r="B288" s="15" t="s">
        <v>1951</v>
      </c>
      <c r="C288" s="17">
        <v>396</v>
      </c>
    </row>
    <row r="289" spans="2:3">
      <c r="B289" s="15" t="s">
        <v>1957</v>
      </c>
      <c r="C289" s="17">
        <v>630</v>
      </c>
    </row>
    <row r="290" spans="2:3">
      <c r="B290" s="15" t="s">
        <v>2107</v>
      </c>
      <c r="C290" s="17">
        <v>160</v>
      </c>
    </row>
    <row r="291" spans="2:3">
      <c r="B291" s="15" t="s">
        <v>2108</v>
      </c>
      <c r="C291" s="17">
        <v>92</v>
      </c>
    </row>
    <row r="292" spans="2:3">
      <c r="B292" s="15" t="s">
        <v>1966</v>
      </c>
      <c r="C292" s="17">
        <v>1616</v>
      </c>
    </row>
    <row r="293" spans="2:3">
      <c r="B293" s="15" t="s">
        <v>2109</v>
      </c>
      <c r="C293" s="17">
        <v>106</v>
      </c>
    </row>
    <row r="294" spans="2:3">
      <c r="B294" s="15" t="s">
        <v>1972</v>
      </c>
      <c r="C294" s="17">
        <v>2050</v>
      </c>
    </row>
    <row r="295" spans="2:3">
      <c r="B295" s="15" t="s">
        <v>1976</v>
      </c>
      <c r="C295" s="17">
        <v>754</v>
      </c>
    </row>
    <row r="296" spans="2:3">
      <c r="B296" s="15" t="s">
        <v>1979</v>
      </c>
      <c r="C296" s="17">
        <v>100</v>
      </c>
    </row>
    <row r="297" spans="2:3">
      <c r="B297" s="15" t="s">
        <v>1986</v>
      </c>
      <c r="C297" s="17">
        <v>446</v>
      </c>
    </row>
    <row r="299" spans="2:3">
      <c r="B299" s="27" t="s">
        <v>48</v>
      </c>
      <c r="C299" s="26" t="s">
        <v>47</v>
      </c>
    </row>
    <row r="300" spans="2:3">
      <c r="B300" s="15" t="s">
        <v>1835</v>
      </c>
      <c r="C300" s="17">
        <v>189</v>
      </c>
    </row>
    <row r="301" spans="2:3">
      <c r="B301" s="15" t="s">
        <v>1846</v>
      </c>
      <c r="C301" s="17">
        <v>209</v>
      </c>
    </row>
    <row r="302" spans="2:3">
      <c r="B302" s="15" t="s">
        <v>1850</v>
      </c>
      <c r="C302" s="17">
        <v>444</v>
      </c>
    </row>
    <row r="303" spans="2:3">
      <c r="B303" s="15" t="s">
        <v>1875</v>
      </c>
      <c r="C303" s="17">
        <v>584</v>
      </c>
    </row>
    <row r="304" spans="2:3">
      <c r="B304" s="15" t="s">
        <v>1884</v>
      </c>
      <c r="C304" s="17">
        <v>287</v>
      </c>
    </row>
    <row r="305" spans="2:3">
      <c r="B305" s="15" t="s">
        <v>1886</v>
      </c>
      <c r="C305" s="17">
        <v>4</v>
      </c>
    </row>
    <row r="306" spans="2:3">
      <c r="B306" s="15" t="s">
        <v>1888</v>
      </c>
      <c r="C306" s="17">
        <v>1471</v>
      </c>
    </row>
    <row r="307" spans="2:3">
      <c r="B307" s="15" t="s">
        <v>1889</v>
      </c>
      <c r="C307" s="17">
        <v>195</v>
      </c>
    </row>
    <row r="308" spans="2:3">
      <c r="B308" s="15" t="s">
        <v>1894</v>
      </c>
      <c r="C308" s="17">
        <v>921</v>
      </c>
    </row>
    <row r="309" spans="2:3">
      <c r="B309" s="15" t="s">
        <v>1897</v>
      </c>
      <c r="C309" s="17">
        <v>1348</v>
      </c>
    </row>
    <row r="310" spans="2:3">
      <c r="B310" s="15" t="s">
        <v>1904</v>
      </c>
      <c r="C310" s="17">
        <v>815</v>
      </c>
    </row>
    <row r="311" spans="2:3">
      <c r="B311" s="15" t="s">
        <v>1909</v>
      </c>
      <c r="C311" s="17">
        <v>622</v>
      </c>
    </row>
    <row r="312" spans="2:3">
      <c r="B312" s="15" t="s">
        <v>1917</v>
      </c>
      <c r="C312" s="17">
        <v>228</v>
      </c>
    </row>
    <row r="313" spans="2:3">
      <c r="B313" s="15" t="s">
        <v>1924</v>
      </c>
      <c r="C313" s="17">
        <v>150</v>
      </c>
    </row>
    <row r="314" spans="2:3">
      <c r="B314" s="15" t="s">
        <v>2106</v>
      </c>
      <c r="C314" s="17">
        <v>1100</v>
      </c>
    </row>
    <row r="315" spans="2:3">
      <c r="B315" s="15" t="s">
        <v>1929</v>
      </c>
      <c r="C315" s="17">
        <v>1349</v>
      </c>
    </row>
    <row r="316" spans="2:3">
      <c r="B316" s="15" t="s">
        <v>1932</v>
      </c>
      <c r="C316" s="17">
        <v>64</v>
      </c>
    </row>
    <row r="317" spans="2:3">
      <c r="B317" s="15" t="s">
        <v>1949</v>
      </c>
      <c r="C317" s="17">
        <v>592</v>
      </c>
    </row>
    <row r="318" spans="2:3">
      <c r="B318" s="15" t="s">
        <v>1951</v>
      </c>
      <c r="C318" s="17">
        <v>396</v>
      </c>
    </row>
    <row r="319" spans="2:3">
      <c r="B319" s="15" t="s">
        <v>1957</v>
      </c>
      <c r="C319" s="17">
        <v>630</v>
      </c>
    </row>
    <row r="320" spans="2:3">
      <c r="B320" s="15" t="s">
        <v>2107</v>
      </c>
      <c r="C320" s="17">
        <v>160</v>
      </c>
    </row>
    <row r="321" spans="2:3">
      <c r="B321" s="15" t="s">
        <v>2108</v>
      </c>
      <c r="C321" s="17">
        <v>92</v>
      </c>
    </row>
    <row r="322" spans="2:3">
      <c r="B322" s="15" t="s">
        <v>1966</v>
      </c>
      <c r="C322" s="17">
        <v>1616</v>
      </c>
    </row>
    <row r="323" spans="2:3">
      <c r="B323" s="15" t="s">
        <v>2109</v>
      </c>
      <c r="C323" s="17">
        <v>106</v>
      </c>
    </row>
    <row r="324" spans="2:3">
      <c r="B324" s="15" t="s">
        <v>1972</v>
      </c>
      <c r="C324" s="17">
        <v>2050</v>
      </c>
    </row>
    <row r="325" spans="2:3">
      <c r="B325" s="15" t="s">
        <v>1976</v>
      </c>
      <c r="C325" s="17">
        <v>754</v>
      </c>
    </row>
    <row r="326" spans="2:3">
      <c r="B326" s="15" t="s">
        <v>1979</v>
      </c>
      <c r="C326" s="17">
        <v>100</v>
      </c>
    </row>
    <row r="327" spans="2:3">
      <c r="B327" s="15" t="s">
        <v>1986</v>
      </c>
      <c r="C327" s="17">
        <v>446</v>
      </c>
    </row>
    <row r="330" spans="2:3">
      <c r="B330" s="27" t="s">
        <v>49</v>
      </c>
      <c r="C330" s="26" t="s">
        <v>50</v>
      </c>
    </row>
    <row r="331" spans="2:3">
      <c r="B331" s="15" t="s">
        <v>1835</v>
      </c>
      <c r="C331" s="17">
        <v>174320313.19</v>
      </c>
    </row>
    <row r="332" spans="2:3">
      <c r="B332" s="15" t="s">
        <v>1846</v>
      </c>
      <c r="C332" s="17">
        <v>130741329.64</v>
      </c>
    </row>
    <row r="333" spans="2:3">
      <c r="B333" s="15" t="s">
        <v>1850</v>
      </c>
      <c r="C333" s="17">
        <v>420418315.44999999</v>
      </c>
    </row>
    <row r="334" spans="2:3">
      <c r="B334" s="15" t="s">
        <v>1875</v>
      </c>
      <c r="C334" s="17">
        <v>354949493.04000002</v>
      </c>
    </row>
    <row r="335" spans="2:3">
      <c r="B335" s="15" t="s">
        <v>1884</v>
      </c>
      <c r="C335" s="17">
        <v>209094625.44999999</v>
      </c>
    </row>
    <row r="336" spans="2:3">
      <c r="B336" s="15" t="s">
        <v>1886</v>
      </c>
      <c r="C336" s="17">
        <v>2059015</v>
      </c>
    </row>
    <row r="337" spans="2:3">
      <c r="B337" s="15" t="s">
        <v>1888</v>
      </c>
      <c r="C337" s="17">
        <v>745103317.71000004</v>
      </c>
    </row>
    <row r="338" spans="2:3">
      <c r="B338" s="15" t="s">
        <v>1889</v>
      </c>
      <c r="C338" s="17">
        <v>157775913.46000001</v>
      </c>
    </row>
    <row r="339" spans="2:3">
      <c r="B339" s="15" t="s">
        <v>1894</v>
      </c>
      <c r="C339" s="17">
        <v>653657111.82000005</v>
      </c>
    </row>
    <row r="340" spans="2:3">
      <c r="B340" s="15" t="s">
        <v>1897</v>
      </c>
      <c r="C340" s="17">
        <v>1319756255.5799999</v>
      </c>
    </row>
    <row r="341" spans="2:3">
      <c r="B341" s="15" t="s">
        <v>1904</v>
      </c>
      <c r="C341" s="17">
        <v>536010698.44</v>
      </c>
    </row>
    <row r="342" spans="2:3">
      <c r="B342" s="15" t="s">
        <v>1909</v>
      </c>
      <c r="C342" s="17">
        <v>324569585.27999997</v>
      </c>
    </row>
    <row r="343" spans="2:3">
      <c r="B343" s="15" t="s">
        <v>1917</v>
      </c>
      <c r="C343" s="17">
        <v>168764435.49000001</v>
      </c>
    </row>
    <row r="344" spans="2:3">
      <c r="B344" s="15" t="s">
        <v>1924</v>
      </c>
      <c r="C344" s="17">
        <v>103599039.12</v>
      </c>
    </row>
    <row r="345" spans="2:3">
      <c r="B345" s="15" t="s">
        <v>2106</v>
      </c>
      <c r="C345" s="17">
        <v>505693719.72000003</v>
      </c>
    </row>
    <row r="346" spans="2:3">
      <c r="B346" s="15" t="s">
        <v>1929</v>
      </c>
      <c r="C346" s="17">
        <v>767061014.63</v>
      </c>
    </row>
    <row r="347" spans="2:3">
      <c r="B347" s="15" t="s">
        <v>1932</v>
      </c>
      <c r="C347" s="17">
        <v>96050624.319999993</v>
      </c>
    </row>
    <row r="348" spans="2:3">
      <c r="B348" s="15" t="s">
        <v>1949</v>
      </c>
      <c r="C348" s="17">
        <v>578185436.63999999</v>
      </c>
    </row>
    <row r="349" spans="2:3">
      <c r="B349" s="15" t="s">
        <v>1951</v>
      </c>
      <c r="C349" s="17">
        <v>222574742.28</v>
      </c>
    </row>
    <row r="350" spans="2:3">
      <c r="B350" s="15" t="s">
        <v>1957</v>
      </c>
      <c r="C350" s="17">
        <v>448279802.64999998</v>
      </c>
    </row>
    <row r="351" spans="2:3">
      <c r="B351" s="15" t="s">
        <v>2107</v>
      </c>
      <c r="C351" s="17">
        <v>0</v>
      </c>
    </row>
    <row r="352" spans="2:3">
      <c r="B352" s="15" t="s">
        <v>2108</v>
      </c>
      <c r="C352" s="17">
        <v>61523250.020000003</v>
      </c>
    </row>
    <row r="353" spans="2:3">
      <c r="B353" s="15" t="s">
        <v>1966</v>
      </c>
      <c r="C353" s="17">
        <v>1435844642.3299999</v>
      </c>
    </row>
    <row r="354" spans="2:3">
      <c r="B354" s="15" t="s">
        <v>2109</v>
      </c>
      <c r="C354" s="17">
        <v>0</v>
      </c>
    </row>
    <row r="355" spans="2:3">
      <c r="B355" s="15" t="s">
        <v>1972</v>
      </c>
      <c r="C355" s="17">
        <v>1072119137.25</v>
      </c>
    </row>
    <row r="356" spans="2:3">
      <c r="B356" s="15" t="s">
        <v>1976</v>
      </c>
      <c r="C356" s="17">
        <v>409367794.64999998</v>
      </c>
    </row>
    <row r="357" spans="2:3">
      <c r="B357" s="15" t="s">
        <v>1979</v>
      </c>
      <c r="C357" s="17">
        <v>85517999.519999996</v>
      </c>
    </row>
    <row r="358" spans="2:3">
      <c r="B358" s="15" t="s">
        <v>1986</v>
      </c>
      <c r="C358" s="17">
        <v>289685350.47000003</v>
      </c>
    </row>
    <row r="359" spans="2:3">
      <c r="C359" s="26">
        <f>SUM(C330:C358)</f>
        <v>11272722963.149998</v>
      </c>
    </row>
    <row r="361" spans="2:3">
      <c r="B361" s="27" t="s">
        <v>51</v>
      </c>
      <c r="C361" s="26" t="s">
        <v>50</v>
      </c>
    </row>
    <row r="362" spans="2:3">
      <c r="B362" s="15" t="s">
        <v>1835</v>
      </c>
      <c r="C362" s="17">
        <v>162167000.91999999</v>
      </c>
    </row>
    <row r="363" spans="2:3">
      <c r="B363" s="15" t="s">
        <v>1846</v>
      </c>
      <c r="C363" s="17">
        <v>122750069.29000001</v>
      </c>
    </row>
    <row r="364" spans="2:3">
      <c r="B364" s="15" t="s">
        <v>1850</v>
      </c>
      <c r="C364" s="17">
        <v>421732832.92000002</v>
      </c>
    </row>
    <row r="365" spans="2:3">
      <c r="B365" s="15" t="s">
        <v>1875</v>
      </c>
      <c r="C365" s="17">
        <v>343154738.51999998</v>
      </c>
    </row>
    <row r="366" spans="2:3">
      <c r="B366" s="15" t="s">
        <v>1884</v>
      </c>
      <c r="C366" s="17">
        <v>199511674.97999999</v>
      </c>
    </row>
    <row r="367" spans="2:3">
      <c r="B367" s="15" t="s">
        <v>1886</v>
      </c>
      <c r="C367" s="17">
        <v>2378040</v>
      </c>
    </row>
    <row r="368" spans="2:3">
      <c r="B368" s="15" t="s">
        <v>1888</v>
      </c>
      <c r="C368" s="17">
        <v>752515736.95000005</v>
      </c>
    </row>
    <row r="369" spans="2:3">
      <c r="B369" s="15" t="s">
        <v>1889</v>
      </c>
      <c r="C369" s="17">
        <v>154112314.28999999</v>
      </c>
    </row>
    <row r="370" spans="2:3">
      <c r="B370" s="15" t="s">
        <v>1894</v>
      </c>
      <c r="C370" s="17">
        <v>647684605.79999995</v>
      </c>
    </row>
    <row r="371" spans="2:3">
      <c r="B371" s="15" t="s">
        <v>1897</v>
      </c>
      <c r="C371" s="17">
        <v>1278584177.29</v>
      </c>
    </row>
    <row r="372" spans="2:3">
      <c r="B372" s="15" t="s">
        <v>1904</v>
      </c>
      <c r="C372" s="17">
        <v>514670945.45999998</v>
      </c>
    </row>
    <row r="373" spans="2:3">
      <c r="B373" s="15" t="s">
        <v>1909</v>
      </c>
      <c r="C373" s="17">
        <v>323729228.80000001</v>
      </c>
    </row>
    <row r="374" spans="2:3">
      <c r="B374" s="15" t="s">
        <v>1917</v>
      </c>
      <c r="C374" s="17">
        <v>151857912.78</v>
      </c>
    </row>
    <row r="375" spans="2:3">
      <c r="B375" s="15" t="s">
        <v>1924</v>
      </c>
      <c r="C375" s="17">
        <v>109465839</v>
      </c>
    </row>
    <row r="376" spans="2:3">
      <c r="B376" s="15" t="s">
        <v>2106</v>
      </c>
      <c r="C376" s="17">
        <v>530824585.5</v>
      </c>
    </row>
    <row r="377" spans="2:3">
      <c r="B377" s="15" t="s">
        <v>1929</v>
      </c>
      <c r="C377" s="17">
        <v>706690997.63</v>
      </c>
    </row>
    <row r="378" spans="2:3">
      <c r="B378" s="15" t="s">
        <v>1932</v>
      </c>
      <c r="C378" s="17">
        <v>101636000</v>
      </c>
    </row>
    <row r="379" spans="2:3">
      <c r="B379" s="15" t="s">
        <v>1949</v>
      </c>
      <c r="C379" s="17">
        <v>515528187.36000001</v>
      </c>
    </row>
    <row r="380" spans="2:3">
      <c r="B380" s="15" t="s">
        <v>1951</v>
      </c>
      <c r="C380" s="17">
        <v>189776171.25999999</v>
      </c>
    </row>
    <row r="381" spans="2:3">
      <c r="B381" s="15" t="s">
        <v>1957</v>
      </c>
      <c r="C381" s="17">
        <v>446002856.5</v>
      </c>
    </row>
    <row r="382" spans="2:3">
      <c r="B382" s="15" t="s">
        <v>2107</v>
      </c>
      <c r="C382" s="17">
        <v>1256952</v>
      </c>
    </row>
    <row r="383" spans="2:3">
      <c r="B383" s="15" t="s">
        <v>2108</v>
      </c>
      <c r="C383" s="17">
        <v>61420499.960000001</v>
      </c>
    </row>
    <row r="384" spans="2:3">
      <c r="B384" s="15" t="s">
        <v>1966</v>
      </c>
      <c r="C384" s="17">
        <v>1264972583.8599999</v>
      </c>
    </row>
    <row r="385" spans="2:7">
      <c r="B385" s="15" t="s">
        <v>2109</v>
      </c>
      <c r="C385" s="17">
        <v>722138.25</v>
      </c>
    </row>
    <row r="386" spans="2:7">
      <c r="B386" s="15" t="s">
        <v>1972</v>
      </c>
      <c r="C386" s="17">
        <v>1141724552.0999999</v>
      </c>
    </row>
    <row r="387" spans="2:7">
      <c r="B387" s="15" t="s">
        <v>1976</v>
      </c>
      <c r="C387" s="17">
        <v>381343890.86000001</v>
      </c>
    </row>
    <row r="388" spans="2:7">
      <c r="B388" s="15" t="s">
        <v>1979</v>
      </c>
      <c r="C388" s="17">
        <v>97165560</v>
      </c>
    </row>
    <row r="389" spans="2:7">
      <c r="B389" s="15" t="s">
        <v>1986</v>
      </c>
      <c r="C389" s="17">
        <v>276940450.50999999</v>
      </c>
    </row>
    <row r="390" spans="2:7">
      <c r="C390" s="26">
        <f>SUM(C361:C389)</f>
        <v>10900320542.790001</v>
      </c>
    </row>
    <row r="393" spans="2:7">
      <c r="B393" s="24" t="s">
        <v>52</v>
      </c>
      <c r="C393" s="26">
        <f xml:space="preserve"> C390-C359</f>
        <v>-372402420.3599968</v>
      </c>
    </row>
    <row r="395" spans="2:7">
      <c r="B395" s="6" t="s">
        <v>53</v>
      </c>
      <c r="C395" s="61">
        <v>46081</v>
      </c>
    </row>
    <row r="396" spans="2:7">
      <c r="B396" s="24" t="s">
        <v>40</v>
      </c>
      <c r="C396" s="26" t="s">
        <v>41</v>
      </c>
      <c r="D396" s="24" t="s">
        <v>42</v>
      </c>
      <c r="E396" s="27" t="s">
        <v>43</v>
      </c>
      <c r="F396" s="62" t="s">
        <v>44</v>
      </c>
      <c r="G396" s="14"/>
    </row>
    <row r="397" spans="2:7">
      <c r="B397" s="16" t="s">
        <v>2110</v>
      </c>
      <c r="C397" s="17">
        <v>-20345</v>
      </c>
      <c r="D397" s="16">
        <v>25685.79</v>
      </c>
      <c r="E397" s="15">
        <v>25338.6</v>
      </c>
      <c r="F397" s="21"/>
    </row>
    <row r="400" spans="2:7">
      <c r="B400" s="6" t="s">
        <v>45</v>
      </c>
    </row>
    <row r="401" spans="2:4">
      <c r="B401" s="6"/>
    </row>
    <row r="402" spans="2:4">
      <c r="B402" s="6" t="s">
        <v>911</v>
      </c>
    </row>
    <row r="403" spans="2:4">
      <c r="B403" s="27" t="s">
        <v>46</v>
      </c>
      <c r="C403" s="26" t="s">
        <v>47</v>
      </c>
      <c r="D403" s="6"/>
    </row>
    <row r="404" spans="2:4">
      <c r="B404" s="15" t="s">
        <v>2111</v>
      </c>
      <c r="C404" s="17">
        <v>605</v>
      </c>
    </row>
    <row r="405" spans="2:4">
      <c r="B405" s="15" t="s">
        <v>2112</v>
      </c>
      <c r="C405" s="17">
        <v>1230</v>
      </c>
    </row>
    <row r="407" spans="2:4">
      <c r="B407" s="27" t="s">
        <v>48</v>
      </c>
      <c r="C407" s="26" t="s">
        <v>47</v>
      </c>
    </row>
    <row r="408" spans="2:4">
      <c r="B408" s="15" t="s">
        <v>2111</v>
      </c>
      <c r="C408" s="17">
        <v>605</v>
      </c>
    </row>
    <row r="409" spans="2:4">
      <c r="B409" s="15" t="s">
        <v>2112</v>
      </c>
      <c r="C409" s="17">
        <v>1230</v>
      </c>
    </row>
    <row r="412" spans="2:4">
      <c r="B412" s="27" t="s">
        <v>49</v>
      </c>
      <c r="C412" s="26" t="s">
        <v>50</v>
      </c>
    </row>
    <row r="413" spans="2:4">
      <c r="B413" s="15" t="s">
        <v>2111</v>
      </c>
      <c r="C413" s="17">
        <v>998968756.66999996</v>
      </c>
    </row>
    <row r="414" spans="2:4">
      <c r="B414" s="15" t="s">
        <v>2112</v>
      </c>
      <c r="C414" s="17">
        <v>7211458.0199999996</v>
      </c>
    </row>
    <row r="415" spans="2:4">
      <c r="C415" s="26">
        <f>SUM(C412:C414)</f>
        <v>1006180214.6899999</v>
      </c>
    </row>
    <row r="417" spans="2:80">
      <c r="B417" s="27" t="s">
        <v>51</v>
      </c>
      <c r="C417" s="26" t="s">
        <v>50</v>
      </c>
    </row>
    <row r="418" spans="2:80">
      <c r="B418" s="15" t="s">
        <v>2111</v>
      </c>
      <c r="C418" s="17">
        <v>993464655.39999998</v>
      </c>
    </row>
    <row r="419" spans="2:80">
      <c r="B419" s="15" t="s">
        <v>2112</v>
      </c>
      <c r="C419" s="17">
        <v>9600563.8900000006</v>
      </c>
    </row>
    <row r="420" spans="2:80">
      <c r="C420" s="26">
        <f>SUM(C417:C419)</f>
        <v>1003065219.29</v>
      </c>
    </row>
    <row r="423" spans="2:80">
      <c r="B423" s="24" t="s">
        <v>52</v>
      </c>
      <c r="C423" s="26">
        <f xml:space="preserve"> C420-C415</f>
        <v>-3114995.3999999762</v>
      </c>
    </row>
    <row r="426" spans="2:80">
      <c r="B426" s="6" t="s">
        <v>912</v>
      </c>
    </row>
    <row r="428" spans="2:80">
      <c r="B428" s="24" t="s">
        <v>40</v>
      </c>
      <c r="C428" s="26" t="s">
        <v>54</v>
      </c>
      <c r="D428" s="24" t="s">
        <v>55</v>
      </c>
      <c r="E428" s="24" t="s">
        <v>56</v>
      </c>
      <c r="F428" s="14"/>
    </row>
    <row r="429" spans="2:80">
      <c r="B429" s="16" t="s">
        <v>22</v>
      </c>
      <c r="C429" s="17" t="s">
        <v>22</v>
      </c>
      <c r="D429" s="16" t="s">
        <v>22</v>
      </c>
      <c r="E429" s="16" t="s">
        <v>22</v>
      </c>
    </row>
    <row r="432" spans="2:80">
      <c r="B432" s="6" t="s">
        <v>57</v>
      </c>
      <c r="C432" s="11" t="s">
        <v>22</v>
      </c>
      <c r="D432" s="6"/>
      <c r="E432" s="6"/>
      <c r="F432" s="14"/>
      <c r="G432" s="14"/>
      <c r="H432" s="14"/>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row>
    <row r="434" spans="2:4">
      <c r="B434" s="6" t="s">
        <v>913</v>
      </c>
    </row>
    <row r="436" spans="2:4">
      <c r="B436" s="24" t="s">
        <v>58</v>
      </c>
      <c r="C436" s="26" t="s">
        <v>47</v>
      </c>
      <c r="D436" s="6"/>
    </row>
    <row r="437" spans="2:4">
      <c r="B437" s="16" t="s">
        <v>22</v>
      </c>
      <c r="C437" s="17" t="s">
        <v>22</v>
      </c>
    </row>
    <row r="440" spans="2:4">
      <c r="B440" s="24" t="s">
        <v>59</v>
      </c>
      <c r="C440" s="26" t="s">
        <v>60</v>
      </c>
      <c r="D440" s="6"/>
    </row>
    <row r="441" spans="2:4">
      <c r="B441" s="16" t="s">
        <v>22</v>
      </c>
      <c r="C441" s="17" t="s">
        <v>22</v>
      </c>
    </row>
    <row r="444" spans="2:4">
      <c r="B444" s="6" t="s">
        <v>61</v>
      </c>
    </row>
    <row r="447" spans="2:4">
      <c r="B447" s="6" t="s">
        <v>914</v>
      </c>
    </row>
    <row r="449" spans="2:80">
      <c r="B449" s="24" t="s">
        <v>40</v>
      </c>
      <c r="C449" s="26" t="s">
        <v>62</v>
      </c>
      <c r="D449" s="24" t="s">
        <v>54</v>
      </c>
      <c r="E449" s="24" t="s">
        <v>55</v>
      </c>
      <c r="F449" s="29" t="s">
        <v>56</v>
      </c>
      <c r="G449" s="14"/>
    </row>
    <row r="450" spans="2:80">
      <c r="B450" s="16" t="s">
        <v>22</v>
      </c>
      <c r="C450" s="17" t="s">
        <v>22</v>
      </c>
      <c r="D450" s="16" t="s">
        <v>22</v>
      </c>
      <c r="E450" s="16" t="s">
        <v>22</v>
      </c>
      <c r="F450" s="21" t="s">
        <v>22</v>
      </c>
    </row>
    <row r="453" spans="2:80">
      <c r="B453" s="6" t="s">
        <v>57</v>
      </c>
      <c r="C453" s="11" t="s">
        <v>22</v>
      </c>
      <c r="D453" s="6"/>
      <c r="E453" s="6"/>
      <c r="F453" s="14"/>
      <c r="G453" s="14"/>
      <c r="H453" s="14"/>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row>
    <row r="455" spans="2:80">
      <c r="B455" s="6" t="s">
        <v>913</v>
      </c>
    </row>
    <row r="457" spans="2:80">
      <c r="B457" s="24" t="s">
        <v>58</v>
      </c>
      <c r="C457" s="26" t="s">
        <v>47</v>
      </c>
      <c r="D457" s="6"/>
    </row>
    <row r="458" spans="2:80">
      <c r="B458" s="16" t="s">
        <v>22</v>
      </c>
      <c r="C458" s="17" t="s">
        <v>22</v>
      </c>
    </row>
    <row r="461" spans="2:80">
      <c r="B461" s="24" t="s">
        <v>59</v>
      </c>
      <c r="C461" s="26" t="s">
        <v>60</v>
      </c>
      <c r="D461" s="6"/>
    </row>
    <row r="462" spans="2:80">
      <c r="B462" s="16" t="s">
        <v>22</v>
      </c>
      <c r="C462" s="17" t="s">
        <v>22</v>
      </c>
    </row>
    <row r="465" spans="2:7">
      <c r="B465" s="6" t="s">
        <v>61</v>
      </c>
    </row>
    <row r="468" spans="2:7">
      <c r="B468" s="6" t="s">
        <v>915</v>
      </c>
    </row>
    <row r="469" spans="2:7">
      <c r="B469" s="24" t="s">
        <v>40</v>
      </c>
      <c r="C469" s="26" t="s">
        <v>63</v>
      </c>
      <c r="D469" s="24" t="s">
        <v>64</v>
      </c>
      <c r="E469" s="24" t="s">
        <v>65</v>
      </c>
      <c r="F469" s="29" t="s">
        <v>66</v>
      </c>
      <c r="G469" s="14"/>
    </row>
    <row r="470" spans="2:7">
      <c r="B470" s="16" t="s">
        <v>22</v>
      </c>
      <c r="C470" s="17" t="s">
        <v>22</v>
      </c>
      <c r="D470" s="16" t="s">
        <v>22</v>
      </c>
      <c r="E470" s="16" t="s">
        <v>22</v>
      </c>
      <c r="F470" s="21" t="s">
        <v>22</v>
      </c>
    </row>
    <row r="471" spans="2:7">
      <c r="B471" s="2" t="s">
        <v>67</v>
      </c>
    </row>
  </sheetData>
  <mergeCells count="3">
    <mergeCell ref="B1:E1"/>
    <mergeCell ref="C3:C8"/>
    <mergeCell ref="D3:D8"/>
  </mergeCells>
  <hyperlinks>
    <hyperlink ref="A1" location="Index!A1" display="Index" xr:uid="{4D0A9109-3391-4A49-A659-C21B0A1653D1}"/>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C867-D9A6-4107-9750-90AB68CF3B7E}">
  <dimension ref="A1:CB1767"/>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9" width="1.7109375" style="2" bestFit="1" customWidth="1"/>
    <col min="10" max="16384" width="9.140625" style="2"/>
  </cols>
  <sheetData>
    <row r="1" spans="1:9">
      <c r="A1" s="3" t="s">
        <v>0</v>
      </c>
      <c r="B1" s="226" t="s">
        <v>1226</v>
      </c>
      <c r="C1" s="226"/>
      <c r="D1" s="226"/>
      <c r="E1" s="226"/>
    </row>
    <row r="3" spans="1:9" ht="15">
      <c r="B3" s="31" t="s">
        <v>1227</v>
      </c>
      <c r="C3" s="227"/>
      <c r="D3" s="228"/>
      <c r="E3" s="1"/>
    </row>
    <row r="4" spans="1:9" ht="15">
      <c r="B4" s="59" t="s">
        <v>1228</v>
      </c>
      <c r="C4" s="227"/>
      <c r="D4" s="228"/>
      <c r="E4" s="1"/>
    </row>
    <row r="5" spans="1:9" ht="15">
      <c r="B5" s="35" t="s">
        <v>103</v>
      </c>
      <c r="C5" s="227"/>
      <c r="D5" s="228"/>
      <c r="E5" s="1"/>
    </row>
    <row r="6" spans="1:9" ht="15">
      <c r="B6" s="35" t="s">
        <v>1229</v>
      </c>
      <c r="C6" s="227"/>
      <c r="D6" s="228"/>
      <c r="E6" s="1"/>
    </row>
    <row r="7" spans="1:9" ht="30">
      <c r="B7" s="35" t="s">
        <v>1230</v>
      </c>
      <c r="C7" s="227"/>
      <c r="D7" s="228"/>
      <c r="E7" s="1"/>
    </row>
    <row r="8" spans="1:9" ht="30">
      <c r="B8" s="35" t="s">
        <v>106</v>
      </c>
      <c r="C8" s="63" t="s">
        <v>107</v>
      </c>
      <c r="D8" s="63" t="s">
        <v>108</v>
      </c>
      <c r="E8" s="1"/>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73</v>
      </c>
      <c r="C15" s="9" t="s">
        <v>13</v>
      </c>
      <c r="D15" s="2" t="s">
        <v>74</v>
      </c>
      <c r="E15" s="2" t="s">
        <v>75</v>
      </c>
      <c r="F15" s="12">
        <v>16744750</v>
      </c>
      <c r="G15" s="12">
        <v>148651.51999999999</v>
      </c>
      <c r="H15" s="12">
        <v>6.97</v>
      </c>
    </row>
    <row r="16" spans="1:9">
      <c r="B16" s="2" t="s">
        <v>80</v>
      </c>
      <c r="C16" s="9" t="s">
        <v>13</v>
      </c>
      <c r="D16" s="2" t="s">
        <v>74</v>
      </c>
      <c r="E16" s="2" t="s">
        <v>81</v>
      </c>
      <c r="F16" s="12">
        <v>5681900</v>
      </c>
      <c r="G16" s="12">
        <v>78347.72</v>
      </c>
      <c r="H16" s="12">
        <v>3.67</v>
      </c>
    </row>
    <row r="17" spans="2:8">
      <c r="B17" s="2" t="s">
        <v>1098</v>
      </c>
      <c r="C17" s="9" t="s">
        <v>13</v>
      </c>
      <c r="D17" s="2" t="s">
        <v>1099</v>
      </c>
      <c r="E17" s="2" t="s">
        <v>1100</v>
      </c>
      <c r="F17" s="12">
        <v>2981575</v>
      </c>
      <c r="G17" s="12">
        <v>56032.74</v>
      </c>
      <c r="H17" s="12">
        <v>2.63</v>
      </c>
    </row>
    <row r="18" spans="2:8">
      <c r="B18" s="2" t="s">
        <v>545</v>
      </c>
      <c r="C18" s="9" t="s">
        <v>13</v>
      </c>
      <c r="D18" s="2" t="s">
        <v>79</v>
      </c>
      <c r="E18" s="2" t="s">
        <v>546</v>
      </c>
      <c r="F18" s="12">
        <v>20898650</v>
      </c>
      <c r="G18" s="12">
        <v>51473.37</v>
      </c>
      <c r="H18" s="12">
        <v>2.41</v>
      </c>
    </row>
    <row r="19" spans="2:8">
      <c r="B19" s="2" t="s">
        <v>542</v>
      </c>
      <c r="C19" s="9" t="s">
        <v>13</v>
      </c>
      <c r="D19" s="2" t="s">
        <v>543</v>
      </c>
      <c r="E19" s="2" t="s">
        <v>544</v>
      </c>
      <c r="F19" s="12">
        <v>3316500</v>
      </c>
      <c r="G19" s="12">
        <v>46228.69</v>
      </c>
      <c r="H19" s="12">
        <v>2.17</v>
      </c>
    </row>
    <row r="20" spans="2:8">
      <c r="B20" s="2" t="s">
        <v>1231</v>
      </c>
      <c r="C20" s="9" t="s">
        <v>13</v>
      </c>
      <c r="D20" s="2" t="s">
        <v>1232</v>
      </c>
      <c r="E20" s="2" t="s">
        <v>1233</v>
      </c>
      <c r="F20" s="12">
        <v>3433050</v>
      </c>
      <c r="G20" s="12">
        <v>43417.78</v>
      </c>
      <c r="H20" s="12">
        <v>2.04</v>
      </c>
    </row>
    <row r="21" spans="2:8">
      <c r="B21" s="2" t="s">
        <v>76</v>
      </c>
      <c r="C21" s="9" t="s">
        <v>13</v>
      </c>
      <c r="D21" s="2" t="s">
        <v>77</v>
      </c>
      <c r="E21" s="2" t="s">
        <v>78</v>
      </c>
      <c r="F21" s="12">
        <v>13574400</v>
      </c>
      <c r="G21" s="12">
        <v>42569.32</v>
      </c>
      <c r="H21" s="12">
        <v>2</v>
      </c>
    </row>
    <row r="22" spans="2:8">
      <c r="B22" s="2" t="s">
        <v>613</v>
      </c>
      <c r="C22" s="9" t="s">
        <v>13</v>
      </c>
      <c r="D22" s="2" t="s">
        <v>573</v>
      </c>
      <c r="E22" s="2" t="s">
        <v>614</v>
      </c>
      <c r="F22" s="12">
        <v>3460050</v>
      </c>
      <c r="G22" s="12">
        <v>37347.78</v>
      </c>
      <c r="H22" s="12">
        <v>1.75</v>
      </c>
    </row>
    <row r="23" spans="2:8">
      <c r="B23" s="2" t="s">
        <v>620</v>
      </c>
      <c r="C23" s="9" t="s">
        <v>13</v>
      </c>
      <c r="D23" s="2" t="s">
        <v>621</v>
      </c>
      <c r="E23" s="2" t="s">
        <v>622</v>
      </c>
      <c r="F23" s="12">
        <v>4744900</v>
      </c>
      <c r="G23" s="12">
        <v>34087.360000000001</v>
      </c>
      <c r="H23" s="12">
        <v>1.6</v>
      </c>
    </row>
    <row r="24" spans="2:8">
      <c r="B24" s="2" t="s">
        <v>1234</v>
      </c>
      <c r="C24" s="9" t="s">
        <v>13</v>
      </c>
      <c r="D24" s="2" t="s">
        <v>573</v>
      </c>
      <c r="E24" s="2" t="s">
        <v>1235</v>
      </c>
      <c r="F24" s="12">
        <v>12593650</v>
      </c>
      <c r="G24" s="12">
        <v>32164.18</v>
      </c>
      <c r="H24" s="12">
        <v>1.51</v>
      </c>
    </row>
    <row r="25" spans="2:8">
      <c r="B25" s="2" t="s">
        <v>1236</v>
      </c>
      <c r="C25" s="9" t="s">
        <v>13</v>
      </c>
      <c r="D25" s="2" t="s">
        <v>1237</v>
      </c>
      <c r="E25" s="2" t="s">
        <v>1238</v>
      </c>
      <c r="F25" s="12">
        <v>6801525</v>
      </c>
      <c r="G25" s="12">
        <v>30246.38</v>
      </c>
      <c r="H25" s="12">
        <v>1.42</v>
      </c>
    </row>
    <row r="26" spans="2:8">
      <c r="B26" s="2" t="s">
        <v>1239</v>
      </c>
      <c r="C26" s="9" t="s">
        <v>13</v>
      </c>
      <c r="D26" s="2" t="s">
        <v>89</v>
      </c>
      <c r="E26" s="2" t="s">
        <v>1240</v>
      </c>
      <c r="F26" s="12">
        <v>4749525</v>
      </c>
      <c r="G26" s="12">
        <v>28680.01</v>
      </c>
      <c r="H26" s="12">
        <v>1.34</v>
      </c>
    </row>
    <row r="27" spans="2:8">
      <c r="B27" s="2" t="s">
        <v>1241</v>
      </c>
      <c r="C27" s="9" t="s">
        <v>13</v>
      </c>
      <c r="D27" s="2" t="s">
        <v>1099</v>
      </c>
      <c r="E27" s="2" t="s">
        <v>1242</v>
      </c>
      <c r="F27" s="12">
        <v>259668675</v>
      </c>
      <c r="G27" s="12">
        <v>27498.91</v>
      </c>
      <c r="H27" s="12">
        <v>1.29</v>
      </c>
    </row>
    <row r="28" spans="2:8">
      <c r="B28" s="2" t="s">
        <v>575</v>
      </c>
      <c r="C28" s="9" t="s">
        <v>13</v>
      </c>
      <c r="D28" s="2" t="s">
        <v>74</v>
      </c>
      <c r="E28" s="2" t="s">
        <v>576</v>
      </c>
      <c r="F28" s="12">
        <v>6086000</v>
      </c>
      <c r="G28" s="12">
        <v>25269.07</v>
      </c>
      <c r="H28" s="12">
        <v>1.18</v>
      </c>
    </row>
    <row r="29" spans="2:8">
      <c r="B29" s="2" t="s">
        <v>1243</v>
      </c>
      <c r="C29" s="9" t="s">
        <v>13</v>
      </c>
      <c r="D29" s="2" t="s">
        <v>1232</v>
      </c>
      <c r="E29" s="2" t="s">
        <v>1244</v>
      </c>
      <c r="F29" s="12">
        <v>14894300</v>
      </c>
      <c r="G29" s="12">
        <v>24681.34</v>
      </c>
      <c r="H29" s="12">
        <v>1.1599999999999999</v>
      </c>
    </row>
    <row r="30" spans="2:8">
      <c r="B30" s="2" t="s">
        <v>550</v>
      </c>
      <c r="C30" s="9" t="s">
        <v>13</v>
      </c>
      <c r="D30" s="2" t="s">
        <v>548</v>
      </c>
      <c r="E30" s="2" t="s">
        <v>551</v>
      </c>
      <c r="F30" s="12">
        <v>950625</v>
      </c>
      <c r="G30" s="12">
        <v>23226.62</v>
      </c>
      <c r="H30" s="12">
        <v>1.0900000000000001</v>
      </c>
    </row>
    <row r="31" spans="2:8">
      <c r="B31" s="2" t="s">
        <v>1245</v>
      </c>
      <c r="C31" s="9" t="s">
        <v>13</v>
      </c>
      <c r="D31" s="2" t="s">
        <v>92</v>
      </c>
      <c r="E31" s="2" t="s">
        <v>1246</v>
      </c>
      <c r="F31" s="12">
        <v>1238400</v>
      </c>
      <c r="G31" s="12">
        <v>22457.15</v>
      </c>
      <c r="H31" s="12">
        <v>1.05</v>
      </c>
    </row>
    <row r="32" spans="2:8">
      <c r="B32" s="2" t="s">
        <v>1247</v>
      </c>
      <c r="C32" s="9" t="s">
        <v>13</v>
      </c>
      <c r="D32" s="2" t="s">
        <v>1237</v>
      </c>
      <c r="E32" s="2" t="s">
        <v>1248</v>
      </c>
      <c r="F32" s="12">
        <v>539850</v>
      </c>
      <c r="G32" s="12">
        <v>21125.41</v>
      </c>
      <c r="H32" s="12">
        <v>0.99</v>
      </c>
    </row>
    <row r="33" spans="2:8">
      <c r="B33" s="2" t="s">
        <v>1249</v>
      </c>
      <c r="C33" s="9" t="s">
        <v>13</v>
      </c>
      <c r="D33" s="2" t="s">
        <v>83</v>
      </c>
      <c r="E33" s="2" t="s">
        <v>1250</v>
      </c>
      <c r="F33" s="12">
        <v>2650800</v>
      </c>
      <c r="G33" s="12">
        <v>20905.53</v>
      </c>
      <c r="H33" s="12">
        <v>0.98</v>
      </c>
    </row>
    <row r="34" spans="2:8">
      <c r="B34" s="2" t="s">
        <v>1137</v>
      </c>
      <c r="C34" s="9" t="s">
        <v>13</v>
      </c>
      <c r="D34" s="2" t="s">
        <v>1138</v>
      </c>
      <c r="E34" s="2" t="s">
        <v>1139</v>
      </c>
      <c r="F34" s="12">
        <v>1887975</v>
      </c>
      <c r="G34" s="12">
        <v>19097.810000000001</v>
      </c>
      <c r="H34" s="12">
        <v>0.9</v>
      </c>
    </row>
    <row r="35" spans="2:8">
      <c r="B35" s="2" t="s">
        <v>1114</v>
      </c>
      <c r="C35" s="9" t="s">
        <v>13</v>
      </c>
      <c r="D35" s="2" t="s">
        <v>568</v>
      </c>
      <c r="E35" s="2" t="s">
        <v>1115</v>
      </c>
      <c r="F35" s="12">
        <v>4207500</v>
      </c>
      <c r="G35" s="12">
        <v>18992.66</v>
      </c>
      <c r="H35" s="12">
        <v>0.89</v>
      </c>
    </row>
    <row r="36" spans="2:8">
      <c r="B36" s="2" t="s">
        <v>1251</v>
      </c>
      <c r="C36" s="9" t="s">
        <v>13</v>
      </c>
      <c r="D36" s="2" t="s">
        <v>628</v>
      </c>
      <c r="E36" s="2" t="s">
        <v>1252</v>
      </c>
      <c r="F36" s="12">
        <v>7024500</v>
      </c>
      <c r="G36" s="12">
        <v>18611.41</v>
      </c>
      <c r="H36" s="12">
        <v>0.87</v>
      </c>
    </row>
    <row r="37" spans="2:8">
      <c r="B37" s="2" t="s">
        <v>1253</v>
      </c>
      <c r="C37" s="9" t="s">
        <v>13</v>
      </c>
      <c r="D37" s="2" t="s">
        <v>573</v>
      </c>
      <c r="E37" s="2" t="s">
        <v>1254</v>
      </c>
      <c r="F37" s="12">
        <v>4122300</v>
      </c>
      <c r="G37" s="12">
        <v>17058.080000000002</v>
      </c>
      <c r="H37" s="12">
        <v>0.8</v>
      </c>
    </row>
    <row r="38" spans="2:8">
      <c r="B38" s="2" t="s">
        <v>1255</v>
      </c>
      <c r="C38" s="9" t="s">
        <v>13</v>
      </c>
      <c r="D38" s="2" t="s">
        <v>1099</v>
      </c>
      <c r="E38" s="2" t="s">
        <v>1256</v>
      </c>
      <c r="F38" s="12">
        <v>3656700</v>
      </c>
      <c r="G38" s="12">
        <v>16636.16</v>
      </c>
      <c r="H38" s="12">
        <v>0.78</v>
      </c>
    </row>
    <row r="39" spans="2:8">
      <c r="B39" s="2" t="s">
        <v>1257</v>
      </c>
      <c r="C39" s="9" t="s">
        <v>13</v>
      </c>
      <c r="D39" s="2" t="s">
        <v>1117</v>
      </c>
      <c r="E39" s="2" t="s">
        <v>1258</v>
      </c>
      <c r="F39" s="12">
        <v>1321650</v>
      </c>
      <c r="G39" s="12">
        <v>16129.42</v>
      </c>
      <c r="H39" s="12">
        <v>0.76</v>
      </c>
    </row>
    <row r="40" spans="2:8">
      <c r="B40" s="2" t="s">
        <v>1259</v>
      </c>
      <c r="C40" s="9" t="s">
        <v>13</v>
      </c>
      <c r="D40" s="2" t="s">
        <v>1117</v>
      </c>
      <c r="E40" s="2" t="s">
        <v>1260</v>
      </c>
      <c r="F40" s="12">
        <v>1473900</v>
      </c>
      <c r="G40" s="12">
        <v>15856.22</v>
      </c>
      <c r="H40" s="12">
        <v>0.74</v>
      </c>
    </row>
    <row r="41" spans="2:8">
      <c r="B41" s="2" t="s">
        <v>1261</v>
      </c>
      <c r="C41" s="9" t="s">
        <v>13</v>
      </c>
      <c r="D41" s="2" t="s">
        <v>1117</v>
      </c>
      <c r="E41" s="2" t="s">
        <v>1262</v>
      </c>
      <c r="F41" s="12">
        <v>719625</v>
      </c>
      <c r="G41" s="12">
        <v>15376.23</v>
      </c>
      <c r="H41" s="12">
        <v>0.72</v>
      </c>
    </row>
    <row r="42" spans="2:8">
      <c r="B42" s="2" t="s">
        <v>1263</v>
      </c>
      <c r="C42" s="9" t="s">
        <v>13</v>
      </c>
      <c r="D42" s="2" t="s">
        <v>92</v>
      </c>
      <c r="E42" s="2" t="s">
        <v>1264</v>
      </c>
      <c r="F42" s="12">
        <v>2151550</v>
      </c>
      <c r="G42" s="12">
        <v>14081.89</v>
      </c>
      <c r="H42" s="12">
        <v>0.66</v>
      </c>
    </row>
    <row r="43" spans="2:8">
      <c r="B43" s="2" t="s">
        <v>1265</v>
      </c>
      <c r="C43" s="9" t="s">
        <v>13</v>
      </c>
      <c r="D43" s="2" t="s">
        <v>1018</v>
      </c>
      <c r="E43" s="2" t="s">
        <v>1266</v>
      </c>
      <c r="F43" s="12">
        <v>356650</v>
      </c>
      <c r="G43" s="12">
        <v>13801.29</v>
      </c>
      <c r="H43" s="12">
        <v>0.65</v>
      </c>
    </row>
    <row r="44" spans="2:8">
      <c r="B44" s="2" t="s">
        <v>1267</v>
      </c>
      <c r="C44" s="9" t="s">
        <v>13</v>
      </c>
      <c r="D44" s="2" t="s">
        <v>1232</v>
      </c>
      <c r="E44" s="2" t="s">
        <v>1268</v>
      </c>
      <c r="F44" s="12">
        <v>6264500</v>
      </c>
      <c r="G44" s="12">
        <v>13301.41</v>
      </c>
      <c r="H44" s="12">
        <v>0.62</v>
      </c>
    </row>
    <row r="45" spans="2:8">
      <c r="B45" s="2" t="s">
        <v>1269</v>
      </c>
      <c r="C45" s="9" t="s">
        <v>13</v>
      </c>
      <c r="D45" s="2" t="s">
        <v>573</v>
      </c>
      <c r="E45" s="2" t="s">
        <v>1270</v>
      </c>
      <c r="F45" s="12">
        <v>8703200</v>
      </c>
      <c r="G45" s="12">
        <v>13046.97</v>
      </c>
      <c r="H45" s="12">
        <v>0.61</v>
      </c>
    </row>
    <row r="46" spans="2:8">
      <c r="B46" s="2" t="s">
        <v>591</v>
      </c>
      <c r="C46" s="9" t="s">
        <v>13</v>
      </c>
      <c r="D46" s="2" t="s">
        <v>565</v>
      </c>
      <c r="E46" s="2" t="s">
        <v>592</v>
      </c>
      <c r="F46" s="12">
        <v>1007500</v>
      </c>
      <c r="G46" s="12">
        <v>13013.88</v>
      </c>
      <c r="H46" s="12">
        <v>0.61</v>
      </c>
    </row>
    <row r="47" spans="2:8">
      <c r="B47" s="2" t="s">
        <v>1271</v>
      </c>
      <c r="C47" s="9" t="s">
        <v>13</v>
      </c>
      <c r="D47" s="2" t="s">
        <v>1117</v>
      </c>
      <c r="E47" s="2" t="s">
        <v>1272</v>
      </c>
      <c r="F47" s="12">
        <v>3277500</v>
      </c>
      <c r="G47" s="12">
        <v>12775.7</v>
      </c>
      <c r="H47" s="12">
        <v>0.6</v>
      </c>
    </row>
    <row r="48" spans="2:8">
      <c r="B48" s="2" t="s">
        <v>1273</v>
      </c>
      <c r="C48" s="9" t="s">
        <v>13</v>
      </c>
      <c r="D48" s="2" t="s">
        <v>1138</v>
      </c>
      <c r="E48" s="2" t="s">
        <v>1274</v>
      </c>
      <c r="F48" s="12">
        <v>1340400</v>
      </c>
      <c r="G48" s="12">
        <v>12698.28</v>
      </c>
      <c r="H48" s="12">
        <v>0.6</v>
      </c>
    </row>
    <row r="49" spans="2:8">
      <c r="B49" s="2" t="s">
        <v>1275</v>
      </c>
      <c r="C49" s="9" t="s">
        <v>13</v>
      </c>
      <c r="D49" s="2" t="s">
        <v>84</v>
      </c>
      <c r="E49" s="2" t="s">
        <v>1276</v>
      </c>
      <c r="F49" s="12">
        <v>533250</v>
      </c>
      <c r="G49" s="12">
        <v>12671.09</v>
      </c>
      <c r="H49" s="12">
        <v>0.59</v>
      </c>
    </row>
    <row r="50" spans="2:8">
      <c r="B50" s="2" t="s">
        <v>1277</v>
      </c>
      <c r="C50" s="9" t="s">
        <v>13</v>
      </c>
      <c r="D50" s="2" t="s">
        <v>573</v>
      </c>
      <c r="E50" s="2" t="s">
        <v>1278</v>
      </c>
      <c r="F50" s="12">
        <v>3508400</v>
      </c>
      <c r="G50" s="12">
        <v>12272.38</v>
      </c>
      <c r="H50" s="12">
        <v>0.57999999999999996</v>
      </c>
    </row>
    <row r="51" spans="2:8">
      <c r="B51" s="2" t="s">
        <v>1101</v>
      </c>
      <c r="C51" s="9" t="s">
        <v>13</v>
      </c>
      <c r="D51" s="2" t="s">
        <v>74</v>
      </c>
      <c r="E51" s="2" t="s">
        <v>1102</v>
      </c>
      <c r="F51" s="12">
        <v>1002000</v>
      </c>
      <c r="G51" s="12">
        <v>12041.03</v>
      </c>
      <c r="H51" s="12">
        <v>0.56000000000000005</v>
      </c>
    </row>
    <row r="52" spans="2:8">
      <c r="B52" s="2" t="s">
        <v>1279</v>
      </c>
      <c r="C52" s="9" t="s">
        <v>13</v>
      </c>
      <c r="D52" s="2" t="s">
        <v>1106</v>
      </c>
      <c r="E52" s="2" t="s">
        <v>1280</v>
      </c>
      <c r="F52" s="12">
        <v>2348850</v>
      </c>
      <c r="G52" s="12">
        <v>11753.65</v>
      </c>
      <c r="H52" s="12">
        <v>0.55000000000000004</v>
      </c>
    </row>
    <row r="53" spans="2:8">
      <c r="B53" s="2" t="s">
        <v>1281</v>
      </c>
      <c r="C53" s="9" t="s">
        <v>13</v>
      </c>
      <c r="D53" s="2" t="s">
        <v>74</v>
      </c>
      <c r="E53" s="2" t="s">
        <v>1282</v>
      </c>
      <c r="F53" s="12">
        <v>8936000</v>
      </c>
      <c r="G53" s="12">
        <v>11566.76</v>
      </c>
      <c r="H53" s="12">
        <v>0.54</v>
      </c>
    </row>
    <row r="54" spans="2:8">
      <c r="B54" s="2" t="s">
        <v>623</v>
      </c>
      <c r="C54" s="9" t="s">
        <v>13</v>
      </c>
      <c r="D54" s="2" t="s">
        <v>558</v>
      </c>
      <c r="E54" s="2" t="s">
        <v>624</v>
      </c>
      <c r="F54" s="12">
        <v>969375</v>
      </c>
      <c r="G54" s="12">
        <v>11494.85</v>
      </c>
      <c r="H54" s="12">
        <v>0.54</v>
      </c>
    </row>
    <row r="55" spans="2:8">
      <c r="B55" s="2" t="s">
        <v>1283</v>
      </c>
      <c r="C55" s="9" t="s">
        <v>13</v>
      </c>
      <c r="D55" s="2" t="s">
        <v>1106</v>
      </c>
      <c r="E55" s="2" t="s">
        <v>1284</v>
      </c>
      <c r="F55" s="12">
        <v>365750</v>
      </c>
      <c r="G55" s="12">
        <v>10240.27</v>
      </c>
      <c r="H55" s="12">
        <v>0.48</v>
      </c>
    </row>
    <row r="56" spans="2:8">
      <c r="B56" s="2" t="s">
        <v>1285</v>
      </c>
      <c r="C56" s="9" t="s">
        <v>13</v>
      </c>
      <c r="D56" s="2" t="s">
        <v>1286</v>
      </c>
      <c r="E56" s="2" t="s">
        <v>1287</v>
      </c>
      <c r="F56" s="12">
        <v>12467250</v>
      </c>
      <c r="G56" s="12">
        <v>10190.73</v>
      </c>
      <c r="H56" s="12">
        <v>0.48</v>
      </c>
    </row>
    <row r="57" spans="2:8">
      <c r="B57" s="2" t="s">
        <v>605</v>
      </c>
      <c r="C57" s="9" t="s">
        <v>13</v>
      </c>
      <c r="D57" s="2" t="s">
        <v>573</v>
      </c>
      <c r="E57" s="2" t="s">
        <v>606</v>
      </c>
      <c r="F57" s="12">
        <v>3597000</v>
      </c>
      <c r="G57" s="12">
        <v>10188.5</v>
      </c>
      <c r="H57" s="12">
        <v>0.48</v>
      </c>
    </row>
    <row r="58" spans="2:8">
      <c r="B58" s="2" t="s">
        <v>540</v>
      </c>
      <c r="C58" s="9" t="s">
        <v>13</v>
      </c>
      <c r="D58" s="2" t="s">
        <v>82</v>
      </c>
      <c r="E58" s="2" t="s">
        <v>541</v>
      </c>
      <c r="F58" s="12">
        <v>75250</v>
      </c>
      <c r="G58" s="12">
        <v>10161.76</v>
      </c>
      <c r="H58" s="12">
        <v>0.48</v>
      </c>
    </row>
    <row r="59" spans="2:8">
      <c r="B59" s="2" t="s">
        <v>1122</v>
      </c>
      <c r="C59" s="9" t="s">
        <v>13</v>
      </c>
      <c r="D59" s="2" t="s">
        <v>83</v>
      </c>
      <c r="E59" s="2" t="s">
        <v>1123</v>
      </c>
      <c r="F59" s="12">
        <v>1998900</v>
      </c>
      <c r="G59" s="12">
        <v>10154.41</v>
      </c>
      <c r="H59" s="12">
        <v>0.48</v>
      </c>
    </row>
    <row r="60" spans="2:8">
      <c r="B60" s="2" t="s">
        <v>1142</v>
      </c>
      <c r="C60" s="9" t="s">
        <v>13</v>
      </c>
      <c r="D60" s="2" t="s">
        <v>85</v>
      </c>
      <c r="E60" s="2" t="s">
        <v>1143</v>
      </c>
      <c r="F60" s="12">
        <v>7589100</v>
      </c>
      <c r="G60" s="12">
        <v>10119.31</v>
      </c>
      <c r="H60" s="12">
        <v>0.47</v>
      </c>
    </row>
    <row r="61" spans="2:8">
      <c r="B61" s="2" t="s">
        <v>1288</v>
      </c>
      <c r="C61" s="9" t="s">
        <v>13</v>
      </c>
      <c r="D61" s="2" t="s">
        <v>1289</v>
      </c>
      <c r="E61" s="2" t="s">
        <v>1290</v>
      </c>
      <c r="F61" s="12">
        <v>2835000</v>
      </c>
      <c r="G61" s="12">
        <v>10052.91</v>
      </c>
      <c r="H61" s="12">
        <v>0.47</v>
      </c>
    </row>
    <row r="62" spans="2:8">
      <c r="B62" s="2" t="s">
        <v>598</v>
      </c>
      <c r="C62" s="9" t="s">
        <v>13</v>
      </c>
      <c r="D62" s="2" t="s">
        <v>599</v>
      </c>
      <c r="E62" s="2" t="s">
        <v>600</v>
      </c>
      <c r="F62" s="12">
        <v>654075</v>
      </c>
      <c r="G62" s="12">
        <v>9948.48</v>
      </c>
      <c r="H62" s="12">
        <v>0.47</v>
      </c>
    </row>
    <row r="63" spans="2:8">
      <c r="B63" s="2" t="s">
        <v>1291</v>
      </c>
      <c r="C63" s="9" t="s">
        <v>13</v>
      </c>
      <c r="D63" s="2" t="s">
        <v>1018</v>
      </c>
      <c r="E63" s="2" t="s">
        <v>1292</v>
      </c>
      <c r="F63" s="12">
        <v>2512000</v>
      </c>
      <c r="G63" s="12">
        <v>9612.17</v>
      </c>
      <c r="H63" s="12">
        <v>0.45</v>
      </c>
    </row>
    <row r="64" spans="2:8">
      <c r="B64" s="2" t="s">
        <v>1293</v>
      </c>
      <c r="C64" s="9" t="s">
        <v>13</v>
      </c>
      <c r="D64" s="2" t="s">
        <v>573</v>
      </c>
      <c r="E64" s="2" t="s">
        <v>1294</v>
      </c>
      <c r="F64" s="12">
        <v>1742000</v>
      </c>
      <c r="G64" s="12">
        <v>9367.61</v>
      </c>
      <c r="H64" s="12">
        <v>0.44</v>
      </c>
    </row>
    <row r="65" spans="2:8">
      <c r="B65" s="2" t="s">
        <v>1295</v>
      </c>
      <c r="C65" s="9" t="s">
        <v>13</v>
      </c>
      <c r="D65" s="2" t="s">
        <v>1289</v>
      </c>
      <c r="E65" s="2" t="s">
        <v>1296</v>
      </c>
      <c r="F65" s="12">
        <v>972300</v>
      </c>
      <c r="G65" s="12">
        <v>8990.86</v>
      </c>
      <c r="H65" s="12">
        <v>0.42</v>
      </c>
    </row>
    <row r="66" spans="2:8">
      <c r="B66" s="2" t="s">
        <v>1297</v>
      </c>
      <c r="C66" s="9" t="s">
        <v>13</v>
      </c>
      <c r="D66" s="2" t="s">
        <v>584</v>
      </c>
      <c r="E66" s="2" t="s">
        <v>1298</v>
      </c>
      <c r="F66" s="12">
        <v>5118750</v>
      </c>
      <c r="G66" s="12">
        <v>8677.82</v>
      </c>
      <c r="H66" s="12">
        <v>0.41</v>
      </c>
    </row>
    <row r="67" spans="2:8">
      <c r="B67" s="2" t="s">
        <v>1112</v>
      </c>
      <c r="C67" s="9" t="s">
        <v>13</v>
      </c>
      <c r="D67" s="2" t="s">
        <v>74</v>
      </c>
      <c r="E67" s="2" t="s">
        <v>1113</v>
      </c>
      <c r="F67" s="12">
        <v>606250</v>
      </c>
      <c r="G67" s="12">
        <v>8389.89</v>
      </c>
      <c r="H67" s="12">
        <v>0.39</v>
      </c>
    </row>
    <row r="68" spans="2:8">
      <c r="B68" s="2" t="s">
        <v>1299</v>
      </c>
      <c r="C68" s="9" t="s">
        <v>13</v>
      </c>
      <c r="D68" s="2" t="s">
        <v>1300</v>
      </c>
      <c r="E68" s="2" t="s">
        <v>1301</v>
      </c>
      <c r="F68" s="12">
        <v>743125</v>
      </c>
      <c r="G68" s="12">
        <v>8161.74</v>
      </c>
      <c r="H68" s="12">
        <v>0.38</v>
      </c>
    </row>
    <row r="69" spans="2:8">
      <c r="B69" s="2" t="s">
        <v>607</v>
      </c>
      <c r="C69" s="9" t="s">
        <v>13</v>
      </c>
      <c r="D69" s="2" t="s">
        <v>89</v>
      </c>
      <c r="E69" s="2" t="s">
        <v>608</v>
      </c>
      <c r="F69" s="12">
        <v>471350</v>
      </c>
      <c r="G69" s="12">
        <v>8159.07</v>
      </c>
      <c r="H69" s="12">
        <v>0.38</v>
      </c>
    </row>
    <row r="70" spans="2:8">
      <c r="B70" s="2" t="s">
        <v>1302</v>
      </c>
      <c r="C70" s="9" t="s">
        <v>13</v>
      </c>
      <c r="D70" s="2" t="s">
        <v>584</v>
      </c>
      <c r="E70" s="2" t="s">
        <v>1303</v>
      </c>
      <c r="F70" s="12">
        <v>2517500</v>
      </c>
      <c r="G70" s="12">
        <v>8141.6</v>
      </c>
      <c r="H70" s="12">
        <v>0.38</v>
      </c>
    </row>
    <row r="71" spans="2:8">
      <c r="B71" s="2" t="s">
        <v>1304</v>
      </c>
      <c r="C71" s="9" t="s">
        <v>13</v>
      </c>
      <c r="D71" s="2" t="s">
        <v>74</v>
      </c>
      <c r="E71" s="2" t="s">
        <v>1305</v>
      </c>
      <c r="F71" s="12">
        <v>4424400</v>
      </c>
      <c r="G71" s="12">
        <v>8051.52</v>
      </c>
      <c r="H71" s="12">
        <v>0.38</v>
      </c>
    </row>
    <row r="72" spans="2:8">
      <c r="B72" s="2" t="s">
        <v>1103</v>
      </c>
      <c r="C72" s="9" t="s">
        <v>13</v>
      </c>
      <c r="D72" s="2" t="s">
        <v>74</v>
      </c>
      <c r="E72" s="2" t="s">
        <v>1104</v>
      </c>
      <c r="F72" s="12">
        <v>2489200</v>
      </c>
      <c r="G72" s="12">
        <v>7959.22</v>
      </c>
      <c r="H72" s="12">
        <v>0.37</v>
      </c>
    </row>
    <row r="73" spans="2:8">
      <c r="B73" s="2" t="s">
        <v>1306</v>
      </c>
      <c r="C73" s="9" t="s">
        <v>13</v>
      </c>
      <c r="D73" s="2" t="s">
        <v>1138</v>
      </c>
      <c r="E73" s="2" t="s">
        <v>1307</v>
      </c>
      <c r="F73" s="12">
        <v>1592000</v>
      </c>
      <c r="G73" s="12">
        <v>7764.98</v>
      </c>
      <c r="H73" s="12">
        <v>0.36</v>
      </c>
    </row>
    <row r="74" spans="2:8">
      <c r="B74" s="2" t="s">
        <v>1308</v>
      </c>
      <c r="C74" s="9" t="s">
        <v>13</v>
      </c>
      <c r="D74" s="2" t="s">
        <v>84</v>
      </c>
      <c r="E74" s="2" t="s">
        <v>1309</v>
      </c>
      <c r="F74" s="12">
        <v>2962800</v>
      </c>
      <c r="G74" s="12">
        <v>7639.58</v>
      </c>
      <c r="H74" s="12">
        <v>0.36</v>
      </c>
    </row>
    <row r="75" spans="2:8">
      <c r="B75" s="2" t="s">
        <v>560</v>
      </c>
      <c r="C75" s="9" t="s">
        <v>13</v>
      </c>
      <c r="D75" s="2" t="s">
        <v>83</v>
      </c>
      <c r="E75" s="2" t="s">
        <v>561</v>
      </c>
      <c r="F75" s="12">
        <v>667700</v>
      </c>
      <c r="G75" s="12">
        <v>7618.46</v>
      </c>
      <c r="H75" s="12">
        <v>0.36</v>
      </c>
    </row>
    <row r="76" spans="2:8">
      <c r="B76" s="2" t="s">
        <v>1310</v>
      </c>
      <c r="C76" s="9" t="s">
        <v>13</v>
      </c>
      <c r="D76" s="2" t="s">
        <v>74</v>
      </c>
      <c r="E76" s="2" t="s">
        <v>1311</v>
      </c>
      <c r="F76" s="12">
        <v>4269200</v>
      </c>
      <c r="G76" s="12">
        <v>7515.93</v>
      </c>
      <c r="H76" s="12">
        <v>0.35</v>
      </c>
    </row>
    <row r="77" spans="2:8">
      <c r="B77" s="2" t="s">
        <v>1312</v>
      </c>
      <c r="C77" s="9" t="s">
        <v>13</v>
      </c>
      <c r="D77" s="2" t="s">
        <v>596</v>
      </c>
      <c r="E77" s="2" t="s">
        <v>1313</v>
      </c>
      <c r="F77" s="12">
        <v>7943000</v>
      </c>
      <c r="G77" s="12">
        <v>7360.78</v>
      </c>
      <c r="H77" s="12">
        <v>0.35</v>
      </c>
    </row>
    <row r="78" spans="2:8">
      <c r="B78" s="2" t="s">
        <v>1314</v>
      </c>
      <c r="C78" s="9" t="s">
        <v>13</v>
      </c>
      <c r="D78" s="2" t="s">
        <v>1315</v>
      </c>
      <c r="E78" s="2" t="s">
        <v>1316</v>
      </c>
      <c r="F78" s="12">
        <v>1470000</v>
      </c>
      <c r="G78" s="12">
        <v>7286.06</v>
      </c>
      <c r="H78" s="12">
        <v>0.34</v>
      </c>
    </row>
    <row r="79" spans="2:8">
      <c r="B79" s="2" t="s">
        <v>1317</v>
      </c>
      <c r="C79" s="9" t="s">
        <v>13</v>
      </c>
      <c r="D79" s="2" t="s">
        <v>568</v>
      </c>
      <c r="E79" s="2" t="s">
        <v>1318</v>
      </c>
      <c r="F79" s="12">
        <v>510800</v>
      </c>
      <c r="G79" s="12">
        <v>7053.13</v>
      </c>
      <c r="H79" s="12">
        <v>0.33</v>
      </c>
    </row>
    <row r="80" spans="2:8">
      <c r="B80" s="2" t="s">
        <v>1319</v>
      </c>
      <c r="C80" s="9" t="s">
        <v>13</v>
      </c>
      <c r="D80" s="2" t="s">
        <v>1289</v>
      </c>
      <c r="E80" s="2" t="s">
        <v>1320</v>
      </c>
      <c r="F80" s="12">
        <v>1002050</v>
      </c>
      <c r="G80" s="12">
        <v>6050.38</v>
      </c>
      <c r="H80" s="12">
        <v>0.28000000000000003</v>
      </c>
    </row>
    <row r="81" spans="2:8">
      <c r="B81" s="2" t="s">
        <v>1321</v>
      </c>
      <c r="C81" s="9" t="s">
        <v>13</v>
      </c>
      <c r="D81" s="2" t="s">
        <v>74</v>
      </c>
      <c r="E81" s="2" t="s">
        <v>1322</v>
      </c>
      <c r="F81" s="12">
        <v>619000</v>
      </c>
      <c r="G81" s="12">
        <v>5932.19</v>
      </c>
      <c r="H81" s="12">
        <v>0.28000000000000003</v>
      </c>
    </row>
    <row r="82" spans="2:8">
      <c r="B82" s="2" t="s">
        <v>1323</v>
      </c>
      <c r="C82" s="9" t="s">
        <v>13</v>
      </c>
      <c r="D82" s="2" t="s">
        <v>1315</v>
      </c>
      <c r="E82" s="2" t="s">
        <v>1324</v>
      </c>
      <c r="F82" s="12">
        <v>119850</v>
      </c>
      <c r="G82" s="12">
        <v>5785.4</v>
      </c>
      <c r="H82" s="12">
        <v>0.27</v>
      </c>
    </row>
    <row r="83" spans="2:8">
      <c r="B83" s="2" t="s">
        <v>1325</v>
      </c>
      <c r="C83" s="9" t="s">
        <v>13</v>
      </c>
      <c r="D83" s="2" t="s">
        <v>1315</v>
      </c>
      <c r="E83" s="2" t="s">
        <v>1326</v>
      </c>
      <c r="F83" s="12">
        <v>1296875</v>
      </c>
      <c r="G83" s="12">
        <v>5620.66</v>
      </c>
      <c r="H83" s="12">
        <v>0.26</v>
      </c>
    </row>
    <row r="84" spans="2:8">
      <c r="B84" s="2" t="s">
        <v>1327</v>
      </c>
      <c r="C84" s="9" t="s">
        <v>13</v>
      </c>
      <c r="D84" s="2" t="s">
        <v>573</v>
      </c>
      <c r="E84" s="2" t="s">
        <v>1328</v>
      </c>
      <c r="F84" s="12">
        <v>674050</v>
      </c>
      <c r="G84" s="12">
        <v>5559.23</v>
      </c>
      <c r="H84" s="12">
        <v>0.26</v>
      </c>
    </row>
    <row r="85" spans="2:8">
      <c r="B85" s="2" t="s">
        <v>1329</v>
      </c>
      <c r="C85" s="9" t="s">
        <v>13</v>
      </c>
      <c r="D85" s="2" t="s">
        <v>85</v>
      </c>
      <c r="E85" s="2" t="s">
        <v>1330</v>
      </c>
      <c r="F85" s="12">
        <v>1038800</v>
      </c>
      <c r="G85" s="12">
        <v>5552.39</v>
      </c>
      <c r="H85" s="12">
        <v>0.26</v>
      </c>
    </row>
    <row r="86" spans="2:8">
      <c r="B86" s="2" t="s">
        <v>1331</v>
      </c>
      <c r="C86" s="9" t="s">
        <v>13</v>
      </c>
      <c r="D86" s="2" t="s">
        <v>84</v>
      </c>
      <c r="E86" s="2" t="s">
        <v>1332</v>
      </c>
      <c r="F86" s="12">
        <v>1294850</v>
      </c>
      <c r="G86" s="12">
        <v>5310.18</v>
      </c>
      <c r="H86" s="12">
        <v>0.25</v>
      </c>
    </row>
    <row r="87" spans="2:8">
      <c r="B87" s="2" t="s">
        <v>1333</v>
      </c>
      <c r="C87" s="9" t="s">
        <v>13</v>
      </c>
      <c r="D87" s="2" t="s">
        <v>1334</v>
      </c>
      <c r="E87" s="2" t="s">
        <v>1335</v>
      </c>
      <c r="F87" s="12">
        <v>745000</v>
      </c>
      <c r="G87" s="12">
        <v>4969.5200000000004</v>
      </c>
      <c r="H87" s="12">
        <v>0.23</v>
      </c>
    </row>
    <row r="88" spans="2:8">
      <c r="B88" s="2" t="s">
        <v>1336</v>
      </c>
      <c r="C88" s="9" t="s">
        <v>13</v>
      </c>
      <c r="D88" s="2" t="s">
        <v>90</v>
      </c>
      <c r="E88" s="2" t="s">
        <v>1337</v>
      </c>
      <c r="F88" s="12">
        <v>56750</v>
      </c>
      <c r="G88" s="12">
        <v>4438.7</v>
      </c>
      <c r="H88" s="12">
        <v>0.21</v>
      </c>
    </row>
    <row r="89" spans="2:8">
      <c r="B89" s="2" t="s">
        <v>1144</v>
      </c>
      <c r="C89" s="9" t="s">
        <v>13</v>
      </c>
      <c r="D89" s="2" t="s">
        <v>1018</v>
      </c>
      <c r="E89" s="2" t="s">
        <v>1145</v>
      </c>
      <c r="F89" s="12">
        <v>76650</v>
      </c>
      <c r="G89" s="12">
        <v>4376.72</v>
      </c>
      <c r="H89" s="12">
        <v>0.21</v>
      </c>
    </row>
    <row r="90" spans="2:8">
      <c r="B90" s="2" t="s">
        <v>1338</v>
      </c>
      <c r="C90" s="9" t="s">
        <v>13</v>
      </c>
      <c r="D90" s="2" t="s">
        <v>599</v>
      </c>
      <c r="E90" s="2" t="s">
        <v>1339</v>
      </c>
      <c r="F90" s="12">
        <v>4317525</v>
      </c>
      <c r="G90" s="12">
        <v>4344.7299999999996</v>
      </c>
      <c r="H90" s="12">
        <v>0.2</v>
      </c>
    </row>
    <row r="91" spans="2:8">
      <c r="B91" s="2" t="s">
        <v>1340</v>
      </c>
      <c r="C91" s="9" t="s">
        <v>13</v>
      </c>
      <c r="D91" s="2" t="s">
        <v>74</v>
      </c>
      <c r="E91" s="2" t="s">
        <v>1341</v>
      </c>
      <c r="F91" s="12">
        <v>20930300</v>
      </c>
      <c r="G91" s="12">
        <v>4336.76</v>
      </c>
      <c r="H91" s="12">
        <v>0.2</v>
      </c>
    </row>
    <row r="92" spans="2:8">
      <c r="B92" s="2" t="s">
        <v>1342</v>
      </c>
      <c r="C92" s="9" t="s">
        <v>13</v>
      </c>
      <c r="D92" s="2" t="s">
        <v>1300</v>
      </c>
      <c r="E92" s="2" t="s">
        <v>1343</v>
      </c>
      <c r="F92" s="12">
        <v>291900</v>
      </c>
      <c r="G92" s="12">
        <v>4324.79</v>
      </c>
      <c r="H92" s="12">
        <v>0.2</v>
      </c>
    </row>
    <row r="93" spans="2:8">
      <c r="B93" s="2" t="s">
        <v>1344</v>
      </c>
      <c r="C93" s="9" t="s">
        <v>13</v>
      </c>
      <c r="D93" s="2" t="s">
        <v>84</v>
      </c>
      <c r="E93" s="2" t="s">
        <v>1345</v>
      </c>
      <c r="F93" s="12">
        <v>309000</v>
      </c>
      <c r="G93" s="12">
        <v>4317.04</v>
      </c>
      <c r="H93" s="12">
        <v>0.2</v>
      </c>
    </row>
    <row r="94" spans="2:8">
      <c r="B94" s="2" t="s">
        <v>589</v>
      </c>
      <c r="C94" s="9" t="s">
        <v>13</v>
      </c>
      <c r="D94" s="2" t="s">
        <v>85</v>
      </c>
      <c r="E94" s="2" t="s">
        <v>590</v>
      </c>
      <c r="F94" s="12">
        <v>1288800</v>
      </c>
      <c r="G94" s="12">
        <v>4308.46</v>
      </c>
      <c r="H94" s="12">
        <v>0.2</v>
      </c>
    </row>
    <row r="95" spans="2:8">
      <c r="B95" s="2" t="s">
        <v>1346</v>
      </c>
      <c r="C95" s="9" t="s">
        <v>13</v>
      </c>
      <c r="D95" s="2" t="s">
        <v>1138</v>
      </c>
      <c r="E95" s="2" t="s">
        <v>1347</v>
      </c>
      <c r="F95" s="12">
        <v>1141150</v>
      </c>
      <c r="G95" s="12">
        <v>4308.41</v>
      </c>
      <c r="H95" s="12">
        <v>0.2</v>
      </c>
    </row>
    <row r="96" spans="2:8">
      <c r="B96" s="2" t="s">
        <v>1348</v>
      </c>
      <c r="C96" s="9" t="s">
        <v>13</v>
      </c>
      <c r="D96" s="2" t="s">
        <v>89</v>
      </c>
      <c r="E96" s="2" t="s">
        <v>1349</v>
      </c>
      <c r="F96" s="12">
        <v>256200</v>
      </c>
      <c r="G96" s="12">
        <v>4249.33</v>
      </c>
      <c r="H96" s="12">
        <v>0.2</v>
      </c>
    </row>
    <row r="97" spans="2:8">
      <c r="B97" s="2" t="s">
        <v>1350</v>
      </c>
      <c r="C97" s="9" t="s">
        <v>13</v>
      </c>
      <c r="D97" s="2" t="s">
        <v>558</v>
      </c>
      <c r="E97" s="2" t="s">
        <v>1351</v>
      </c>
      <c r="F97" s="12">
        <v>303000</v>
      </c>
      <c r="G97" s="12">
        <v>4114.13</v>
      </c>
      <c r="H97" s="12">
        <v>0.19</v>
      </c>
    </row>
    <row r="98" spans="2:8">
      <c r="B98" s="2" t="s">
        <v>1352</v>
      </c>
      <c r="C98" s="9" t="s">
        <v>13</v>
      </c>
      <c r="D98" s="2" t="s">
        <v>628</v>
      </c>
      <c r="E98" s="2" t="s">
        <v>1353</v>
      </c>
      <c r="F98" s="12">
        <v>9629675</v>
      </c>
      <c r="G98" s="12">
        <v>4108.9799999999996</v>
      </c>
      <c r="H98" s="12">
        <v>0.19</v>
      </c>
    </row>
    <row r="99" spans="2:8">
      <c r="B99" s="2" t="s">
        <v>1354</v>
      </c>
      <c r="C99" s="9" t="s">
        <v>13</v>
      </c>
      <c r="D99" s="2" t="s">
        <v>573</v>
      </c>
      <c r="E99" s="2" t="s">
        <v>1355</v>
      </c>
      <c r="F99" s="12">
        <v>230000</v>
      </c>
      <c r="G99" s="12">
        <v>3980.84</v>
      </c>
      <c r="H99" s="12">
        <v>0.19</v>
      </c>
    </row>
    <row r="100" spans="2:8">
      <c r="B100" s="2" t="s">
        <v>91</v>
      </c>
      <c r="C100" s="9" t="s">
        <v>13</v>
      </c>
      <c r="D100" s="2" t="s">
        <v>92</v>
      </c>
      <c r="E100" s="2" t="s">
        <v>93</v>
      </c>
      <c r="F100" s="12">
        <v>507100</v>
      </c>
      <c r="G100" s="12">
        <v>3627.29</v>
      </c>
      <c r="H100" s="12">
        <v>0.17</v>
      </c>
    </row>
    <row r="101" spans="2:8">
      <c r="B101" s="2" t="s">
        <v>1356</v>
      </c>
      <c r="C101" s="9" t="s">
        <v>13</v>
      </c>
      <c r="D101" s="2" t="s">
        <v>79</v>
      </c>
      <c r="E101" s="2" t="s">
        <v>1357</v>
      </c>
      <c r="F101" s="12">
        <v>345375</v>
      </c>
      <c r="G101" s="12">
        <v>3555.98</v>
      </c>
      <c r="H101" s="12">
        <v>0.17</v>
      </c>
    </row>
    <row r="102" spans="2:8">
      <c r="B102" s="2" t="s">
        <v>1358</v>
      </c>
      <c r="C102" s="9" t="s">
        <v>13</v>
      </c>
      <c r="D102" s="2" t="s">
        <v>1117</v>
      </c>
      <c r="E102" s="2" t="s">
        <v>1359</v>
      </c>
      <c r="F102" s="12">
        <v>377100</v>
      </c>
      <c r="G102" s="12">
        <v>3475.73</v>
      </c>
      <c r="H102" s="12">
        <v>0.16</v>
      </c>
    </row>
    <row r="103" spans="2:8">
      <c r="B103" s="2" t="s">
        <v>1360</v>
      </c>
      <c r="C103" s="9" t="s">
        <v>13</v>
      </c>
      <c r="D103" s="2" t="s">
        <v>82</v>
      </c>
      <c r="E103" s="2" t="s">
        <v>1361</v>
      </c>
      <c r="F103" s="12">
        <v>133400</v>
      </c>
      <c r="G103" s="12">
        <v>3417.97</v>
      </c>
      <c r="H103" s="12">
        <v>0.16</v>
      </c>
    </row>
    <row r="104" spans="2:8">
      <c r="B104" s="2" t="s">
        <v>586</v>
      </c>
      <c r="C104" s="9" t="s">
        <v>13</v>
      </c>
      <c r="D104" s="2" t="s">
        <v>587</v>
      </c>
      <c r="E104" s="2" t="s">
        <v>588</v>
      </c>
      <c r="F104" s="12">
        <v>37125</v>
      </c>
      <c r="G104" s="12">
        <v>3196.65</v>
      </c>
      <c r="H104" s="12">
        <v>0.15</v>
      </c>
    </row>
    <row r="105" spans="2:8">
      <c r="B105" s="2" t="s">
        <v>1362</v>
      </c>
      <c r="C105" s="9" t="s">
        <v>13</v>
      </c>
      <c r="D105" s="2" t="s">
        <v>565</v>
      </c>
      <c r="E105" s="2" t="s">
        <v>1363</v>
      </c>
      <c r="F105" s="12">
        <v>53125</v>
      </c>
      <c r="G105" s="12">
        <v>3188.83</v>
      </c>
      <c r="H105" s="12">
        <v>0.15</v>
      </c>
    </row>
    <row r="106" spans="2:8">
      <c r="B106" s="2" t="s">
        <v>1364</v>
      </c>
      <c r="C106" s="9" t="s">
        <v>13</v>
      </c>
      <c r="D106" s="2" t="s">
        <v>1106</v>
      </c>
      <c r="E106" s="2" t="s">
        <v>1365</v>
      </c>
      <c r="F106" s="12">
        <v>152750</v>
      </c>
      <c r="G106" s="12">
        <v>3044.31</v>
      </c>
      <c r="H106" s="12">
        <v>0.14000000000000001</v>
      </c>
    </row>
    <row r="107" spans="2:8">
      <c r="B107" s="2" t="s">
        <v>1366</v>
      </c>
      <c r="C107" s="9" t="s">
        <v>13</v>
      </c>
      <c r="D107" s="2" t="s">
        <v>628</v>
      </c>
      <c r="E107" s="2" t="s">
        <v>1367</v>
      </c>
      <c r="F107" s="12">
        <v>2960100</v>
      </c>
      <c r="G107" s="12">
        <v>2727.14</v>
      </c>
      <c r="H107" s="12">
        <v>0.13</v>
      </c>
    </row>
    <row r="108" spans="2:8">
      <c r="B108" s="2" t="s">
        <v>601</v>
      </c>
      <c r="C108" s="9" t="s">
        <v>13</v>
      </c>
      <c r="D108" s="2" t="s">
        <v>74</v>
      </c>
      <c r="E108" s="2" t="s">
        <v>602</v>
      </c>
      <c r="F108" s="12">
        <v>769275</v>
      </c>
      <c r="G108" s="12">
        <v>2476.6799999999998</v>
      </c>
      <c r="H108" s="12">
        <v>0.12</v>
      </c>
    </row>
    <row r="109" spans="2:8">
      <c r="B109" s="2" t="s">
        <v>1368</v>
      </c>
      <c r="C109" s="9" t="s">
        <v>13</v>
      </c>
      <c r="D109" s="2" t="s">
        <v>1120</v>
      </c>
      <c r="E109" s="2" t="s">
        <v>1369</v>
      </c>
      <c r="F109" s="12">
        <v>373980</v>
      </c>
      <c r="G109" s="12">
        <v>2383.75</v>
      </c>
      <c r="H109" s="12">
        <v>0.11</v>
      </c>
    </row>
    <row r="110" spans="2:8">
      <c r="B110" s="2" t="s">
        <v>1370</v>
      </c>
      <c r="C110" s="9" t="s">
        <v>13</v>
      </c>
      <c r="D110" s="2" t="s">
        <v>1135</v>
      </c>
      <c r="E110" s="2" t="s">
        <v>1371</v>
      </c>
      <c r="F110" s="12">
        <v>102600</v>
      </c>
      <c r="G110" s="12">
        <v>2282.75</v>
      </c>
      <c r="H110" s="12">
        <v>0.11</v>
      </c>
    </row>
    <row r="111" spans="2:8">
      <c r="B111" s="2" t="s">
        <v>1372</v>
      </c>
      <c r="C111" s="9" t="s">
        <v>13</v>
      </c>
      <c r="D111" s="2" t="s">
        <v>1117</v>
      </c>
      <c r="E111" s="2" t="s">
        <v>1373</v>
      </c>
      <c r="F111" s="12">
        <v>129150</v>
      </c>
      <c r="G111" s="12">
        <v>2243.34</v>
      </c>
      <c r="H111" s="12">
        <v>0.11</v>
      </c>
    </row>
    <row r="112" spans="2:8">
      <c r="B112" s="2" t="s">
        <v>1374</v>
      </c>
      <c r="C112" s="9" t="s">
        <v>13</v>
      </c>
      <c r="D112" s="2" t="s">
        <v>1117</v>
      </c>
      <c r="E112" s="2" t="s">
        <v>1375</v>
      </c>
      <c r="F112" s="12">
        <v>168125</v>
      </c>
      <c r="G112" s="12">
        <v>2162.59</v>
      </c>
      <c r="H112" s="12">
        <v>0.1</v>
      </c>
    </row>
    <row r="113" spans="2:8">
      <c r="B113" s="2" t="s">
        <v>1376</v>
      </c>
      <c r="C113" s="9" t="s">
        <v>13</v>
      </c>
      <c r="D113" s="2" t="s">
        <v>85</v>
      </c>
      <c r="E113" s="2" t="s">
        <v>1377</v>
      </c>
      <c r="F113" s="12">
        <v>5375</v>
      </c>
      <c r="G113" s="12">
        <v>1957.84</v>
      </c>
      <c r="H113" s="12">
        <v>0.09</v>
      </c>
    </row>
    <row r="114" spans="2:8">
      <c r="B114" s="2" t="s">
        <v>1017</v>
      </c>
      <c r="C114" s="9" t="s">
        <v>13</v>
      </c>
      <c r="D114" s="2" t="s">
        <v>1018</v>
      </c>
      <c r="E114" s="2" t="s">
        <v>1019</v>
      </c>
      <c r="F114" s="12">
        <v>11950</v>
      </c>
      <c r="G114" s="12">
        <v>1775.41</v>
      </c>
      <c r="H114" s="12">
        <v>0.08</v>
      </c>
    </row>
    <row r="115" spans="2:8">
      <c r="B115" s="2" t="s">
        <v>1378</v>
      </c>
      <c r="C115" s="9" t="s">
        <v>13</v>
      </c>
      <c r="D115" s="2" t="s">
        <v>573</v>
      </c>
      <c r="E115" s="2" t="s">
        <v>1379</v>
      </c>
      <c r="F115" s="12">
        <v>174000</v>
      </c>
      <c r="G115" s="12">
        <v>1732.87</v>
      </c>
      <c r="H115" s="12">
        <v>0.08</v>
      </c>
    </row>
    <row r="116" spans="2:8">
      <c r="B116" s="2" t="s">
        <v>1380</v>
      </c>
      <c r="C116" s="9" t="s">
        <v>13</v>
      </c>
      <c r="D116" s="2" t="s">
        <v>1117</v>
      </c>
      <c r="E116" s="2" t="s">
        <v>1381</v>
      </c>
      <c r="F116" s="12">
        <v>26800</v>
      </c>
      <c r="G116" s="12">
        <v>1717.48</v>
      </c>
      <c r="H116" s="12">
        <v>0.08</v>
      </c>
    </row>
    <row r="117" spans="2:8">
      <c r="B117" s="2" t="s">
        <v>615</v>
      </c>
      <c r="C117" s="9" t="s">
        <v>13</v>
      </c>
      <c r="D117" s="2" t="s">
        <v>74</v>
      </c>
      <c r="E117" s="2" t="s">
        <v>616</v>
      </c>
      <c r="F117" s="12">
        <v>2263100</v>
      </c>
      <c r="G117" s="12">
        <v>1662.93</v>
      </c>
      <c r="H117" s="12">
        <v>0.08</v>
      </c>
    </row>
    <row r="118" spans="2:8">
      <c r="B118" s="2" t="s">
        <v>1382</v>
      </c>
      <c r="C118" s="9" t="s">
        <v>13</v>
      </c>
      <c r="D118" s="2" t="s">
        <v>92</v>
      </c>
      <c r="E118" s="2" t="s">
        <v>1383</v>
      </c>
      <c r="F118" s="12">
        <v>191800</v>
      </c>
      <c r="G118" s="12">
        <v>1629.15</v>
      </c>
      <c r="H118" s="12">
        <v>0.08</v>
      </c>
    </row>
    <row r="119" spans="2:8">
      <c r="B119" s="2" t="s">
        <v>1384</v>
      </c>
      <c r="C119" s="9" t="s">
        <v>13</v>
      </c>
      <c r="D119" s="2" t="s">
        <v>548</v>
      </c>
      <c r="E119" s="2" t="s">
        <v>1385</v>
      </c>
      <c r="F119" s="12">
        <v>60000</v>
      </c>
      <c r="G119" s="12">
        <v>1619.16</v>
      </c>
      <c r="H119" s="12">
        <v>0.08</v>
      </c>
    </row>
    <row r="120" spans="2:8">
      <c r="B120" s="2" t="s">
        <v>1146</v>
      </c>
      <c r="C120" s="9" t="s">
        <v>13</v>
      </c>
      <c r="D120" s="2" t="s">
        <v>1147</v>
      </c>
      <c r="E120" s="2" t="s">
        <v>1148</v>
      </c>
      <c r="F120" s="12">
        <v>303750</v>
      </c>
      <c r="G120" s="12">
        <v>1574.94</v>
      </c>
      <c r="H120" s="12">
        <v>7.0000000000000007E-2</v>
      </c>
    </row>
    <row r="121" spans="2:8">
      <c r="B121" s="2" t="s">
        <v>1386</v>
      </c>
      <c r="C121" s="9" t="s">
        <v>13</v>
      </c>
      <c r="D121" s="2" t="s">
        <v>89</v>
      </c>
      <c r="E121" s="2" t="s">
        <v>1387</v>
      </c>
      <c r="F121" s="12">
        <v>102600</v>
      </c>
      <c r="G121" s="12">
        <v>1429.22</v>
      </c>
      <c r="H121" s="12">
        <v>7.0000000000000007E-2</v>
      </c>
    </row>
    <row r="122" spans="2:8">
      <c r="B122" s="2" t="s">
        <v>1388</v>
      </c>
      <c r="C122" s="9" t="s">
        <v>13</v>
      </c>
      <c r="D122" s="2" t="s">
        <v>90</v>
      </c>
      <c r="E122" s="2" t="s">
        <v>1389</v>
      </c>
      <c r="F122" s="12">
        <v>102900</v>
      </c>
      <c r="G122" s="12">
        <v>1123.6199999999999</v>
      </c>
      <c r="H122" s="12">
        <v>0.05</v>
      </c>
    </row>
    <row r="123" spans="2:8">
      <c r="B123" s="2" t="s">
        <v>1390</v>
      </c>
      <c r="C123" s="9" t="s">
        <v>13</v>
      </c>
      <c r="D123" s="2" t="s">
        <v>1138</v>
      </c>
      <c r="E123" s="2" t="s">
        <v>1391</v>
      </c>
      <c r="F123" s="12">
        <v>1484800</v>
      </c>
      <c r="G123" s="12">
        <v>1118.5</v>
      </c>
      <c r="H123" s="12">
        <v>0.05</v>
      </c>
    </row>
    <row r="124" spans="2:8">
      <c r="B124" s="2" t="s">
        <v>1110</v>
      </c>
      <c r="C124" s="9" t="s">
        <v>13</v>
      </c>
      <c r="D124" s="2" t="s">
        <v>1018</v>
      </c>
      <c r="E124" s="2" t="s">
        <v>1111</v>
      </c>
      <c r="F124" s="12">
        <v>32000</v>
      </c>
      <c r="G124" s="12">
        <v>1087.17</v>
      </c>
      <c r="H124" s="12">
        <v>0.05</v>
      </c>
    </row>
    <row r="125" spans="2:8">
      <c r="B125" s="2" t="s">
        <v>1130</v>
      </c>
      <c r="C125" s="9" t="s">
        <v>13</v>
      </c>
      <c r="D125" s="2" t="s">
        <v>573</v>
      </c>
      <c r="E125" s="2" t="s">
        <v>1131</v>
      </c>
      <c r="F125" s="12">
        <v>54500</v>
      </c>
      <c r="G125" s="12">
        <v>1086.4000000000001</v>
      </c>
      <c r="H125" s="12">
        <v>0.05</v>
      </c>
    </row>
    <row r="126" spans="2:8">
      <c r="B126" s="2" t="s">
        <v>1392</v>
      </c>
      <c r="C126" s="9" t="s">
        <v>13</v>
      </c>
      <c r="D126" s="2" t="s">
        <v>1138</v>
      </c>
      <c r="E126" s="2" t="s">
        <v>1393</v>
      </c>
      <c r="F126" s="12">
        <v>359100</v>
      </c>
      <c r="G126" s="12">
        <v>1072.45</v>
      </c>
      <c r="H126" s="12">
        <v>0.05</v>
      </c>
    </row>
    <row r="127" spans="2:8">
      <c r="B127" s="2" t="s">
        <v>1394</v>
      </c>
      <c r="C127" s="9" t="s">
        <v>13</v>
      </c>
      <c r="D127" s="2" t="s">
        <v>1232</v>
      </c>
      <c r="E127" s="2" t="s">
        <v>1395</v>
      </c>
      <c r="F127" s="12">
        <v>78125</v>
      </c>
      <c r="G127" s="12">
        <v>972.03</v>
      </c>
      <c r="H127" s="12">
        <v>0.05</v>
      </c>
    </row>
    <row r="128" spans="2:8">
      <c r="B128" s="2" t="s">
        <v>1396</v>
      </c>
      <c r="C128" s="9" t="s">
        <v>13</v>
      </c>
      <c r="D128" s="2" t="s">
        <v>92</v>
      </c>
      <c r="E128" s="2" t="s">
        <v>1397</v>
      </c>
      <c r="F128" s="12">
        <v>45750</v>
      </c>
      <c r="G128" s="12">
        <v>932.02</v>
      </c>
      <c r="H128" s="12">
        <v>0.04</v>
      </c>
    </row>
    <row r="129" spans="2:8">
      <c r="B129" s="2" t="s">
        <v>1398</v>
      </c>
      <c r="C129" s="9" t="s">
        <v>13</v>
      </c>
      <c r="D129" s="2" t="s">
        <v>628</v>
      </c>
      <c r="E129" s="2" t="s">
        <v>1399</v>
      </c>
      <c r="F129" s="12">
        <v>14375</v>
      </c>
      <c r="G129" s="12">
        <v>872.99</v>
      </c>
      <c r="H129" s="12">
        <v>0.04</v>
      </c>
    </row>
    <row r="130" spans="2:8">
      <c r="B130" s="2" t="s">
        <v>1400</v>
      </c>
      <c r="C130" s="9" t="s">
        <v>13</v>
      </c>
      <c r="D130" s="2" t="s">
        <v>90</v>
      </c>
      <c r="E130" s="2" t="s">
        <v>1401</v>
      </c>
      <c r="F130" s="12">
        <v>179000</v>
      </c>
      <c r="G130" s="12">
        <v>755.74</v>
      </c>
      <c r="H130" s="12">
        <v>0.04</v>
      </c>
    </row>
    <row r="131" spans="2:8">
      <c r="B131" s="2" t="s">
        <v>1402</v>
      </c>
      <c r="C131" s="9" t="s">
        <v>13</v>
      </c>
      <c r="D131" s="2" t="s">
        <v>1138</v>
      </c>
      <c r="E131" s="2" t="s">
        <v>1403</v>
      </c>
      <c r="F131" s="12">
        <v>195000</v>
      </c>
      <c r="G131" s="12">
        <v>744.71</v>
      </c>
      <c r="H131" s="12">
        <v>0.03</v>
      </c>
    </row>
    <row r="132" spans="2:8">
      <c r="B132" s="2" t="s">
        <v>1404</v>
      </c>
      <c r="C132" s="9" t="s">
        <v>13</v>
      </c>
      <c r="D132" s="2" t="s">
        <v>543</v>
      </c>
      <c r="E132" s="2" t="s">
        <v>1405</v>
      </c>
      <c r="F132" s="12">
        <v>168075</v>
      </c>
      <c r="G132" s="12">
        <v>737.43</v>
      </c>
      <c r="H132" s="12">
        <v>0.03</v>
      </c>
    </row>
    <row r="133" spans="2:8">
      <c r="B133" s="2" t="s">
        <v>1406</v>
      </c>
      <c r="C133" s="9" t="s">
        <v>13</v>
      </c>
      <c r="D133" s="2" t="s">
        <v>79</v>
      </c>
      <c r="E133" s="2" t="s">
        <v>1407</v>
      </c>
      <c r="F133" s="12">
        <v>18600</v>
      </c>
      <c r="G133" s="12">
        <v>725.31</v>
      </c>
      <c r="H133" s="12">
        <v>0.03</v>
      </c>
    </row>
    <row r="134" spans="2:8">
      <c r="B134" s="2" t="s">
        <v>1408</v>
      </c>
      <c r="C134" s="9" t="s">
        <v>13</v>
      </c>
      <c r="D134" s="2" t="s">
        <v>79</v>
      </c>
      <c r="E134" s="2" t="s">
        <v>1409</v>
      </c>
      <c r="F134" s="12">
        <v>271875</v>
      </c>
      <c r="G134" s="12">
        <v>721.77</v>
      </c>
      <c r="H134" s="12">
        <v>0.03</v>
      </c>
    </row>
    <row r="135" spans="2:8">
      <c r="B135" s="2" t="s">
        <v>1410</v>
      </c>
      <c r="C135" s="9" t="s">
        <v>13</v>
      </c>
      <c r="D135" s="2" t="s">
        <v>543</v>
      </c>
      <c r="E135" s="2" t="s">
        <v>1411</v>
      </c>
      <c r="F135" s="12">
        <v>183675</v>
      </c>
      <c r="G135" s="12">
        <v>707.88</v>
      </c>
      <c r="H135" s="12">
        <v>0.03</v>
      </c>
    </row>
    <row r="136" spans="2:8">
      <c r="B136" s="2" t="s">
        <v>1412</v>
      </c>
      <c r="C136" s="9" t="s">
        <v>13</v>
      </c>
      <c r="D136" s="2" t="s">
        <v>543</v>
      </c>
      <c r="E136" s="2" t="s">
        <v>1413</v>
      </c>
      <c r="F136" s="12">
        <v>341250</v>
      </c>
      <c r="G136" s="12">
        <v>639.74</v>
      </c>
      <c r="H136" s="12">
        <v>0.03</v>
      </c>
    </row>
    <row r="137" spans="2:8">
      <c r="B137" s="2" t="s">
        <v>572</v>
      </c>
      <c r="C137" s="9" t="s">
        <v>13</v>
      </c>
      <c r="D137" s="2" t="s">
        <v>573</v>
      </c>
      <c r="E137" s="2" t="s">
        <v>574</v>
      </c>
      <c r="F137" s="12">
        <v>18975</v>
      </c>
      <c r="G137" s="12">
        <v>636.33000000000004</v>
      </c>
      <c r="H137" s="12">
        <v>0.03</v>
      </c>
    </row>
    <row r="138" spans="2:8">
      <c r="B138" s="2" t="s">
        <v>1414</v>
      </c>
      <c r="C138" s="9" t="s">
        <v>13</v>
      </c>
      <c r="D138" s="2" t="s">
        <v>87</v>
      </c>
      <c r="E138" s="2" t="s">
        <v>1415</v>
      </c>
      <c r="F138" s="12">
        <v>220500</v>
      </c>
      <c r="G138" s="12">
        <v>616.74</v>
      </c>
      <c r="H138" s="12">
        <v>0.03</v>
      </c>
    </row>
    <row r="139" spans="2:8">
      <c r="B139" s="2" t="s">
        <v>617</v>
      </c>
      <c r="C139" s="9" t="s">
        <v>13</v>
      </c>
      <c r="D139" s="2" t="s">
        <v>618</v>
      </c>
      <c r="E139" s="2" t="s">
        <v>619</v>
      </c>
      <c r="F139" s="12">
        <v>141750</v>
      </c>
      <c r="G139" s="12">
        <v>610.45000000000005</v>
      </c>
      <c r="H139" s="12">
        <v>0.03</v>
      </c>
    </row>
    <row r="140" spans="2:8">
      <c r="B140" s="2" t="s">
        <v>1416</v>
      </c>
      <c r="C140" s="9" t="s">
        <v>13</v>
      </c>
      <c r="D140" s="2" t="s">
        <v>84</v>
      </c>
      <c r="E140" s="2" t="s">
        <v>1417</v>
      </c>
      <c r="F140" s="12">
        <v>5600</v>
      </c>
      <c r="G140" s="12">
        <v>589.57000000000005</v>
      </c>
      <c r="H140" s="12">
        <v>0.03</v>
      </c>
    </row>
    <row r="141" spans="2:8">
      <c r="B141" s="2" t="s">
        <v>1418</v>
      </c>
      <c r="C141" s="9" t="s">
        <v>13</v>
      </c>
      <c r="D141" s="2" t="s">
        <v>90</v>
      </c>
      <c r="E141" s="2" t="s">
        <v>1419</v>
      </c>
      <c r="F141" s="12">
        <v>62000</v>
      </c>
      <c r="G141" s="12">
        <v>584.44000000000005</v>
      </c>
      <c r="H141" s="12">
        <v>0.03</v>
      </c>
    </row>
    <row r="142" spans="2:8">
      <c r="B142" s="2" t="s">
        <v>1420</v>
      </c>
      <c r="C142" s="9" t="s">
        <v>13</v>
      </c>
      <c r="D142" s="2" t="s">
        <v>587</v>
      </c>
      <c r="E142" s="2" t="s">
        <v>1421</v>
      </c>
      <c r="F142" s="12">
        <v>11800</v>
      </c>
      <c r="G142" s="12">
        <v>578</v>
      </c>
      <c r="H142" s="12">
        <v>0.03</v>
      </c>
    </row>
    <row r="143" spans="2:8">
      <c r="B143" s="2" t="s">
        <v>595</v>
      </c>
      <c r="C143" s="9" t="s">
        <v>13</v>
      </c>
      <c r="D143" s="2" t="s">
        <v>596</v>
      </c>
      <c r="E143" s="2" t="s">
        <v>597</v>
      </c>
      <c r="F143" s="12">
        <v>12425</v>
      </c>
      <c r="G143" s="12">
        <v>531.58000000000004</v>
      </c>
      <c r="H143" s="12">
        <v>0.02</v>
      </c>
    </row>
    <row r="144" spans="2:8">
      <c r="B144" s="2" t="s">
        <v>1422</v>
      </c>
      <c r="C144" s="9" t="s">
        <v>13</v>
      </c>
      <c r="D144" s="2" t="s">
        <v>74</v>
      </c>
      <c r="E144" s="2" t="s">
        <v>1423</v>
      </c>
      <c r="F144" s="12">
        <v>330750</v>
      </c>
      <c r="G144" s="12">
        <v>520.5</v>
      </c>
      <c r="H144" s="12">
        <v>0.02</v>
      </c>
    </row>
    <row r="145" spans="2:9">
      <c r="B145" s="2" t="s">
        <v>1424</v>
      </c>
      <c r="C145" s="9" t="s">
        <v>13</v>
      </c>
      <c r="D145" s="2" t="s">
        <v>573</v>
      </c>
      <c r="E145" s="2" t="s">
        <v>1425</v>
      </c>
      <c r="F145" s="12">
        <v>127100</v>
      </c>
      <c r="G145" s="12">
        <v>437.8</v>
      </c>
      <c r="H145" s="12">
        <v>0.02</v>
      </c>
    </row>
    <row r="146" spans="2:9">
      <c r="B146" s="2" t="s">
        <v>1426</v>
      </c>
      <c r="C146" s="9" t="s">
        <v>13</v>
      </c>
      <c r="D146" s="2" t="s">
        <v>548</v>
      </c>
      <c r="E146" s="2" t="s">
        <v>1427</v>
      </c>
      <c r="F146" s="12">
        <v>345000</v>
      </c>
      <c r="G146" s="12">
        <v>433.46</v>
      </c>
      <c r="H146" s="12">
        <v>0.02</v>
      </c>
    </row>
    <row r="147" spans="2:9">
      <c r="B147" s="2" t="s">
        <v>1428</v>
      </c>
      <c r="C147" s="9" t="s">
        <v>13</v>
      </c>
      <c r="D147" s="2" t="s">
        <v>1117</v>
      </c>
      <c r="E147" s="2" t="s">
        <v>1429</v>
      </c>
      <c r="F147" s="12">
        <v>16150</v>
      </c>
      <c r="G147" s="12">
        <v>371.76</v>
      </c>
      <c r="H147" s="12">
        <v>0.02</v>
      </c>
    </row>
    <row r="148" spans="2:9">
      <c r="B148" s="2" t="s">
        <v>1430</v>
      </c>
      <c r="C148" s="9" t="s">
        <v>13</v>
      </c>
      <c r="D148" s="2" t="s">
        <v>587</v>
      </c>
      <c r="E148" s="2" t="s">
        <v>1431</v>
      </c>
      <c r="F148" s="12">
        <v>15750</v>
      </c>
      <c r="G148" s="12">
        <v>351.95</v>
      </c>
      <c r="H148" s="12">
        <v>0.02</v>
      </c>
    </row>
    <row r="149" spans="2:9">
      <c r="B149" s="2" t="s">
        <v>1432</v>
      </c>
      <c r="C149" s="9" t="s">
        <v>13</v>
      </c>
      <c r="D149" s="2" t="s">
        <v>1018</v>
      </c>
      <c r="E149" s="2" t="s">
        <v>1433</v>
      </c>
      <c r="F149" s="12">
        <v>4100</v>
      </c>
      <c r="G149" s="12">
        <v>328.43</v>
      </c>
      <c r="H149" s="12">
        <v>0.02</v>
      </c>
    </row>
    <row r="150" spans="2:9">
      <c r="B150" s="2" t="s">
        <v>1434</v>
      </c>
      <c r="C150" s="9" t="s">
        <v>13</v>
      </c>
      <c r="D150" s="2" t="s">
        <v>1147</v>
      </c>
      <c r="E150" s="2" t="s">
        <v>1435</v>
      </c>
      <c r="F150" s="12">
        <v>24000</v>
      </c>
      <c r="G150" s="12">
        <v>292.2</v>
      </c>
      <c r="H150" s="12">
        <v>0.01</v>
      </c>
    </row>
    <row r="151" spans="2:9">
      <c r="B151" s="2" t="s">
        <v>1436</v>
      </c>
      <c r="C151" s="9" t="s">
        <v>13</v>
      </c>
      <c r="D151" s="2" t="s">
        <v>548</v>
      </c>
      <c r="E151" s="2" t="s">
        <v>1437</v>
      </c>
      <c r="F151" s="12">
        <v>39000</v>
      </c>
      <c r="G151" s="12">
        <v>264.26</v>
      </c>
      <c r="H151" s="12">
        <v>0.01</v>
      </c>
    </row>
    <row r="152" spans="2:9">
      <c r="B152" s="2" t="s">
        <v>1438</v>
      </c>
      <c r="C152" s="9" t="s">
        <v>13</v>
      </c>
      <c r="D152" s="2" t="s">
        <v>85</v>
      </c>
      <c r="E152" s="2" t="s">
        <v>1439</v>
      </c>
      <c r="F152" s="12">
        <v>10500</v>
      </c>
      <c r="G152" s="12">
        <v>200.68</v>
      </c>
      <c r="H152" s="12">
        <v>0.01</v>
      </c>
    </row>
    <row r="153" spans="2:9">
      <c r="B153" s="2" t="s">
        <v>1440</v>
      </c>
      <c r="C153" s="9" t="s">
        <v>13</v>
      </c>
      <c r="D153" s="2" t="s">
        <v>628</v>
      </c>
      <c r="E153" s="2" t="s">
        <v>1441</v>
      </c>
      <c r="F153" s="12">
        <v>22100</v>
      </c>
      <c r="G153" s="12">
        <v>160.27000000000001</v>
      </c>
      <c r="H153" s="12">
        <v>0.01</v>
      </c>
    </row>
    <row r="154" spans="2:9">
      <c r="B154" s="2" t="s">
        <v>1442</v>
      </c>
      <c r="C154" s="9" t="s">
        <v>13</v>
      </c>
      <c r="D154" s="2" t="s">
        <v>628</v>
      </c>
      <c r="E154" s="2" t="s">
        <v>1443</v>
      </c>
      <c r="F154" s="12">
        <v>20700</v>
      </c>
      <c r="G154" s="12">
        <v>151.32</v>
      </c>
      <c r="H154" s="12">
        <v>0.01</v>
      </c>
    </row>
    <row r="155" spans="2:9">
      <c r="B155" s="2" t="s">
        <v>1444</v>
      </c>
      <c r="C155" s="9" t="s">
        <v>13</v>
      </c>
      <c r="D155" s="2" t="s">
        <v>84</v>
      </c>
      <c r="E155" s="2" t="s">
        <v>1445</v>
      </c>
      <c r="F155" s="12">
        <v>18050</v>
      </c>
      <c r="G155" s="12">
        <v>113.34</v>
      </c>
      <c r="H155" s="12">
        <v>0.01</v>
      </c>
    </row>
    <row r="156" spans="2:9">
      <c r="B156" s="2" t="s">
        <v>1446</v>
      </c>
      <c r="C156" s="9" t="s">
        <v>13</v>
      </c>
      <c r="D156" s="2" t="s">
        <v>89</v>
      </c>
      <c r="E156" s="2" t="s">
        <v>1447</v>
      </c>
      <c r="F156" s="12">
        <v>9900</v>
      </c>
      <c r="G156" s="12">
        <v>97.84</v>
      </c>
      <c r="H156" s="12">
        <v>0</v>
      </c>
      <c r="I156" s="2" t="s">
        <v>1448</v>
      </c>
    </row>
    <row r="157" spans="2:9">
      <c r="B157" s="2" t="s">
        <v>1449</v>
      </c>
      <c r="C157" s="9" t="s">
        <v>13</v>
      </c>
      <c r="D157" s="2" t="s">
        <v>74</v>
      </c>
      <c r="E157" s="2" t="s">
        <v>1450</v>
      </c>
      <c r="F157" s="12">
        <v>25000</v>
      </c>
      <c r="G157" s="12">
        <v>74.959999999999994</v>
      </c>
      <c r="H157" s="12">
        <v>0</v>
      </c>
      <c r="I157" s="2" t="s">
        <v>1448</v>
      </c>
    </row>
    <row r="158" spans="2:9">
      <c r="B158" s="2" t="s">
        <v>1108</v>
      </c>
      <c r="C158" s="9" t="s">
        <v>13</v>
      </c>
      <c r="D158" s="2" t="s">
        <v>558</v>
      </c>
      <c r="E158" s="2" t="s">
        <v>1109</v>
      </c>
      <c r="F158" s="12">
        <v>5200</v>
      </c>
      <c r="G158" s="12">
        <v>67.61</v>
      </c>
      <c r="H158" s="12">
        <v>0</v>
      </c>
      <c r="I158" s="2" t="s">
        <v>1448</v>
      </c>
    </row>
    <row r="159" spans="2:9">
      <c r="B159" s="2" t="s">
        <v>1451</v>
      </c>
      <c r="C159" s="9" t="s">
        <v>13</v>
      </c>
      <c r="D159" s="2" t="s">
        <v>558</v>
      </c>
      <c r="E159" s="2" t="s">
        <v>1452</v>
      </c>
      <c r="F159" s="12">
        <v>1200</v>
      </c>
      <c r="G159" s="12">
        <v>56.8</v>
      </c>
      <c r="H159" s="12">
        <v>0</v>
      </c>
      <c r="I159" s="2" t="s">
        <v>1448</v>
      </c>
    </row>
    <row r="160" spans="2:9">
      <c r="B160" s="2" t="s">
        <v>1124</v>
      </c>
      <c r="C160" s="9" t="s">
        <v>13</v>
      </c>
      <c r="D160" s="2" t="s">
        <v>77</v>
      </c>
      <c r="E160" s="2" t="s">
        <v>1125</v>
      </c>
      <c r="F160" s="12">
        <v>1200</v>
      </c>
      <c r="G160" s="12">
        <v>28.06</v>
      </c>
      <c r="H160" s="12">
        <v>0</v>
      </c>
      <c r="I160" s="2" t="s">
        <v>1448</v>
      </c>
    </row>
    <row r="161" spans="2:9">
      <c r="B161" s="2" t="s">
        <v>1453</v>
      </c>
      <c r="C161" s="9" t="s">
        <v>13</v>
      </c>
      <c r="D161" s="2" t="s">
        <v>558</v>
      </c>
      <c r="E161" s="2" t="s">
        <v>1454</v>
      </c>
      <c r="F161" s="12">
        <v>1100</v>
      </c>
      <c r="G161" s="12">
        <v>25.26</v>
      </c>
      <c r="H161" s="12">
        <v>0</v>
      </c>
      <c r="I161" s="2" t="s">
        <v>1448</v>
      </c>
    </row>
    <row r="162" spans="2:9">
      <c r="B162" s="2" t="s">
        <v>1455</v>
      </c>
      <c r="C162" s="9" t="s">
        <v>13</v>
      </c>
      <c r="D162" s="2" t="s">
        <v>92</v>
      </c>
      <c r="E162" s="2" t="s">
        <v>1456</v>
      </c>
      <c r="F162" s="12">
        <v>975</v>
      </c>
      <c r="G162" s="12">
        <v>18.54</v>
      </c>
      <c r="H162" s="12">
        <v>0</v>
      </c>
      <c r="I162" s="2" t="s">
        <v>1448</v>
      </c>
    </row>
    <row r="163" spans="2:9">
      <c r="B163" s="2" t="s">
        <v>1457</v>
      </c>
      <c r="C163" s="9" t="s">
        <v>13</v>
      </c>
      <c r="D163" s="2" t="s">
        <v>74</v>
      </c>
      <c r="E163" s="2" t="s">
        <v>1458</v>
      </c>
      <c r="F163" s="12">
        <v>700</v>
      </c>
      <c r="G163" s="12">
        <v>6.7</v>
      </c>
      <c r="H163" s="12">
        <v>0</v>
      </c>
      <c r="I163" s="2" t="s">
        <v>1448</v>
      </c>
    </row>
    <row r="164" spans="2:9">
      <c r="B164" s="2" t="s">
        <v>1105</v>
      </c>
      <c r="C164" s="9" t="s">
        <v>13</v>
      </c>
      <c r="D164" s="2" t="s">
        <v>1106</v>
      </c>
      <c r="E164" s="2" t="s">
        <v>1107</v>
      </c>
      <c r="F164" s="12">
        <v>50</v>
      </c>
      <c r="G164" s="12">
        <v>6.34</v>
      </c>
      <c r="H164" s="12">
        <v>0</v>
      </c>
      <c r="I164" s="2" t="s">
        <v>1448</v>
      </c>
    </row>
    <row r="165" spans="2:9">
      <c r="B165" s="6" t="s">
        <v>1459</v>
      </c>
      <c r="C165" s="9" t="s">
        <v>13</v>
      </c>
      <c r="D165" s="2" t="s">
        <v>1106</v>
      </c>
      <c r="E165" s="2" t="s">
        <v>1107</v>
      </c>
      <c r="F165" s="12">
        <v>-50</v>
      </c>
      <c r="G165" s="12">
        <v>-6.37</v>
      </c>
      <c r="H165" s="12">
        <v>0</v>
      </c>
    </row>
    <row r="166" spans="2:9">
      <c r="B166" s="2" t="s">
        <v>1460</v>
      </c>
      <c r="C166" s="9" t="s">
        <v>13</v>
      </c>
      <c r="D166" s="2" t="s">
        <v>74</v>
      </c>
      <c r="E166" s="2" t="s">
        <v>1458</v>
      </c>
      <c r="F166" s="12">
        <v>-700</v>
      </c>
      <c r="G166" s="12">
        <v>-6.7</v>
      </c>
      <c r="H166" s="12">
        <v>0</v>
      </c>
    </row>
    <row r="167" spans="2:9">
      <c r="B167" s="2" t="s">
        <v>1461</v>
      </c>
      <c r="C167" s="9" t="s">
        <v>13</v>
      </c>
      <c r="D167" s="2" t="s">
        <v>92</v>
      </c>
      <c r="E167" s="2" t="s">
        <v>1456</v>
      </c>
      <c r="F167" s="12">
        <v>-975</v>
      </c>
      <c r="G167" s="12">
        <v>-18.63</v>
      </c>
      <c r="H167" s="12">
        <v>0</v>
      </c>
    </row>
    <row r="168" spans="2:9">
      <c r="B168" s="2" t="s">
        <v>1462</v>
      </c>
      <c r="C168" s="9" t="s">
        <v>13</v>
      </c>
      <c r="D168" s="2" t="s">
        <v>558</v>
      </c>
      <c r="E168" s="2" t="s">
        <v>1454</v>
      </c>
      <c r="F168" s="12">
        <v>-1100</v>
      </c>
      <c r="G168" s="12">
        <v>-25.33</v>
      </c>
      <c r="H168" s="12">
        <v>0</v>
      </c>
    </row>
    <row r="169" spans="2:9">
      <c r="B169" s="2" t="s">
        <v>1463</v>
      </c>
      <c r="C169" s="9" t="s">
        <v>13</v>
      </c>
      <c r="D169" s="2" t="s">
        <v>77</v>
      </c>
      <c r="E169" s="2" t="s">
        <v>1125</v>
      </c>
      <c r="F169" s="12">
        <v>-1200</v>
      </c>
      <c r="G169" s="12">
        <v>-28.21</v>
      </c>
      <c r="H169" s="12">
        <v>0</v>
      </c>
    </row>
    <row r="170" spans="2:9">
      <c r="B170" s="2" t="s">
        <v>1464</v>
      </c>
      <c r="C170" s="9" t="s">
        <v>13</v>
      </c>
      <c r="D170" s="2" t="s">
        <v>543</v>
      </c>
      <c r="E170" s="2" t="s">
        <v>544</v>
      </c>
      <c r="F170" s="12">
        <v>-2000</v>
      </c>
      <c r="G170" s="12">
        <v>-28.22</v>
      </c>
      <c r="H170" s="12">
        <v>0</v>
      </c>
    </row>
    <row r="171" spans="2:9">
      <c r="B171" s="2" t="s">
        <v>1465</v>
      </c>
      <c r="C171" s="9" t="s">
        <v>13</v>
      </c>
      <c r="D171" s="2" t="s">
        <v>74</v>
      </c>
      <c r="E171" s="2" t="s">
        <v>1341</v>
      </c>
      <c r="F171" s="12">
        <v>-248800</v>
      </c>
      <c r="G171" s="12">
        <v>-52.4</v>
      </c>
      <c r="H171" s="12">
        <v>0</v>
      </c>
    </row>
    <row r="172" spans="2:9">
      <c r="B172" s="2" t="s">
        <v>1466</v>
      </c>
      <c r="C172" s="9" t="s">
        <v>13</v>
      </c>
      <c r="D172" s="2" t="s">
        <v>558</v>
      </c>
      <c r="E172" s="2" t="s">
        <v>1452</v>
      </c>
      <c r="F172" s="12">
        <v>-1200</v>
      </c>
      <c r="G172" s="12">
        <v>-56.9</v>
      </c>
      <c r="H172" s="12">
        <v>0</v>
      </c>
    </row>
    <row r="173" spans="2:9">
      <c r="B173" s="2" t="s">
        <v>1467</v>
      </c>
      <c r="C173" s="9" t="s">
        <v>13</v>
      </c>
      <c r="D173" s="2" t="s">
        <v>558</v>
      </c>
      <c r="E173" s="2" t="s">
        <v>1109</v>
      </c>
      <c r="F173" s="12">
        <v>-5200</v>
      </c>
      <c r="G173" s="12">
        <v>-67.97</v>
      </c>
      <c r="H173" s="12">
        <v>0</v>
      </c>
    </row>
    <row r="174" spans="2:9">
      <c r="B174" s="2" t="s">
        <v>1468</v>
      </c>
      <c r="C174" s="9" t="s">
        <v>13</v>
      </c>
      <c r="D174" s="2" t="s">
        <v>74</v>
      </c>
      <c r="E174" s="2" t="s">
        <v>1450</v>
      </c>
      <c r="F174" s="12">
        <v>-25000</v>
      </c>
      <c r="G174" s="12">
        <v>-75.13</v>
      </c>
      <c r="H174" s="12">
        <v>0</v>
      </c>
    </row>
    <row r="175" spans="2:9">
      <c r="B175" s="2" t="s">
        <v>1469</v>
      </c>
      <c r="C175" s="9" t="s">
        <v>13</v>
      </c>
      <c r="D175" s="2" t="s">
        <v>89</v>
      </c>
      <c r="E175" s="2" t="s">
        <v>1447</v>
      </c>
      <c r="F175" s="12">
        <v>-9900</v>
      </c>
      <c r="G175" s="12">
        <v>-98.39</v>
      </c>
      <c r="H175" s="12">
        <v>0</v>
      </c>
    </row>
    <row r="176" spans="2:9">
      <c r="B176" s="2" t="s">
        <v>1470</v>
      </c>
      <c r="C176" s="9" t="s">
        <v>13</v>
      </c>
      <c r="D176" s="2" t="s">
        <v>84</v>
      </c>
      <c r="E176" s="2" t="s">
        <v>1445</v>
      </c>
      <c r="F176" s="12">
        <v>-18050</v>
      </c>
      <c r="G176" s="12">
        <v>-113.63</v>
      </c>
      <c r="H176" s="12">
        <v>-0.01</v>
      </c>
    </row>
    <row r="177" spans="2:8">
      <c r="B177" s="2" t="s">
        <v>1471</v>
      </c>
      <c r="C177" s="9" t="s">
        <v>13</v>
      </c>
      <c r="D177" s="2" t="s">
        <v>628</v>
      </c>
      <c r="E177" s="2" t="s">
        <v>1443</v>
      </c>
      <c r="F177" s="12">
        <v>-20700</v>
      </c>
      <c r="G177" s="12">
        <v>-151.27000000000001</v>
      </c>
      <c r="H177" s="12">
        <v>-0.01</v>
      </c>
    </row>
    <row r="178" spans="2:8">
      <c r="B178" s="2" t="s">
        <v>1472</v>
      </c>
      <c r="C178" s="9" t="s">
        <v>13</v>
      </c>
      <c r="D178" s="2" t="s">
        <v>628</v>
      </c>
      <c r="E178" s="2" t="s">
        <v>1441</v>
      </c>
      <c r="F178" s="12">
        <v>-22100</v>
      </c>
      <c r="G178" s="12">
        <v>-161.13999999999999</v>
      </c>
      <c r="H178" s="12">
        <v>-0.01</v>
      </c>
    </row>
    <row r="179" spans="2:8">
      <c r="B179" s="2" t="s">
        <v>1473</v>
      </c>
      <c r="C179" s="9" t="s">
        <v>13</v>
      </c>
      <c r="D179" s="2" t="s">
        <v>85</v>
      </c>
      <c r="E179" s="2" t="s">
        <v>1439</v>
      </c>
      <c r="F179" s="12">
        <v>-10500</v>
      </c>
      <c r="G179" s="12">
        <v>-201.18</v>
      </c>
      <c r="H179" s="12">
        <v>-0.01</v>
      </c>
    </row>
    <row r="180" spans="2:8">
      <c r="B180" s="2" t="s">
        <v>1474</v>
      </c>
      <c r="C180" s="9" t="s">
        <v>13</v>
      </c>
      <c r="D180" s="2" t="s">
        <v>548</v>
      </c>
      <c r="E180" s="2" t="s">
        <v>1437</v>
      </c>
      <c r="F180" s="12">
        <v>-39000</v>
      </c>
      <c r="G180" s="12">
        <v>-264.99</v>
      </c>
      <c r="H180" s="12">
        <v>-0.01</v>
      </c>
    </row>
    <row r="181" spans="2:8">
      <c r="B181" s="2" t="s">
        <v>1475</v>
      </c>
      <c r="C181" s="9" t="s">
        <v>13</v>
      </c>
      <c r="D181" s="2" t="s">
        <v>1147</v>
      </c>
      <c r="E181" s="2" t="s">
        <v>1435</v>
      </c>
      <c r="F181" s="12">
        <v>-24000</v>
      </c>
      <c r="G181" s="12">
        <v>-293.76</v>
      </c>
      <c r="H181" s="12">
        <v>-0.01</v>
      </c>
    </row>
    <row r="182" spans="2:8">
      <c r="B182" s="2" t="s">
        <v>1476</v>
      </c>
      <c r="C182" s="9" t="s">
        <v>13</v>
      </c>
      <c r="D182" s="2" t="s">
        <v>1018</v>
      </c>
      <c r="E182" s="2" t="s">
        <v>1433</v>
      </c>
      <c r="F182" s="12">
        <v>-4100</v>
      </c>
      <c r="G182" s="12">
        <v>-330.11</v>
      </c>
      <c r="H182" s="12">
        <v>-0.02</v>
      </c>
    </row>
    <row r="183" spans="2:8">
      <c r="B183" s="2" t="s">
        <v>1477</v>
      </c>
      <c r="C183" s="9" t="s">
        <v>13</v>
      </c>
      <c r="D183" s="2" t="s">
        <v>587</v>
      </c>
      <c r="E183" s="2" t="s">
        <v>1431</v>
      </c>
      <c r="F183" s="12">
        <v>-15750</v>
      </c>
      <c r="G183" s="12">
        <v>-353</v>
      </c>
      <c r="H183" s="12">
        <v>-0.02</v>
      </c>
    </row>
    <row r="184" spans="2:8">
      <c r="B184" s="2" t="s">
        <v>1478</v>
      </c>
      <c r="C184" s="9" t="s">
        <v>13</v>
      </c>
      <c r="D184" s="2" t="s">
        <v>1117</v>
      </c>
      <c r="E184" s="2" t="s">
        <v>1429</v>
      </c>
      <c r="F184" s="12">
        <v>-16150</v>
      </c>
      <c r="G184" s="12">
        <v>-373.47</v>
      </c>
      <c r="H184" s="12">
        <v>-0.02</v>
      </c>
    </row>
    <row r="185" spans="2:8">
      <c r="B185" s="2" t="s">
        <v>1479</v>
      </c>
      <c r="C185" s="9" t="s">
        <v>13</v>
      </c>
      <c r="D185" s="2" t="s">
        <v>548</v>
      </c>
      <c r="E185" s="2" t="s">
        <v>1427</v>
      </c>
      <c r="F185" s="12">
        <v>-345000</v>
      </c>
      <c r="G185" s="12">
        <v>-434.53</v>
      </c>
      <c r="H185" s="12">
        <v>-0.02</v>
      </c>
    </row>
    <row r="186" spans="2:8">
      <c r="B186" s="2" t="s">
        <v>1480</v>
      </c>
      <c r="C186" s="9" t="s">
        <v>13</v>
      </c>
      <c r="D186" s="2" t="s">
        <v>573</v>
      </c>
      <c r="E186" s="2" t="s">
        <v>1425</v>
      </c>
      <c r="F186" s="12">
        <v>-127100</v>
      </c>
      <c r="G186" s="12">
        <v>-438.75</v>
      </c>
      <c r="H186" s="12">
        <v>-0.02</v>
      </c>
    </row>
    <row r="187" spans="2:8">
      <c r="B187" s="2" t="s">
        <v>1481</v>
      </c>
      <c r="C187" s="9" t="s">
        <v>13</v>
      </c>
      <c r="D187" s="2" t="s">
        <v>74</v>
      </c>
      <c r="E187" s="2" t="s">
        <v>1423</v>
      </c>
      <c r="F187" s="12">
        <v>-330750</v>
      </c>
      <c r="G187" s="12">
        <v>-523.44000000000005</v>
      </c>
      <c r="H187" s="12">
        <v>-0.02</v>
      </c>
    </row>
    <row r="188" spans="2:8">
      <c r="B188" s="2" t="s">
        <v>1482</v>
      </c>
      <c r="C188" s="9" t="s">
        <v>13</v>
      </c>
      <c r="D188" s="2" t="s">
        <v>596</v>
      </c>
      <c r="E188" s="2" t="s">
        <v>597</v>
      </c>
      <c r="F188" s="12">
        <v>-12425</v>
      </c>
      <c r="G188" s="12">
        <v>-533.84</v>
      </c>
      <c r="H188" s="12">
        <v>-0.03</v>
      </c>
    </row>
    <row r="189" spans="2:8">
      <c r="B189" s="2" t="s">
        <v>1483</v>
      </c>
      <c r="C189" s="9" t="s">
        <v>13</v>
      </c>
      <c r="D189" s="2" t="s">
        <v>587</v>
      </c>
      <c r="E189" s="2" t="s">
        <v>1421</v>
      </c>
      <c r="F189" s="12">
        <v>-11800</v>
      </c>
      <c r="G189" s="12">
        <v>-581.35</v>
      </c>
      <c r="H189" s="12">
        <v>-0.03</v>
      </c>
    </row>
    <row r="190" spans="2:8">
      <c r="B190" s="2" t="s">
        <v>1484</v>
      </c>
      <c r="C190" s="9" t="s">
        <v>13</v>
      </c>
      <c r="D190" s="2" t="s">
        <v>90</v>
      </c>
      <c r="E190" s="2" t="s">
        <v>1419</v>
      </c>
      <c r="F190" s="12">
        <v>-62000</v>
      </c>
      <c r="G190" s="12">
        <v>-586.95000000000005</v>
      </c>
      <c r="H190" s="12">
        <v>-0.03</v>
      </c>
    </row>
    <row r="191" spans="2:8">
      <c r="B191" s="2" t="s">
        <v>1485</v>
      </c>
      <c r="C191" s="9" t="s">
        <v>13</v>
      </c>
      <c r="D191" s="2" t="s">
        <v>84</v>
      </c>
      <c r="E191" s="2" t="s">
        <v>1417</v>
      </c>
      <c r="F191" s="12">
        <v>-5600</v>
      </c>
      <c r="G191" s="12">
        <v>-591.19000000000005</v>
      </c>
      <c r="H191" s="12">
        <v>-0.03</v>
      </c>
    </row>
    <row r="192" spans="2:8">
      <c r="B192" s="2" t="s">
        <v>1486</v>
      </c>
      <c r="C192" s="9" t="s">
        <v>13</v>
      </c>
      <c r="D192" s="2" t="s">
        <v>618</v>
      </c>
      <c r="E192" s="2" t="s">
        <v>619</v>
      </c>
      <c r="F192" s="12">
        <v>-141750</v>
      </c>
      <c r="G192" s="12">
        <v>-613.78</v>
      </c>
      <c r="H192" s="12">
        <v>-0.03</v>
      </c>
    </row>
    <row r="193" spans="2:8">
      <c r="B193" s="2" t="s">
        <v>1465</v>
      </c>
      <c r="C193" s="9" t="s">
        <v>13</v>
      </c>
      <c r="D193" s="2" t="s">
        <v>74</v>
      </c>
      <c r="E193" s="2" t="s">
        <v>1341</v>
      </c>
      <c r="F193" s="12">
        <v>-2954500</v>
      </c>
      <c r="G193" s="12">
        <v>-618.08000000000004</v>
      </c>
      <c r="H193" s="12">
        <v>-0.03</v>
      </c>
    </row>
    <row r="194" spans="2:8">
      <c r="B194" s="2" t="s">
        <v>1487</v>
      </c>
      <c r="C194" s="9" t="s">
        <v>13</v>
      </c>
      <c r="D194" s="2" t="s">
        <v>87</v>
      </c>
      <c r="E194" s="2" t="s">
        <v>1415</v>
      </c>
      <c r="F194" s="12">
        <v>-220500</v>
      </c>
      <c r="G194" s="12">
        <v>-618.5</v>
      </c>
      <c r="H194" s="12">
        <v>-0.03</v>
      </c>
    </row>
    <row r="195" spans="2:8">
      <c r="B195" s="2" t="s">
        <v>1488</v>
      </c>
      <c r="C195" s="9" t="s">
        <v>13</v>
      </c>
      <c r="D195" s="2" t="s">
        <v>543</v>
      </c>
      <c r="E195" s="2" t="s">
        <v>1413</v>
      </c>
      <c r="F195" s="12">
        <v>-341250</v>
      </c>
      <c r="G195" s="12">
        <v>-636.64</v>
      </c>
      <c r="H195" s="12">
        <v>-0.03</v>
      </c>
    </row>
    <row r="196" spans="2:8">
      <c r="B196" s="2" t="s">
        <v>1489</v>
      </c>
      <c r="C196" s="9" t="s">
        <v>13</v>
      </c>
      <c r="D196" s="2" t="s">
        <v>573</v>
      </c>
      <c r="E196" s="2" t="s">
        <v>574</v>
      </c>
      <c r="F196" s="12">
        <v>-18975</v>
      </c>
      <c r="G196" s="12">
        <v>-638.83000000000004</v>
      </c>
      <c r="H196" s="12">
        <v>-0.03</v>
      </c>
    </row>
    <row r="197" spans="2:8">
      <c r="B197" s="2" t="s">
        <v>1490</v>
      </c>
      <c r="C197" s="9" t="s">
        <v>13</v>
      </c>
      <c r="D197" s="2" t="s">
        <v>543</v>
      </c>
      <c r="E197" s="2" t="s">
        <v>1411</v>
      </c>
      <c r="F197" s="12">
        <v>-183675</v>
      </c>
      <c r="G197" s="12">
        <v>-708.71</v>
      </c>
      <c r="H197" s="12">
        <v>-0.03</v>
      </c>
    </row>
    <row r="198" spans="2:8">
      <c r="B198" s="2" t="s">
        <v>1491</v>
      </c>
      <c r="C198" s="9" t="s">
        <v>13</v>
      </c>
      <c r="D198" s="2" t="s">
        <v>79</v>
      </c>
      <c r="E198" s="2" t="s">
        <v>1409</v>
      </c>
      <c r="F198" s="12">
        <v>-271875</v>
      </c>
      <c r="G198" s="12">
        <v>-723.54</v>
      </c>
      <c r="H198" s="12">
        <v>-0.03</v>
      </c>
    </row>
    <row r="199" spans="2:8">
      <c r="B199" s="2" t="s">
        <v>1492</v>
      </c>
      <c r="C199" s="9" t="s">
        <v>13</v>
      </c>
      <c r="D199" s="2" t="s">
        <v>79</v>
      </c>
      <c r="E199" s="2" t="s">
        <v>1407</v>
      </c>
      <c r="F199" s="12">
        <v>-18600</v>
      </c>
      <c r="G199" s="12">
        <v>-728.73</v>
      </c>
      <c r="H199" s="12">
        <v>-0.03</v>
      </c>
    </row>
    <row r="200" spans="2:8">
      <c r="B200" s="2" t="s">
        <v>1493</v>
      </c>
      <c r="C200" s="9" t="s">
        <v>13</v>
      </c>
      <c r="D200" s="2" t="s">
        <v>543</v>
      </c>
      <c r="E200" s="2" t="s">
        <v>1405</v>
      </c>
      <c r="F200" s="12">
        <v>-168075</v>
      </c>
      <c r="G200" s="12">
        <v>-738.35</v>
      </c>
      <c r="H200" s="12">
        <v>-0.03</v>
      </c>
    </row>
    <row r="201" spans="2:8">
      <c r="B201" s="2" t="s">
        <v>1494</v>
      </c>
      <c r="C201" s="9" t="s">
        <v>13</v>
      </c>
      <c r="D201" s="2" t="s">
        <v>1138</v>
      </c>
      <c r="E201" s="2" t="s">
        <v>1403</v>
      </c>
      <c r="F201" s="12">
        <v>-195000</v>
      </c>
      <c r="G201" s="12">
        <v>-747.24</v>
      </c>
      <c r="H201" s="12">
        <v>-0.04</v>
      </c>
    </row>
    <row r="202" spans="2:8">
      <c r="B202" s="2" t="s">
        <v>1495</v>
      </c>
      <c r="C202" s="9" t="s">
        <v>13</v>
      </c>
      <c r="D202" s="2" t="s">
        <v>90</v>
      </c>
      <c r="E202" s="2" t="s">
        <v>1401</v>
      </c>
      <c r="F202" s="12">
        <v>-179000</v>
      </c>
      <c r="G202" s="12">
        <v>-758.78</v>
      </c>
      <c r="H202" s="12">
        <v>-0.04</v>
      </c>
    </row>
    <row r="203" spans="2:8">
      <c r="B203" s="2" t="s">
        <v>1496</v>
      </c>
      <c r="C203" s="9" t="s">
        <v>13</v>
      </c>
      <c r="D203" s="2" t="s">
        <v>628</v>
      </c>
      <c r="E203" s="2" t="s">
        <v>1399</v>
      </c>
      <c r="F203" s="12">
        <v>-14375</v>
      </c>
      <c r="G203" s="12">
        <v>-877.95</v>
      </c>
      <c r="H203" s="12">
        <v>-0.04</v>
      </c>
    </row>
    <row r="204" spans="2:8">
      <c r="B204" s="2" t="s">
        <v>1497</v>
      </c>
      <c r="C204" s="9" t="s">
        <v>13</v>
      </c>
      <c r="D204" s="2" t="s">
        <v>92</v>
      </c>
      <c r="E204" s="2" t="s">
        <v>1397</v>
      </c>
      <c r="F204" s="12">
        <v>-45750</v>
      </c>
      <c r="G204" s="12">
        <v>-936.05</v>
      </c>
      <c r="H204" s="12">
        <v>-0.04</v>
      </c>
    </row>
    <row r="205" spans="2:8">
      <c r="B205" s="2" t="s">
        <v>1498</v>
      </c>
      <c r="C205" s="9" t="s">
        <v>13</v>
      </c>
      <c r="D205" s="2" t="s">
        <v>1232</v>
      </c>
      <c r="E205" s="2" t="s">
        <v>1395</v>
      </c>
      <c r="F205" s="12">
        <v>-78125</v>
      </c>
      <c r="G205" s="12">
        <v>-977.66</v>
      </c>
      <c r="H205" s="12">
        <v>-0.05</v>
      </c>
    </row>
    <row r="206" spans="2:8">
      <c r="B206" s="2" t="s">
        <v>1499</v>
      </c>
      <c r="C206" s="9" t="s">
        <v>13</v>
      </c>
      <c r="D206" s="2" t="s">
        <v>1138</v>
      </c>
      <c r="E206" s="2" t="s">
        <v>1393</v>
      </c>
      <c r="F206" s="12">
        <v>-359100</v>
      </c>
      <c r="G206" s="12">
        <v>-1078.56</v>
      </c>
      <c r="H206" s="12">
        <v>-0.05</v>
      </c>
    </row>
    <row r="207" spans="2:8">
      <c r="B207" s="2" t="s">
        <v>1500</v>
      </c>
      <c r="C207" s="9" t="s">
        <v>13</v>
      </c>
      <c r="D207" s="2" t="s">
        <v>573</v>
      </c>
      <c r="E207" s="2" t="s">
        <v>1131</v>
      </c>
      <c r="F207" s="12">
        <v>-54500</v>
      </c>
      <c r="G207" s="12">
        <v>-1091.3599999999999</v>
      </c>
      <c r="H207" s="12">
        <v>-0.05</v>
      </c>
    </row>
    <row r="208" spans="2:8">
      <c r="B208" s="2" t="s">
        <v>1501</v>
      </c>
      <c r="C208" s="9" t="s">
        <v>13</v>
      </c>
      <c r="D208" s="2" t="s">
        <v>1018</v>
      </c>
      <c r="E208" s="2" t="s">
        <v>1111</v>
      </c>
      <c r="F208" s="12">
        <v>-32000</v>
      </c>
      <c r="G208" s="12">
        <v>-1092.77</v>
      </c>
      <c r="H208" s="12">
        <v>-0.05</v>
      </c>
    </row>
    <row r="209" spans="2:8">
      <c r="B209" s="2" t="s">
        <v>1502</v>
      </c>
      <c r="C209" s="9" t="s">
        <v>13</v>
      </c>
      <c r="D209" s="2" t="s">
        <v>1138</v>
      </c>
      <c r="E209" s="2" t="s">
        <v>1391</v>
      </c>
      <c r="F209" s="12">
        <v>-1484800</v>
      </c>
      <c r="G209" s="12">
        <v>-1121.32</v>
      </c>
      <c r="H209" s="12">
        <v>-0.05</v>
      </c>
    </row>
    <row r="210" spans="2:8">
      <c r="B210" s="2" t="s">
        <v>1503</v>
      </c>
      <c r="C210" s="9" t="s">
        <v>13</v>
      </c>
      <c r="D210" s="2" t="s">
        <v>90</v>
      </c>
      <c r="E210" s="2" t="s">
        <v>1389</v>
      </c>
      <c r="F210" s="12">
        <v>-102900</v>
      </c>
      <c r="G210" s="12">
        <v>-1129.69</v>
      </c>
      <c r="H210" s="12">
        <v>-0.05</v>
      </c>
    </row>
    <row r="211" spans="2:8">
      <c r="B211" s="2" t="s">
        <v>1504</v>
      </c>
      <c r="C211" s="9" t="s">
        <v>13</v>
      </c>
      <c r="D211" s="2" t="s">
        <v>89</v>
      </c>
      <c r="E211" s="2" t="s">
        <v>1387</v>
      </c>
      <c r="F211" s="12">
        <v>-102600</v>
      </c>
      <c r="G211" s="12">
        <v>-1434.04</v>
      </c>
      <c r="H211" s="12">
        <v>-7.0000000000000007E-2</v>
      </c>
    </row>
    <row r="212" spans="2:8">
      <c r="B212" s="2" t="s">
        <v>1505</v>
      </c>
      <c r="C212" s="9" t="s">
        <v>13</v>
      </c>
      <c r="D212" s="2" t="s">
        <v>1147</v>
      </c>
      <c r="E212" s="2" t="s">
        <v>1148</v>
      </c>
      <c r="F212" s="12">
        <v>-303750</v>
      </c>
      <c r="G212" s="12">
        <v>-1582.54</v>
      </c>
      <c r="H212" s="12">
        <v>-7.0000000000000007E-2</v>
      </c>
    </row>
    <row r="213" spans="2:8">
      <c r="B213" s="2" t="s">
        <v>1506</v>
      </c>
      <c r="C213" s="9" t="s">
        <v>13</v>
      </c>
      <c r="D213" s="2" t="s">
        <v>548</v>
      </c>
      <c r="E213" s="2" t="s">
        <v>1385</v>
      </c>
      <c r="F213" s="12">
        <v>-60000</v>
      </c>
      <c r="G213" s="12">
        <v>-1627.38</v>
      </c>
      <c r="H213" s="12">
        <v>-0.08</v>
      </c>
    </row>
    <row r="214" spans="2:8">
      <c r="B214" s="2" t="s">
        <v>1507</v>
      </c>
      <c r="C214" s="9" t="s">
        <v>13</v>
      </c>
      <c r="D214" s="2" t="s">
        <v>92</v>
      </c>
      <c r="E214" s="2" t="s">
        <v>1383</v>
      </c>
      <c r="F214" s="12">
        <v>-191800</v>
      </c>
      <c r="G214" s="12">
        <v>-1630.4</v>
      </c>
      <c r="H214" s="12">
        <v>-0.08</v>
      </c>
    </row>
    <row r="215" spans="2:8">
      <c r="B215" s="2" t="s">
        <v>1508</v>
      </c>
      <c r="C215" s="9" t="s">
        <v>13</v>
      </c>
      <c r="D215" s="2" t="s">
        <v>74</v>
      </c>
      <c r="E215" s="2" t="s">
        <v>616</v>
      </c>
      <c r="F215" s="12">
        <v>-2263100</v>
      </c>
      <c r="G215" s="12">
        <v>-1668.36</v>
      </c>
      <c r="H215" s="12">
        <v>-0.08</v>
      </c>
    </row>
    <row r="216" spans="2:8">
      <c r="B216" s="2" t="s">
        <v>1509</v>
      </c>
      <c r="C216" s="9" t="s">
        <v>13</v>
      </c>
      <c r="D216" s="2" t="s">
        <v>1117</v>
      </c>
      <c r="E216" s="2" t="s">
        <v>1381</v>
      </c>
      <c r="F216" s="12">
        <v>-26800</v>
      </c>
      <c r="G216" s="12">
        <v>-1726.05</v>
      </c>
      <c r="H216" s="12">
        <v>-0.08</v>
      </c>
    </row>
    <row r="217" spans="2:8">
      <c r="B217" s="2" t="s">
        <v>1510</v>
      </c>
      <c r="C217" s="9" t="s">
        <v>13</v>
      </c>
      <c r="D217" s="2" t="s">
        <v>573</v>
      </c>
      <c r="E217" s="2" t="s">
        <v>1379</v>
      </c>
      <c r="F217" s="12">
        <v>-174000</v>
      </c>
      <c r="G217" s="12">
        <v>-1742.18</v>
      </c>
      <c r="H217" s="12">
        <v>-0.08</v>
      </c>
    </row>
    <row r="218" spans="2:8">
      <c r="B218" s="2" t="s">
        <v>1511</v>
      </c>
      <c r="C218" s="9" t="s">
        <v>13</v>
      </c>
      <c r="D218" s="2" t="s">
        <v>1018</v>
      </c>
      <c r="E218" s="2" t="s">
        <v>1019</v>
      </c>
      <c r="F218" s="12">
        <v>-11950</v>
      </c>
      <c r="G218" s="12">
        <v>-1785.21</v>
      </c>
      <c r="H218" s="12">
        <v>-0.08</v>
      </c>
    </row>
    <row r="219" spans="2:8">
      <c r="B219" s="2" t="s">
        <v>1512</v>
      </c>
      <c r="C219" s="9" t="s">
        <v>13</v>
      </c>
      <c r="D219" s="2" t="s">
        <v>85</v>
      </c>
      <c r="E219" s="2" t="s">
        <v>1377</v>
      </c>
      <c r="F219" s="12">
        <v>-5375</v>
      </c>
      <c r="G219" s="12">
        <v>-1965.37</v>
      </c>
      <c r="H219" s="12">
        <v>-0.09</v>
      </c>
    </row>
    <row r="220" spans="2:8">
      <c r="B220" s="2" t="s">
        <v>1513</v>
      </c>
      <c r="C220" s="9" t="s">
        <v>13</v>
      </c>
      <c r="D220" s="2" t="s">
        <v>1117</v>
      </c>
      <c r="E220" s="2" t="s">
        <v>1375</v>
      </c>
      <c r="F220" s="12">
        <v>-168125</v>
      </c>
      <c r="G220" s="12">
        <v>-2174.19</v>
      </c>
      <c r="H220" s="12">
        <v>-0.1</v>
      </c>
    </row>
    <row r="221" spans="2:8">
      <c r="B221" s="2" t="s">
        <v>1514</v>
      </c>
      <c r="C221" s="9" t="s">
        <v>13</v>
      </c>
      <c r="D221" s="2" t="s">
        <v>1117</v>
      </c>
      <c r="E221" s="2" t="s">
        <v>1373</v>
      </c>
      <c r="F221" s="12">
        <v>-129150</v>
      </c>
      <c r="G221" s="12">
        <v>-2255.9899999999998</v>
      </c>
      <c r="H221" s="12">
        <v>-0.11</v>
      </c>
    </row>
    <row r="222" spans="2:8">
      <c r="B222" s="2" t="s">
        <v>1515</v>
      </c>
      <c r="C222" s="9" t="s">
        <v>13</v>
      </c>
      <c r="D222" s="2" t="s">
        <v>1135</v>
      </c>
      <c r="E222" s="2" t="s">
        <v>1371</v>
      </c>
      <c r="F222" s="12">
        <v>-102600</v>
      </c>
      <c r="G222" s="12">
        <v>-2286.34</v>
      </c>
      <c r="H222" s="12">
        <v>-0.11</v>
      </c>
    </row>
    <row r="223" spans="2:8">
      <c r="B223" s="2" t="s">
        <v>1516</v>
      </c>
      <c r="C223" s="9" t="s">
        <v>13</v>
      </c>
      <c r="D223" s="2" t="s">
        <v>1120</v>
      </c>
      <c r="E223" s="2" t="s">
        <v>1369</v>
      </c>
      <c r="F223" s="12">
        <v>-373980</v>
      </c>
      <c r="G223" s="12">
        <v>-2389.36</v>
      </c>
      <c r="H223" s="12">
        <v>-0.11</v>
      </c>
    </row>
    <row r="224" spans="2:8">
      <c r="B224" s="2" t="s">
        <v>1517</v>
      </c>
      <c r="C224" s="9" t="s">
        <v>13</v>
      </c>
      <c r="D224" s="2" t="s">
        <v>74</v>
      </c>
      <c r="E224" s="2" t="s">
        <v>602</v>
      </c>
      <c r="F224" s="12">
        <v>-769275</v>
      </c>
      <c r="G224" s="12">
        <v>-2483.2199999999998</v>
      </c>
      <c r="H224" s="12">
        <v>-0.12</v>
      </c>
    </row>
    <row r="225" spans="2:8">
      <c r="B225" s="2" t="s">
        <v>1518</v>
      </c>
      <c r="C225" s="9" t="s">
        <v>13</v>
      </c>
      <c r="D225" s="2" t="s">
        <v>628</v>
      </c>
      <c r="E225" s="2" t="s">
        <v>1367</v>
      </c>
      <c r="F225" s="12">
        <v>-2960100</v>
      </c>
      <c r="G225" s="12">
        <v>-2735.72</v>
      </c>
      <c r="H225" s="12">
        <v>-0.13</v>
      </c>
    </row>
    <row r="226" spans="2:8">
      <c r="B226" s="2" t="s">
        <v>1519</v>
      </c>
      <c r="C226" s="9" t="s">
        <v>13</v>
      </c>
      <c r="D226" s="2" t="s">
        <v>1106</v>
      </c>
      <c r="E226" s="2" t="s">
        <v>1365</v>
      </c>
      <c r="F226" s="12">
        <v>-152750</v>
      </c>
      <c r="G226" s="12">
        <v>-3047.21</v>
      </c>
      <c r="H226" s="12">
        <v>-0.14000000000000001</v>
      </c>
    </row>
    <row r="227" spans="2:8">
      <c r="B227" s="2" t="s">
        <v>1520</v>
      </c>
      <c r="C227" s="9" t="s">
        <v>13</v>
      </c>
      <c r="D227" s="2" t="s">
        <v>587</v>
      </c>
      <c r="E227" s="2" t="s">
        <v>588</v>
      </c>
      <c r="F227" s="12">
        <v>-37125</v>
      </c>
      <c r="G227" s="12">
        <v>-3205.37</v>
      </c>
      <c r="H227" s="12">
        <v>-0.15</v>
      </c>
    </row>
    <row r="228" spans="2:8">
      <c r="B228" s="2" t="s">
        <v>1521</v>
      </c>
      <c r="C228" s="9" t="s">
        <v>13</v>
      </c>
      <c r="D228" s="2" t="s">
        <v>565</v>
      </c>
      <c r="E228" s="2" t="s">
        <v>1363</v>
      </c>
      <c r="F228" s="12">
        <v>-53125</v>
      </c>
      <c r="G228" s="12">
        <v>-3207.16</v>
      </c>
      <c r="H228" s="12">
        <v>-0.15</v>
      </c>
    </row>
    <row r="229" spans="2:8">
      <c r="B229" s="2" t="s">
        <v>1522</v>
      </c>
      <c r="C229" s="9" t="s">
        <v>13</v>
      </c>
      <c r="D229" s="2" t="s">
        <v>82</v>
      </c>
      <c r="E229" s="2" t="s">
        <v>1361</v>
      </c>
      <c r="F229" s="12">
        <v>-133400</v>
      </c>
      <c r="G229" s="12">
        <v>-3436.65</v>
      </c>
      <c r="H229" s="12">
        <v>-0.16</v>
      </c>
    </row>
    <row r="230" spans="2:8">
      <c r="B230" s="2" t="s">
        <v>1523</v>
      </c>
      <c r="C230" s="9" t="s">
        <v>13</v>
      </c>
      <c r="D230" s="2" t="s">
        <v>1117</v>
      </c>
      <c r="E230" s="2" t="s">
        <v>1359</v>
      </c>
      <c r="F230" s="12">
        <v>-377100</v>
      </c>
      <c r="G230" s="12">
        <v>-3494.96</v>
      </c>
      <c r="H230" s="12">
        <v>-0.16</v>
      </c>
    </row>
    <row r="231" spans="2:8">
      <c r="B231" s="2" t="s">
        <v>1524</v>
      </c>
      <c r="C231" s="9" t="s">
        <v>13</v>
      </c>
      <c r="D231" s="2" t="s">
        <v>79</v>
      </c>
      <c r="E231" s="2" t="s">
        <v>1357</v>
      </c>
      <c r="F231" s="12">
        <v>-345375</v>
      </c>
      <c r="G231" s="12">
        <v>-3568.76</v>
      </c>
      <c r="H231" s="12">
        <v>-0.17</v>
      </c>
    </row>
    <row r="232" spans="2:8">
      <c r="B232" s="2" t="s">
        <v>1525</v>
      </c>
      <c r="C232" s="9" t="s">
        <v>13</v>
      </c>
      <c r="D232" s="2" t="s">
        <v>92</v>
      </c>
      <c r="E232" s="2" t="s">
        <v>93</v>
      </c>
      <c r="F232" s="12">
        <v>-507100</v>
      </c>
      <c r="G232" s="12">
        <v>-3648.58</v>
      </c>
      <c r="H232" s="12">
        <v>-0.17</v>
      </c>
    </row>
    <row r="233" spans="2:8">
      <c r="B233" s="2" t="s">
        <v>1465</v>
      </c>
      <c r="C233" s="9" t="s">
        <v>13</v>
      </c>
      <c r="D233" s="2" t="s">
        <v>74</v>
      </c>
      <c r="E233" s="2" t="s">
        <v>1341</v>
      </c>
      <c r="F233" s="12">
        <v>-17727000</v>
      </c>
      <c r="G233" s="12">
        <v>-3685.44</v>
      </c>
      <c r="H233" s="12">
        <v>-0.17</v>
      </c>
    </row>
    <row r="234" spans="2:8">
      <c r="B234" s="2" t="s">
        <v>1526</v>
      </c>
      <c r="C234" s="9" t="s">
        <v>13</v>
      </c>
      <c r="D234" s="2" t="s">
        <v>573</v>
      </c>
      <c r="E234" s="2" t="s">
        <v>1355</v>
      </c>
      <c r="F234" s="12">
        <v>-230000</v>
      </c>
      <c r="G234" s="12">
        <v>-3992.11</v>
      </c>
      <c r="H234" s="12">
        <v>-0.19</v>
      </c>
    </row>
    <row r="235" spans="2:8">
      <c r="B235" s="2" t="s">
        <v>1527</v>
      </c>
      <c r="C235" s="9" t="s">
        <v>13</v>
      </c>
      <c r="D235" s="2" t="s">
        <v>628</v>
      </c>
      <c r="E235" s="2" t="s">
        <v>1353</v>
      </c>
      <c r="F235" s="12">
        <v>-9629675</v>
      </c>
      <c r="G235" s="12">
        <v>-4131.13</v>
      </c>
      <c r="H235" s="12">
        <v>-0.19</v>
      </c>
    </row>
    <row r="236" spans="2:8">
      <c r="B236" s="2" t="s">
        <v>1528</v>
      </c>
      <c r="C236" s="9" t="s">
        <v>13</v>
      </c>
      <c r="D236" s="2" t="s">
        <v>558</v>
      </c>
      <c r="E236" s="2" t="s">
        <v>1351</v>
      </c>
      <c r="F236" s="12">
        <v>-303000</v>
      </c>
      <c r="G236" s="12">
        <v>-4135.34</v>
      </c>
      <c r="H236" s="12">
        <v>-0.19</v>
      </c>
    </row>
    <row r="237" spans="2:8">
      <c r="B237" s="2" t="s">
        <v>1529</v>
      </c>
      <c r="C237" s="9" t="s">
        <v>13</v>
      </c>
      <c r="D237" s="2" t="s">
        <v>89</v>
      </c>
      <c r="E237" s="2" t="s">
        <v>1349</v>
      </c>
      <c r="F237" s="12">
        <v>-256200</v>
      </c>
      <c r="G237" s="12">
        <v>-4268.55</v>
      </c>
      <c r="H237" s="12">
        <v>-0.2</v>
      </c>
    </row>
    <row r="238" spans="2:8">
      <c r="B238" s="2" t="s">
        <v>1530</v>
      </c>
      <c r="C238" s="9" t="s">
        <v>13</v>
      </c>
      <c r="D238" s="2" t="s">
        <v>85</v>
      </c>
      <c r="E238" s="2" t="s">
        <v>590</v>
      </c>
      <c r="F238" s="12">
        <v>-1288800</v>
      </c>
      <c r="G238" s="12">
        <v>-4319.41</v>
      </c>
      <c r="H238" s="12">
        <v>-0.2</v>
      </c>
    </row>
    <row r="239" spans="2:8">
      <c r="B239" s="2" t="s">
        <v>1531</v>
      </c>
      <c r="C239" s="9" t="s">
        <v>13</v>
      </c>
      <c r="D239" s="2" t="s">
        <v>1138</v>
      </c>
      <c r="E239" s="2" t="s">
        <v>1347</v>
      </c>
      <c r="F239" s="12">
        <v>-1141150</v>
      </c>
      <c r="G239" s="12">
        <v>-4322.1099999999997</v>
      </c>
      <c r="H239" s="12">
        <v>-0.2</v>
      </c>
    </row>
    <row r="240" spans="2:8">
      <c r="B240" s="2" t="s">
        <v>1532</v>
      </c>
      <c r="C240" s="9" t="s">
        <v>13</v>
      </c>
      <c r="D240" s="2" t="s">
        <v>84</v>
      </c>
      <c r="E240" s="2" t="s">
        <v>1345</v>
      </c>
      <c r="F240" s="12">
        <v>-309000</v>
      </c>
      <c r="G240" s="12">
        <v>-4341.1400000000003</v>
      </c>
      <c r="H240" s="12">
        <v>-0.2</v>
      </c>
    </row>
    <row r="241" spans="2:8">
      <c r="B241" s="2" t="s">
        <v>1533</v>
      </c>
      <c r="C241" s="9" t="s">
        <v>13</v>
      </c>
      <c r="D241" s="2" t="s">
        <v>1300</v>
      </c>
      <c r="E241" s="2" t="s">
        <v>1343</v>
      </c>
      <c r="F241" s="12">
        <v>-291900</v>
      </c>
      <c r="G241" s="12">
        <v>-4346.3900000000003</v>
      </c>
      <c r="H241" s="12">
        <v>-0.2</v>
      </c>
    </row>
    <row r="242" spans="2:8">
      <c r="B242" s="2" t="s">
        <v>1534</v>
      </c>
      <c r="C242" s="9" t="s">
        <v>13</v>
      </c>
      <c r="D242" s="2" t="s">
        <v>599</v>
      </c>
      <c r="E242" s="2" t="s">
        <v>1339</v>
      </c>
      <c r="F242" s="12">
        <v>-4317525</v>
      </c>
      <c r="G242" s="12">
        <v>-4350.7700000000004</v>
      </c>
      <c r="H242" s="12">
        <v>-0.2</v>
      </c>
    </row>
    <row r="243" spans="2:8">
      <c r="B243" s="2" t="s">
        <v>1535</v>
      </c>
      <c r="C243" s="9" t="s">
        <v>13</v>
      </c>
      <c r="D243" s="2" t="s">
        <v>1018</v>
      </c>
      <c r="E243" s="2" t="s">
        <v>1145</v>
      </c>
      <c r="F243" s="12">
        <v>-76650</v>
      </c>
      <c r="G243" s="12">
        <v>-4401.24</v>
      </c>
      <c r="H243" s="12">
        <v>-0.21</v>
      </c>
    </row>
    <row r="244" spans="2:8">
      <c r="B244" s="2" t="s">
        <v>1536</v>
      </c>
      <c r="C244" s="9" t="s">
        <v>13</v>
      </c>
      <c r="D244" s="2" t="s">
        <v>90</v>
      </c>
      <c r="E244" s="2" t="s">
        <v>1337</v>
      </c>
      <c r="F244" s="12">
        <v>-56750</v>
      </c>
      <c r="G244" s="12">
        <v>-4452.32</v>
      </c>
      <c r="H244" s="12">
        <v>-0.21</v>
      </c>
    </row>
    <row r="245" spans="2:8">
      <c r="B245" s="2" t="s">
        <v>1537</v>
      </c>
      <c r="C245" s="9" t="s">
        <v>13</v>
      </c>
      <c r="D245" s="2" t="s">
        <v>1334</v>
      </c>
      <c r="E245" s="2" t="s">
        <v>1335</v>
      </c>
      <c r="F245" s="12">
        <v>-745000</v>
      </c>
      <c r="G245" s="12">
        <v>-4997.83</v>
      </c>
      <c r="H245" s="12">
        <v>-0.23</v>
      </c>
    </row>
    <row r="246" spans="2:8">
      <c r="B246" s="2" t="s">
        <v>1538</v>
      </c>
      <c r="C246" s="9" t="s">
        <v>13</v>
      </c>
      <c r="D246" s="2" t="s">
        <v>84</v>
      </c>
      <c r="E246" s="2" t="s">
        <v>1332</v>
      </c>
      <c r="F246" s="12">
        <v>-1294850</v>
      </c>
      <c r="G246" s="12">
        <v>-5322.48</v>
      </c>
      <c r="H246" s="12">
        <v>-0.25</v>
      </c>
    </row>
    <row r="247" spans="2:8">
      <c r="B247" s="2" t="s">
        <v>1539</v>
      </c>
      <c r="C247" s="9" t="s">
        <v>13</v>
      </c>
      <c r="D247" s="2" t="s">
        <v>85</v>
      </c>
      <c r="E247" s="2" t="s">
        <v>1330</v>
      </c>
      <c r="F247" s="12">
        <v>-1038800</v>
      </c>
      <c r="G247" s="12">
        <v>-5567.97</v>
      </c>
      <c r="H247" s="12">
        <v>-0.26</v>
      </c>
    </row>
    <row r="248" spans="2:8">
      <c r="B248" s="2" t="s">
        <v>1540</v>
      </c>
      <c r="C248" s="9" t="s">
        <v>13</v>
      </c>
      <c r="D248" s="2" t="s">
        <v>573</v>
      </c>
      <c r="E248" s="2" t="s">
        <v>1328</v>
      </c>
      <c r="F248" s="12">
        <v>-674050</v>
      </c>
      <c r="G248" s="12">
        <v>-5599</v>
      </c>
      <c r="H248" s="12">
        <v>-0.26</v>
      </c>
    </row>
    <row r="249" spans="2:8">
      <c r="B249" s="2" t="s">
        <v>1541</v>
      </c>
      <c r="C249" s="9" t="s">
        <v>13</v>
      </c>
      <c r="D249" s="2" t="s">
        <v>1315</v>
      </c>
      <c r="E249" s="2" t="s">
        <v>1326</v>
      </c>
      <c r="F249" s="12">
        <v>-1296875</v>
      </c>
      <c r="G249" s="12">
        <v>-5637.52</v>
      </c>
      <c r="H249" s="12">
        <v>-0.26</v>
      </c>
    </row>
    <row r="250" spans="2:8">
      <c r="B250" s="2" t="s">
        <v>1542</v>
      </c>
      <c r="C250" s="9" t="s">
        <v>13</v>
      </c>
      <c r="D250" s="2" t="s">
        <v>1315</v>
      </c>
      <c r="E250" s="2" t="s">
        <v>1324</v>
      </c>
      <c r="F250" s="12">
        <v>-119850</v>
      </c>
      <c r="G250" s="12">
        <v>-5801.46</v>
      </c>
      <c r="H250" s="12">
        <v>-0.27</v>
      </c>
    </row>
    <row r="251" spans="2:8">
      <c r="B251" s="2" t="s">
        <v>1543</v>
      </c>
      <c r="C251" s="9" t="s">
        <v>13</v>
      </c>
      <c r="D251" s="2" t="s">
        <v>74</v>
      </c>
      <c r="E251" s="2" t="s">
        <v>1322</v>
      </c>
      <c r="F251" s="12">
        <v>-619000</v>
      </c>
      <c r="G251" s="12">
        <v>-5953.23</v>
      </c>
      <c r="H251" s="12">
        <v>-0.28000000000000003</v>
      </c>
    </row>
    <row r="252" spans="2:8">
      <c r="B252" s="2" t="s">
        <v>1544</v>
      </c>
      <c r="C252" s="9" t="s">
        <v>13</v>
      </c>
      <c r="D252" s="2" t="s">
        <v>1289</v>
      </c>
      <c r="E252" s="2" t="s">
        <v>1320</v>
      </c>
      <c r="F252" s="12">
        <v>-1002050</v>
      </c>
      <c r="G252" s="12">
        <v>-6083.95</v>
      </c>
      <c r="H252" s="12">
        <v>-0.28999999999999998</v>
      </c>
    </row>
    <row r="253" spans="2:8">
      <c r="B253" s="2" t="s">
        <v>1545</v>
      </c>
      <c r="C253" s="9" t="s">
        <v>13</v>
      </c>
      <c r="D253" s="2" t="s">
        <v>568</v>
      </c>
      <c r="E253" s="2" t="s">
        <v>1318</v>
      </c>
      <c r="F253" s="12">
        <v>-510800</v>
      </c>
      <c r="G253" s="12">
        <v>-7080.71</v>
      </c>
      <c r="H253" s="12">
        <v>-0.33</v>
      </c>
    </row>
    <row r="254" spans="2:8">
      <c r="B254" s="2" t="s">
        <v>1546</v>
      </c>
      <c r="C254" s="9" t="s">
        <v>13</v>
      </c>
      <c r="D254" s="2" t="s">
        <v>1315</v>
      </c>
      <c r="E254" s="2" t="s">
        <v>1316</v>
      </c>
      <c r="F254" s="12">
        <v>-1470000</v>
      </c>
      <c r="G254" s="12">
        <v>-7301.49</v>
      </c>
      <c r="H254" s="12">
        <v>-0.34</v>
      </c>
    </row>
    <row r="255" spans="2:8">
      <c r="B255" s="2" t="s">
        <v>1547</v>
      </c>
      <c r="C255" s="9" t="s">
        <v>13</v>
      </c>
      <c r="D255" s="2" t="s">
        <v>596</v>
      </c>
      <c r="E255" s="2" t="s">
        <v>1313</v>
      </c>
      <c r="F255" s="12">
        <v>-7943000</v>
      </c>
      <c r="G255" s="12">
        <v>-7383.81</v>
      </c>
      <c r="H255" s="12">
        <v>-0.35</v>
      </c>
    </row>
    <row r="256" spans="2:8">
      <c r="B256" s="2" t="s">
        <v>1548</v>
      </c>
      <c r="C256" s="9" t="s">
        <v>13</v>
      </c>
      <c r="D256" s="2" t="s">
        <v>74</v>
      </c>
      <c r="E256" s="2" t="s">
        <v>1311</v>
      </c>
      <c r="F256" s="12">
        <v>-4269200</v>
      </c>
      <c r="G256" s="12">
        <v>-7548.37</v>
      </c>
      <c r="H256" s="12">
        <v>-0.35</v>
      </c>
    </row>
    <row r="257" spans="2:8">
      <c r="B257" s="2" t="s">
        <v>1549</v>
      </c>
      <c r="C257" s="9" t="s">
        <v>13</v>
      </c>
      <c r="D257" s="2" t="s">
        <v>84</v>
      </c>
      <c r="E257" s="2" t="s">
        <v>1309</v>
      </c>
      <c r="F257" s="12">
        <v>-2962800</v>
      </c>
      <c r="G257" s="12">
        <v>-7660.91</v>
      </c>
      <c r="H257" s="12">
        <v>-0.36</v>
      </c>
    </row>
    <row r="258" spans="2:8">
      <c r="B258" s="2" t="s">
        <v>1550</v>
      </c>
      <c r="C258" s="9" t="s">
        <v>13</v>
      </c>
      <c r="D258" s="2" t="s">
        <v>83</v>
      </c>
      <c r="E258" s="2" t="s">
        <v>561</v>
      </c>
      <c r="F258" s="12">
        <v>-667700</v>
      </c>
      <c r="G258" s="12">
        <v>-7661.86</v>
      </c>
      <c r="H258" s="12">
        <v>-0.36</v>
      </c>
    </row>
    <row r="259" spans="2:8">
      <c r="B259" s="2" t="s">
        <v>1551</v>
      </c>
      <c r="C259" s="9" t="s">
        <v>13</v>
      </c>
      <c r="D259" s="2" t="s">
        <v>1138</v>
      </c>
      <c r="E259" s="2" t="s">
        <v>1307</v>
      </c>
      <c r="F259" s="12">
        <v>-1592000</v>
      </c>
      <c r="G259" s="12">
        <v>-7783.29</v>
      </c>
      <c r="H259" s="12">
        <v>-0.36</v>
      </c>
    </row>
    <row r="260" spans="2:8">
      <c r="B260" s="2" t="s">
        <v>1552</v>
      </c>
      <c r="C260" s="9" t="s">
        <v>13</v>
      </c>
      <c r="D260" s="2" t="s">
        <v>74</v>
      </c>
      <c r="E260" s="2" t="s">
        <v>1104</v>
      </c>
      <c r="F260" s="12">
        <v>-2489200</v>
      </c>
      <c r="G260" s="12">
        <v>-8004.02</v>
      </c>
      <c r="H260" s="12">
        <v>-0.38</v>
      </c>
    </row>
    <row r="261" spans="2:8">
      <c r="B261" s="2" t="s">
        <v>1553</v>
      </c>
      <c r="C261" s="9" t="s">
        <v>13</v>
      </c>
      <c r="D261" s="2" t="s">
        <v>74</v>
      </c>
      <c r="E261" s="2" t="s">
        <v>1305</v>
      </c>
      <c r="F261" s="12">
        <v>-4424400</v>
      </c>
      <c r="G261" s="12">
        <v>-8089.13</v>
      </c>
      <c r="H261" s="12">
        <v>-0.38</v>
      </c>
    </row>
    <row r="262" spans="2:8">
      <c r="B262" s="2" t="s">
        <v>1554</v>
      </c>
      <c r="C262" s="9" t="s">
        <v>13</v>
      </c>
      <c r="D262" s="2" t="s">
        <v>584</v>
      </c>
      <c r="E262" s="2" t="s">
        <v>1303</v>
      </c>
      <c r="F262" s="12">
        <v>-2517500</v>
      </c>
      <c r="G262" s="12">
        <v>-8161.74</v>
      </c>
      <c r="H262" s="12">
        <v>-0.38</v>
      </c>
    </row>
    <row r="263" spans="2:8">
      <c r="B263" s="2" t="s">
        <v>1555</v>
      </c>
      <c r="C263" s="9" t="s">
        <v>13</v>
      </c>
      <c r="D263" s="2" t="s">
        <v>1300</v>
      </c>
      <c r="E263" s="2" t="s">
        <v>1301</v>
      </c>
      <c r="F263" s="12">
        <v>-743125</v>
      </c>
      <c r="G263" s="12">
        <v>-8182.55</v>
      </c>
      <c r="H263" s="12">
        <v>-0.38</v>
      </c>
    </row>
    <row r="264" spans="2:8">
      <c r="B264" s="2" t="s">
        <v>1556</v>
      </c>
      <c r="C264" s="9" t="s">
        <v>13</v>
      </c>
      <c r="D264" s="2" t="s">
        <v>89</v>
      </c>
      <c r="E264" s="2" t="s">
        <v>608</v>
      </c>
      <c r="F264" s="12">
        <v>-471350</v>
      </c>
      <c r="G264" s="12">
        <v>-8196.31</v>
      </c>
      <c r="H264" s="12">
        <v>-0.38</v>
      </c>
    </row>
    <row r="265" spans="2:8">
      <c r="B265" s="2" t="s">
        <v>1557</v>
      </c>
      <c r="C265" s="9" t="s">
        <v>13</v>
      </c>
      <c r="D265" s="2" t="s">
        <v>74</v>
      </c>
      <c r="E265" s="2" t="s">
        <v>1113</v>
      </c>
      <c r="F265" s="12">
        <v>-606250</v>
      </c>
      <c r="G265" s="12">
        <v>-8435.36</v>
      </c>
      <c r="H265" s="12">
        <v>-0.4</v>
      </c>
    </row>
    <row r="266" spans="2:8">
      <c r="B266" s="2" t="s">
        <v>1558</v>
      </c>
      <c r="C266" s="9" t="s">
        <v>13</v>
      </c>
      <c r="D266" s="2" t="s">
        <v>584</v>
      </c>
      <c r="E266" s="2" t="s">
        <v>1298</v>
      </c>
      <c r="F266" s="12">
        <v>-5118750</v>
      </c>
      <c r="G266" s="12">
        <v>-8710.58</v>
      </c>
      <c r="H266" s="12">
        <v>-0.41</v>
      </c>
    </row>
    <row r="267" spans="2:8">
      <c r="B267" s="2" t="s">
        <v>1559</v>
      </c>
      <c r="C267" s="9" t="s">
        <v>13</v>
      </c>
      <c r="D267" s="2" t="s">
        <v>1289</v>
      </c>
      <c r="E267" s="2" t="s">
        <v>1296</v>
      </c>
      <c r="F267" s="12">
        <v>-972300</v>
      </c>
      <c r="G267" s="12">
        <v>-9040.93</v>
      </c>
      <c r="H267" s="12">
        <v>-0.42</v>
      </c>
    </row>
    <row r="268" spans="2:8">
      <c r="B268" s="2" t="s">
        <v>1560</v>
      </c>
      <c r="C268" s="9" t="s">
        <v>13</v>
      </c>
      <c r="D268" s="2" t="s">
        <v>573</v>
      </c>
      <c r="E268" s="2" t="s">
        <v>1294</v>
      </c>
      <c r="F268" s="12">
        <v>-1742000</v>
      </c>
      <c r="G268" s="12">
        <v>-9397.2199999999993</v>
      </c>
      <c r="H268" s="12">
        <v>-0.44</v>
      </c>
    </row>
    <row r="269" spans="2:8">
      <c r="B269" s="2" t="s">
        <v>1561</v>
      </c>
      <c r="C269" s="9" t="s">
        <v>13</v>
      </c>
      <c r="D269" s="2" t="s">
        <v>1018</v>
      </c>
      <c r="E269" s="2" t="s">
        <v>1292</v>
      </c>
      <c r="F269" s="12">
        <v>-2512000</v>
      </c>
      <c r="G269" s="12">
        <v>-9661.15</v>
      </c>
      <c r="H269" s="12">
        <v>-0.45</v>
      </c>
    </row>
    <row r="270" spans="2:8">
      <c r="B270" s="2" t="s">
        <v>1562</v>
      </c>
      <c r="C270" s="9" t="s">
        <v>13</v>
      </c>
      <c r="D270" s="2" t="s">
        <v>599</v>
      </c>
      <c r="E270" s="2" t="s">
        <v>600</v>
      </c>
      <c r="F270" s="12">
        <v>-654075</v>
      </c>
      <c r="G270" s="12">
        <v>-10001.459999999999</v>
      </c>
      <c r="H270" s="12">
        <v>-0.47</v>
      </c>
    </row>
    <row r="271" spans="2:8">
      <c r="B271" s="2" t="s">
        <v>1563</v>
      </c>
      <c r="C271" s="9" t="s">
        <v>13</v>
      </c>
      <c r="D271" s="2" t="s">
        <v>1289</v>
      </c>
      <c r="E271" s="2" t="s">
        <v>1290</v>
      </c>
      <c r="F271" s="12">
        <v>-2835000</v>
      </c>
      <c r="G271" s="12">
        <v>-10111.030000000001</v>
      </c>
      <c r="H271" s="12">
        <v>-0.47</v>
      </c>
    </row>
    <row r="272" spans="2:8">
      <c r="B272" s="2" t="s">
        <v>1564</v>
      </c>
      <c r="C272" s="9" t="s">
        <v>13</v>
      </c>
      <c r="D272" s="2" t="s">
        <v>83</v>
      </c>
      <c r="E272" s="2" t="s">
        <v>1123</v>
      </c>
      <c r="F272" s="12">
        <v>-1998900</v>
      </c>
      <c r="G272" s="12">
        <v>-10159.41</v>
      </c>
      <c r="H272" s="12">
        <v>-0.48</v>
      </c>
    </row>
    <row r="273" spans="2:8">
      <c r="B273" s="2" t="s">
        <v>1565</v>
      </c>
      <c r="C273" s="9" t="s">
        <v>13</v>
      </c>
      <c r="D273" s="2" t="s">
        <v>85</v>
      </c>
      <c r="E273" s="2" t="s">
        <v>1143</v>
      </c>
      <c r="F273" s="12">
        <v>-7589100</v>
      </c>
      <c r="G273" s="12">
        <v>-10164.08</v>
      </c>
      <c r="H273" s="12">
        <v>-0.48</v>
      </c>
    </row>
    <row r="274" spans="2:8">
      <c r="B274" s="2" t="s">
        <v>1566</v>
      </c>
      <c r="C274" s="9" t="s">
        <v>13</v>
      </c>
      <c r="D274" s="2" t="s">
        <v>82</v>
      </c>
      <c r="E274" s="2" t="s">
        <v>541</v>
      </c>
      <c r="F274" s="12">
        <v>-75250</v>
      </c>
      <c r="G274" s="12">
        <v>-10214.44</v>
      </c>
      <c r="H274" s="12">
        <v>-0.48</v>
      </c>
    </row>
    <row r="275" spans="2:8">
      <c r="B275" s="2" t="s">
        <v>1567</v>
      </c>
      <c r="C275" s="9" t="s">
        <v>13</v>
      </c>
      <c r="D275" s="2" t="s">
        <v>1286</v>
      </c>
      <c r="E275" s="2" t="s">
        <v>1287</v>
      </c>
      <c r="F275" s="12">
        <v>-12467250</v>
      </c>
      <c r="G275" s="12">
        <v>-10228.129999999999</v>
      </c>
      <c r="H275" s="12">
        <v>-0.48</v>
      </c>
    </row>
    <row r="276" spans="2:8">
      <c r="B276" s="2" t="s">
        <v>1568</v>
      </c>
      <c r="C276" s="9" t="s">
        <v>13</v>
      </c>
      <c r="D276" s="2" t="s">
        <v>573</v>
      </c>
      <c r="E276" s="2" t="s">
        <v>606</v>
      </c>
      <c r="F276" s="12">
        <v>-3597000</v>
      </c>
      <c r="G276" s="12">
        <v>-10238.86</v>
      </c>
      <c r="H276" s="12">
        <v>-0.48</v>
      </c>
    </row>
    <row r="277" spans="2:8">
      <c r="B277" s="2" t="s">
        <v>1569</v>
      </c>
      <c r="C277" s="9" t="s">
        <v>13</v>
      </c>
      <c r="D277" s="2" t="s">
        <v>1106</v>
      </c>
      <c r="E277" s="2" t="s">
        <v>1284</v>
      </c>
      <c r="F277" s="12">
        <v>-365750</v>
      </c>
      <c r="G277" s="12">
        <v>-10295.5</v>
      </c>
      <c r="H277" s="12">
        <v>-0.48</v>
      </c>
    </row>
    <row r="278" spans="2:8">
      <c r="B278" s="2" t="s">
        <v>1570</v>
      </c>
      <c r="C278" s="9" t="s">
        <v>13</v>
      </c>
      <c r="D278" s="2" t="s">
        <v>558</v>
      </c>
      <c r="E278" s="2" t="s">
        <v>624</v>
      </c>
      <c r="F278" s="12">
        <v>-969375</v>
      </c>
      <c r="G278" s="12">
        <v>-11560.77</v>
      </c>
      <c r="H278" s="12">
        <v>-0.54</v>
      </c>
    </row>
    <row r="279" spans="2:8">
      <c r="B279" s="2" t="s">
        <v>1571</v>
      </c>
      <c r="C279" s="9" t="s">
        <v>13</v>
      </c>
      <c r="D279" s="2" t="s">
        <v>74</v>
      </c>
      <c r="E279" s="2" t="s">
        <v>1282</v>
      </c>
      <c r="F279" s="12">
        <v>-8936000</v>
      </c>
      <c r="G279" s="12">
        <v>-11611.44</v>
      </c>
      <c r="H279" s="12">
        <v>-0.54</v>
      </c>
    </row>
    <row r="280" spans="2:8">
      <c r="B280" s="2" t="s">
        <v>1572</v>
      </c>
      <c r="C280" s="9" t="s">
        <v>13</v>
      </c>
      <c r="D280" s="2" t="s">
        <v>1106</v>
      </c>
      <c r="E280" s="2" t="s">
        <v>1280</v>
      </c>
      <c r="F280" s="12">
        <v>-2348850</v>
      </c>
      <c r="G280" s="12">
        <v>-11790.05</v>
      </c>
      <c r="H280" s="12">
        <v>-0.55000000000000004</v>
      </c>
    </row>
    <row r="281" spans="2:8">
      <c r="B281" s="2" t="s">
        <v>1573</v>
      </c>
      <c r="C281" s="9" t="s">
        <v>13</v>
      </c>
      <c r="D281" s="2" t="s">
        <v>74</v>
      </c>
      <c r="E281" s="2" t="s">
        <v>1102</v>
      </c>
      <c r="F281" s="12">
        <v>-1002000</v>
      </c>
      <c r="G281" s="12">
        <v>-12107.17</v>
      </c>
      <c r="H281" s="12">
        <v>-0.56999999999999995</v>
      </c>
    </row>
    <row r="282" spans="2:8">
      <c r="B282" s="2" t="s">
        <v>1574</v>
      </c>
      <c r="C282" s="9" t="s">
        <v>13</v>
      </c>
      <c r="D282" s="2" t="s">
        <v>573</v>
      </c>
      <c r="E282" s="2" t="s">
        <v>1278</v>
      </c>
      <c r="F282" s="12">
        <v>-3508400</v>
      </c>
      <c r="G282" s="12">
        <v>-12295.19</v>
      </c>
      <c r="H282" s="12">
        <v>-0.57999999999999996</v>
      </c>
    </row>
    <row r="283" spans="2:8">
      <c r="B283" s="2" t="s">
        <v>1575</v>
      </c>
      <c r="C283" s="9" t="s">
        <v>13</v>
      </c>
      <c r="D283" s="2" t="s">
        <v>1138</v>
      </c>
      <c r="E283" s="2" t="s">
        <v>1274</v>
      </c>
      <c r="F283" s="12">
        <v>-1340400</v>
      </c>
      <c r="G283" s="12">
        <v>-12737.15</v>
      </c>
      <c r="H283" s="12">
        <v>-0.6</v>
      </c>
    </row>
    <row r="284" spans="2:8">
      <c r="B284" s="2" t="s">
        <v>1576</v>
      </c>
      <c r="C284" s="9" t="s">
        <v>13</v>
      </c>
      <c r="D284" s="2" t="s">
        <v>84</v>
      </c>
      <c r="E284" s="2" t="s">
        <v>1276</v>
      </c>
      <c r="F284" s="12">
        <v>-533250</v>
      </c>
      <c r="G284" s="12">
        <v>-12743.08</v>
      </c>
      <c r="H284" s="12">
        <v>-0.6</v>
      </c>
    </row>
    <row r="285" spans="2:8">
      <c r="B285" s="2" t="s">
        <v>1577</v>
      </c>
      <c r="C285" s="9" t="s">
        <v>13</v>
      </c>
      <c r="D285" s="2" t="s">
        <v>1117</v>
      </c>
      <c r="E285" s="2" t="s">
        <v>1272</v>
      </c>
      <c r="F285" s="12">
        <v>-3277500</v>
      </c>
      <c r="G285" s="12">
        <v>-12844.52</v>
      </c>
      <c r="H285" s="12">
        <v>-0.6</v>
      </c>
    </row>
    <row r="286" spans="2:8">
      <c r="B286" s="2" t="s">
        <v>1578</v>
      </c>
      <c r="C286" s="9" t="s">
        <v>13</v>
      </c>
      <c r="D286" s="2" t="s">
        <v>565</v>
      </c>
      <c r="E286" s="2" t="s">
        <v>592</v>
      </c>
      <c r="F286" s="12">
        <v>-1007500</v>
      </c>
      <c r="G286" s="12">
        <v>-13083.4</v>
      </c>
      <c r="H286" s="12">
        <v>-0.61</v>
      </c>
    </row>
    <row r="287" spans="2:8">
      <c r="B287" s="2" t="s">
        <v>1579</v>
      </c>
      <c r="C287" s="9" t="s">
        <v>13</v>
      </c>
      <c r="D287" s="2" t="s">
        <v>573</v>
      </c>
      <c r="E287" s="2" t="s">
        <v>1270</v>
      </c>
      <c r="F287" s="12">
        <v>-8703200</v>
      </c>
      <c r="G287" s="12">
        <v>-13085.26</v>
      </c>
      <c r="H287" s="12">
        <v>-0.61</v>
      </c>
    </row>
    <row r="288" spans="2:8">
      <c r="B288" s="2" t="s">
        <v>1580</v>
      </c>
      <c r="C288" s="9" t="s">
        <v>13</v>
      </c>
      <c r="D288" s="2" t="s">
        <v>1232</v>
      </c>
      <c r="E288" s="2" t="s">
        <v>1268</v>
      </c>
      <c r="F288" s="12">
        <v>-6264500</v>
      </c>
      <c r="G288" s="12">
        <v>-13374.71</v>
      </c>
      <c r="H288" s="12">
        <v>-0.63</v>
      </c>
    </row>
    <row r="289" spans="2:8">
      <c r="B289" s="2" t="s">
        <v>1581</v>
      </c>
      <c r="C289" s="9" t="s">
        <v>13</v>
      </c>
      <c r="D289" s="2" t="s">
        <v>1018</v>
      </c>
      <c r="E289" s="2" t="s">
        <v>1266</v>
      </c>
      <c r="F289" s="12">
        <v>-356650</v>
      </c>
      <c r="G289" s="12">
        <v>-13868.69</v>
      </c>
      <c r="H289" s="12">
        <v>-0.65</v>
      </c>
    </row>
    <row r="290" spans="2:8">
      <c r="B290" s="2" t="s">
        <v>1582</v>
      </c>
      <c r="C290" s="9" t="s">
        <v>13</v>
      </c>
      <c r="D290" s="2" t="s">
        <v>92</v>
      </c>
      <c r="E290" s="2" t="s">
        <v>1264</v>
      </c>
      <c r="F290" s="12">
        <v>-2151550</v>
      </c>
      <c r="G290" s="12">
        <v>-14161.5</v>
      </c>
      <c r="H290" s="12">
        <v>-0.66</v>
      </c>
    </row>
    <row r="291" spans="2:8">
      <c r="B291" s="2" t="s">
        <v>1583</v>
      </c>
      <c r="C291" s="9" t="s">
        <v>13</v>
      </c>
      <c r="D291" s="2" t="s">
        <v>1117</v>
      </c>
      <c r="E291" s="2" t="s">
        <v>1262</v>
      </c>
      <c r="F291" s="12">
        <v>-719625</v>
      </c>
      <c r="G291" s="12">
        <v>-15467.62</v>
      </c>
      <c r="H291" s="12">
        <v>-0.73</v>
      </c>
    </row>
    <row r="292" spans="2:8">
      <c r="B292" s="2" t="s">
        <v>1584</v>
      </c>
      <c r="C292" s="9" t="s">
        <v>13</v>
      </c>
      <c r="D292" s="2" t="s">
        <v>1117</v>
      </c>
      <c r="E292" s="2" t="s">
        <v>1260</v>
      </c>
      <c r="F292" s="12">
        <v>-1473900</v>
      </c>
      <c r="G292" s="12">
        <v>-15935.07</v>
      </c>
      <c r="H292" s="12">
        <v>-0.75</v>
      </c>
    </row>
    <row r="293" spans="2:8">
      <c r="B293" s="2" t="s">
        <v>1585</v>
      </c>
      <c r="C293" s="9" t="s">
        <v>13</v>
      </c>
      <c r="D293" s="2" t="s">
        <v>1117</v>
      </c>
      <c r="E293" s="2" t="s">
        <v>1258</v>
      </c>
      <c r="F293" s="12">
        <v>-1321650</v>
      </c>
      <c r="G293" s="12">
        <v>-16221.93</v>
      </c>
      <c r="H293" s="12">
        <v>-0.76</v>
      </c>
    </row>
    <row r="294" spans="2:8">
      <c r="B294" s="2" t="s">
        <v>1586</v>
      </c>
      <c r="C294" s="9" t="s">
        <v>13</v>
      </c>
      <c r="D294" s="2" t="s">
        <v>1099</v>
      </c>
      <c r="E294" s="2" t="s">
        <v>1256</v>
      </c>
      <c r="F294" s="12">
        <v>-3656700</v>
      </c>
      <c r="G294" s="12">
        <v>-16723.919999999998</v>
      </c>
      <c r="H294" s="12">
        <v>-0.78</v>
      </c>
    </row>
    <row r="295" spans="2:8">
      <c r="B295" s="2" t="s">
        <v>1587</v>
      </c>
      <c r="C295" s="9" t="s">
        <v>13</v>
      </c>
      <c r="D295" s="2" t="s">
        <v>573</v>
      </c>
      <c r="E295" s="2" t="s">
        <v>1254</v>
      </c>
      <c r="F295" s="12">
        <v>-4122300</v>
      </c>
      <c r="G295" s="12">
        <v>-17033.34</v>
      </c>
      <c r="H295" s="12">
        <v>-0.8</v>
      </c>
    </row>
    <row r="296" spans="2:8">
      <c r="B296" s="2" t="s">
        <v>1588</v>
      </c>
      <c r="C296" s="9" t="s">
        <v>13</v>
      </c>
      <c r="D296" s="2" t="s">
        <v>628</v>
      </c>
      <c r="E296" s="2" t="s">
        <v>1252</v>
      </c>
      <c r="F296" s="12">
        <v>-7024500</v>
      </c>
      <c r="G296" s="12">
        <v>-18716.78</v>
      </c>
      <c r="H296" s="12">
        <v>-0.88</v>
      </c>
    </row>
    <row r="297" spans="2:8">
      <c r="B297" s="2" t="s">
        <v>1589</v>
      </c>
      <c r="C297" s="9" t="s">
        <v>13</v>
      </c>
      <c r="D297" s="2" t="s">
        <v>568</v>
      </c>
      <c r="E297" s="2" t="s">
        <v>1115</v>
      </c>
      <c r="F297" s="12">
        <v>-4207500</v>
      </c>
      <c r="G297" s="12">
        <v>-19087.32</v>
      </c>
      <c r="H297" s="12">
        <v>-0.89</v>
      </c>
    </row>
    <row r="298" spans="2:8">
      <c r="B298" s="2" t="s">
        <v>1590</v>
      </c>
      <c r="C298" s="9" t="s">
        <v>13</v>
      </c>
      <c r="D298" s="2" t="s">
        <v>1138</v>
      </c>
      <c r="E298" s="2" t="s">
        <v>1139</v>
      </c>
      <c r="F298" s="12">
        <v>-1887975</v>
      </c>
      <c r="G298" s="12">
        <v>-19170.5</v>
      </c>
      <c r="H298" s="12">
        <v>-0.9</v>
      </c>
    </row>
    <row r="299" spans="2:8">
      <c r="B299" s="2" t="s">
        <v>1591</v>
      </c>
      <c r="C299" s="9" t="s">
        <v>13</v>
      </c>
      <c r="D299" s="2" t="s">
        <v>74</v>
      </c>
      <c r="E299" s="2" t="s">
        <v>75</v>
      </c>
      <c r="F299" s="12">
        <v>-2256650</v>
      </c>
      <c r="G299" s="12">
        <v>-20286.16</v>
      </c>
      <c r="H299" s="12">
        <v>-0.95</v>
      </c>
    </row>
    <row r="300" spans="2:8">
      <c r="B300" s="2" t="s">
        <v>1592</v>
      </c>
      <c r="C300" s="9" t="s">
        <v>13</v>
      </c>
      <c r="D300" s="2" t="s">
        <v>83</v>
      </c>
      <c r="E300" s="2" t="s">
        <v>1250</v>
      </c>
      <c r="F300" s="12">
        <v>-2650800</v>
      </c>
      <c r="G300" s="12">
        <v>-21011.57</v>
      </c>
      <c r="H300" s="12">
        <v>-0.99</v>
      </c>
    </row>
    <row r="301" spans="2:8">
      <c r="B301" s="2" t="s">
        <v>1593</v>
      </c>
      <c r="C301" s="9" t="s">
        <v>13</v>
      </c>
      <c r="D301" s="2" t="s">
        <v>1237</v>
      </c>
      <c r="E301" s="2" t="s">
        <v>1248</v>
      </c>
      <c r="F301" s="12">
        <v>-539850</v>
      </c>
      <c r="G301" s="12">
        <v>-21240.94</v>
      </c>
      <c r="H301" s="12">
        <v>-1</v>
      </c>
    </row>
    <row r="302" spans="2:8">
      <c r="B302" s="2" t="s">
        <v>1594</v>
      </c>
      <c r="C302" s="9" t="s">
        <v>13</v>
      </c>
      <c r="D302" s="2" t="s">
        <v>92</v>
      </c>
      <c r="E302" s="2" t="s">
        <v>1246</v>
      </c>
      <c r="F302" s="12">
        <v>-1238400</v>
      </c>
      <c r="G302" s="12">
        <v>-22505.439999999999</v>
      </c>
      <c r="H302" s="12">
        <v>-1.06</v>
      </c>
    </row>
    <row r="303" spans="2:8">
      <c r="B303" s="2" t="s">
        <v>1595</v>
      </c>
      <c r="C303" s="9" t="s">
        <v>13</v>
      </c>
      <c r="D303" s="2" t="s">
        <v>548</v>
      </c>
      <c r="E303" s="2" t="s">
        <v>551</v>
      </c>
      <c r="F303" s="12">
        <v>-950625</v>
      </c>
      <c r="G303" s="12">
        <v>-23290.31</v>
      </c>
      <c r="H303" s="12">
        <v>-1.0900000000000001</v>
      </c>
    </row>
    <row r="304" spans="2:8">
      <c r="B304" s="2" t="s">
        <v>1596</v>
      </c>
      <c r="C304" s="9" t="s">
        <v>13</v>
      </c>
      <c r="D304" s="2" t="s">
        <v>1232</v>
      </c>
      <c r="E304" s="2" t="s">
        <v>1244</v>
      </c>
      <c r="F304" s="12">
        <v>-14894300</v>
      </c>
      <c r="G304" s="12">
        <v>-24810.92</v>
      </c>
      <c r="H304" s="12">
        <v>-1.1599999999999999</v>
      </c>
    </row>
    <row r="305" spans="2:8">
      <c r="B305" s="2" t="s">
        <v>1597</v>
      </c>
      <c r="C305" s="9" t="s">
        <v>13</v>
      </c>
      <c r="D305" s="2" t="s">
        <v>74</v>
      </c>
      <c r="E305" s="2" t="s">
        <v>576</v>
      </c>
      <c r="F305" s="12">
        <v>-6086000</v>
      </c>
      <c r="G305" s="12">
        <v>-25415.14</v>
      </c>
      <c r="H305" s="12">
        <v>-1.19</v>
      </c>
    </row>
    <row r="306" spans="2:8">
      <c r="B306" s="2" t="s">
        <v>1598</v>
      </c>
      <c r="C306" s="9" t="s">
        <v>13</v>
      </c>
      <c r="D306" s="2" t="s">
        <v>1099</v>
      </c>
      <c r="E306" s="2" t="s">
        <v>1242</v>
      </c>
      <c r="F306" s="12">
        <v>-259668675</v>
      </c>
      <c r="G306" s="12">
        <v>-27602.78</v>
      </c>
      <c r="H306" s="12">
        <v>-1.29</v>
      </c>
    </row>
    <row r="307" spans="2:8">
      <c r="B307" s="2" t="s">
        <v>1599</v>
      </c>
      <c r="C307" s="9" t="s">
        <v>13</v>
      </c>
      <c r="D307" s="2" t="s">
        <v>89</v>
      </c>
      <c r="E307" s="2" t="s">
        <v>1240</v>
      </c>
      <c r="F307" s="12">
        <v>-4749525</v>
      </c>
      <c r="G307" s="12">
        <v>-28767.87</v>
      </c>
      <c r="H307" s="12">
        <v>-1.35</v>
      </c>
    </row>
    <row r="308" spans="2:8">
      <c r="B308" s="2" t="s">
        <v>1600</v>
      </c>
      <c r="C308" s="9" t="s">
        <v>13</v>
      </c>
      <c r="D308" s="2" t="s">
        <v>1237</v>
      </c>
      <c r="E308" s="2" t="s">
        <v>1238</v>
      </c>
      <c r="F308" s="12">
        <v>-6801525</v>
      </c>
      <c r="G308" s="12">
        <v>-30212.37</v>
      </c>
      <c r="H308" s="12">
        <v>-1.42</v>
      </c>
    </row>
    <row r="309" spans="2:8">
      <c r="B309" s="2" t="s">
        <v>1601</v>
      </c>
      <c r="C309" s="9" t="s">
        <v>13</v>
      </c>
      <c r="D309" s="2" t="s">
        <v>573</v>
      </c>
      <c r="E309" s="2" t="s">
        <v>1235</v>
      </c>
      <c r="F309" s="12">
        <v>-12593650</v>
      </c>
      <c r="G309" s="12">
        <v>-32302.71</v>
      </c>
      <c r="H309" s="12">
        <v>-1.51</v>
      </c>
    </row>
    <row r="310" spans="2:8">
      <c r="B310" s="2" t="s">
        <v>1159</v>
      </c>
      <c r="C310" s="9" t="s">
        <v>13</v>
      </c>
      <c r="D310" s="2" t="s">
        <v>621</v>
      </c>
      <c r="E310" s="2" t="s">
        <v>622</v>
      </c>
      <c r="F310" s="12">
        <v>-4744900</v>
      </c>
      <c r="G310" s="12">
        <v>-34172.769999999997</v>
      </c>
      <c r="H310" s="12">
        <v>-1.6</v>
      </c>
    </row>
    <row r="311" spans="2:8">
      <c r="B311" s="2" t="s">
        <v>1602</v>
      </c>
      <c r="C311" s="9" t="s">
        <v>13</v>
      </c>
      <c r="D311" s="2" t="s">
        <v>573</v>
      </c>
      <c r="E311" s="2" t="s">
        <v>614</v>
      </c>
      <c r="F311" s="12">
        <v>-3460050</v>
      </c>
      <c r="G311" s="12">
        <v>-37506.94</v>
      </c>
      <c r="H311" s="12">
        <v>-1.76</v>
      </c>
    </row>
    <row r="312" spans="2:8">
      <c r="B312" s="2" t="s">
        <v>1603</v>
      </c>
      <c r="C312" s="9" t="s">
        <v>13</v>
      </c>
      <c r="D312" s="2" t="s">
        <v>77</v>
      </c>
      <c r="E312" s="2" t="s">
        <v>78</v>
      </c>
      <c r="F312" s="12">
        <v>-13574400</v>
      </c>
      <c r="G312" s="12">
        <v>-42766.15</v>
      </c>
      <c r="H312" s="12">
        <v>-2.0099999999999998</v>
      </c>
    </row>
    <row r="313" spans="2:8">
      <c r="B313" s="2" t="s">
        <v>1604</v>
      </c>
      <c r="C313" s="9" t="s">
        <v>13</v>
      </c>
      <c r="D313" s="2" t="s">
        <v>1232</v>
      </c>
      <c r="E313" s="2" t="s">
        <v>1233</v>
      </c>
      <c r="F313" s="12">
        <v>-3433050</v>
      </c>
      <c r="G313" s="12">
        <v>-43658.1</v>
      </c>
      <c r="H313" s="12">
        <v>-2.0499999999999998</v>
      </c>
    </row>
    <row r="314" spans="2:8">
      <c r="B314" s="2" t="s">
        <v>1464</v>
      </c>
      <c r="C314" s="9" t="s">
        <v>13</v>
      </c>
      <c r="D314" s="2" t="s">
        <v>543</v>
      </c>
      <c r="E314" s="2" t="s">
        <v>544</v>
      </c>
      <c r="F314" s="12">
        <v>-3314500</v>
      </c>
      <c r="G314" s="12">
        <v>-46449.4</v>
      </c>
      <c r="H314" s="12">
        <v>-2.1800000000000002</v>
      </c>
    </row>
    <row r="315" spans="2:8">
      <c r="B315" s="2" t="s">
        <v>1605</v>
      </c>
      <c r="C315" s="9" t="s">
        <v>13</v>
      </c>
      <c r="D315" s="2" t="s">
        <v>79</v>
      </c>
      <c r="E315" s="2" t="s">
        <v>546</v>
      </c>
      <c r="F315" s="12">
        <v>-20898650</v>
      </c>
      <c r="G315" s="12">
        <v>-51651.01</v>
      </c>
      <c r="H315" s="12">
        <v>-2.42</v>
      </c>
    </row>
    <row r="316" spans="2:8">
      <c r="B316" s="2" t="s">
        <v>1606</v>
      </c>
      <c r="C316" s="9" t="s">
        <v>13</v>
      </c>
      <c r="D316" s="2" t="s">
        <v>1099</v>
      </c>
      <c r="E316" s="2" t="s">
        <v>1100</v>
      </c>
      <c r="F316" s="12">
        <v>-2981575</v>
      </c>
      <c r="G316" s="12">
        <v>-56348.79</v>
      </c>
      <c r="H316" s="12">
        <v>-2.64</v>
      </c>
    </row>
    <row r="317" spans="2:8">
      <c r="B317" s="2" t="s">
        <v>1607</v>
      </c>
      <c r="C317" s="9" t="s">
        <v>13</v>
      </c>
      <c r="D317" s="2" t="s">
        <v>74</v>
      </c>
      <c r="E317" s="2" t="s">
        <v>81</v>
      </c>
      <c r="F317" s="12">
        <v>-5681900</v>
      </c>
      <c r="G317" s="12">
        <v>-78802.27</v>
      </c>
      <c r="H317" s="12">
        <v>-3.69</v>
      </c>
    </row>
    <row r="318" spans="2:8">
      <c r="B318" s="2" t="s">
        <v>1591</v>
      </c>
      <c r="C318" s="9" t="s">
        <v>13</v>
      </c>
      <c r="D318" s="2" t="s">
        <v>74</v>
      </c>
      <c r="E318" s="2" t="s">
        <v>75</v>
      </c>
      <c r="F318" s="12">
        <v>-14488100</v>
      </c>
      <c r="G318" s="12">
        <v>-129523.61</v>
      </c>
      <c r="H318" s="12">
        <v>-6.07</v>
      </c>
    </row>
    <row r="319" spans="2:8">
      <c r="B319" s="6" t="s">
        <v>94</v>
      </c>
      <c r="C319" s="11"/>
      <c r="D319" s="6"/>
      <c r="E319" s="6"/>
      <c r="F319" s="14"/>
      <c r="G319" s="14">
        <f>SUM(G12:G164)</f>
        <v>1485818.6399999994</v>
      </c>
      <c r="H319" s="14">
        <f>SUM(H12:H164)</f>
        <v>69.629999999999981</v>
      </c>
    </row>
    <row r="320" spans="2:8">
      <c r="B320" s="6" t="s">
        <v>653</v>
      </c>
    </row>
    <row r="321" spans="2:8">
      <c r="B321" s="2" t="s">
        <v>347</v>
      </c>
      <c r="C321" s="9" t="s">
        <v>13</v>
      </c>
      <c r="D321" s="2" t="s">
        <v>654</v>
      </c>
      <c r="E321" s="2" t="s">
        <v>1608</v>
      </c>
      <c r="F321" s="12">
        <v>4669174.7580000004</v>
      </c>
      <c r="G321" s="12">
        <v>234417.37</v>
      </c>
      <c r="H321" s="12">
        <v>10.99</v>
      </c>
    </row>
    <row r="322" spans="2:8">
      <c r="B322" s="6" t="s">
        <v>3416</v>
      </c>
      <c r="C322" s="11"/>
      <c r="D322" s="6"/>
      <c r="E322" s="6"/>
      <c r="F322" s="14"/>
      <c r="G322" s="14">
        <f>SUM(G320:G321)</f>
        <v>234417.37</v>
      </c>
      <c r="H322" s="14">
        <f>SUM(H320:H321)</f>
        <v>10.99</v>
      </c>
    </row>
    <row r="323" spans="2:8">
      <c r="B323" s="7" t="s">
        <v>1</v>
      </c>
      <c r="C323" s="10" t="s">
        <v>2</v>
      </c>
      <c r="D323" s="7" t="s">
        <v>3</v>
      </c>
      <c r="E323" s="7" t="s">
        <v>4</v>
      </c>
      <c r="F323" s="13" t="s">
        <v>5</v>
      </c>
      <c r="G323" s="13" t="s">
        <v>6</v>
      </c>
      <c r="H323" s="13" t="s">
        <v>7</v>
      </c>
    </row>
    <row r="324" spans="2:8">
      <c r="B324" s="6" t="s">
        <v>8</v>
      </c>
    </row>
    <row r="325" spans="2:8">
      <c r="B325" s="6" t="s">
        <v>9</v>
      </c>
    </row>
    <row r="326" spans="2:8">
      <c r="B326" s="6" t="s">
        <v>1609</v>
      </c>
    </row>
    <row r="327" spans="2:8">
      <c r="B327" s="2" t="s">
        <v>823</v>
      </c>
      <c r="C327" s="9">
        <v>7.58</v>
      </c>
      <c r="D327" s="2" t="s">
        <v>194</v>
      </c>
      <c r="E327" s="2" t="s">
        <v>824</v>
      </c>
      <c r="F327" s="12">
        <v>39500</v>
      </c>
      <c r="G327" s="12">
        <v>39594.410000000003</v>
      </c>
      <c r="H327" s="12">
        <v>1.86</v>
      </c>
    </row>
    <row r="328" spans="2:8">
      <c r="B328" s="2" t="s">
        <v>807</v>
      </c>
      <c r="C328" s="9">
        <v>7.3</v>
      </c>
      <c r="D328" s="2" t="s">
        <v>176</v>
      </c>
      <c r="E328" s="2" t="s">
        <v>808</v>
      </c>
      <c r="F328" s="12">
        <v>20500</v>
      </c>
      <c r="G328" s="12">
        <v>20496.45</v>
      </c>
      <c r="H328" s="12">
        <v>0.96</v>
      </c>
    </row>
    <row r="329" spans="2:8">
      <c r="B329" s="2" t="s">
        <v>1610</v>
      </c>
      <c r="C329" s="9">
        <v>7.25</v>
      </c>
      <c r="D329" s="2" t="s">
        <v>176</v>
      </c>
      <c r="E329" s="2" t="s">
        <v>1611</v>
      </c>
      <c r="F329" s="12">
        <v>20000</v>
      </c>
      <c r="G329" s="12">
        <v>20016.599999999999</v>
      </c>
      <c r="H329" s="12">
        <v>0.94</v>
      </c>
    </row>
    <row r="330" spans="2:8">
      <c r="B330" s="2" t="s">
        <v>1612</v>
      </c>
      <c r="C330" s="9">
        <v>7</v>
      </c>
      <c r="D330" s="2" t="s">
        <v>176</v>
      </c>
      <c r="E330" s="2" t="s">
        <v>1613</v>
      </c>
      <c r="F330" s="12">
        <v>20000</v>
      </c>
      <c r="G330" s="12">
        <v>19809.68</v>
      </c>
      <c r="H330" s="12">
        <v>0.93</v>
      </c>
    </row>
    <row r="331" spans="2:8">
      <c r="B331" s="2" t="s">
        <v>1614</v>
      </c>
      <c r="C331" s="9">
        <v>7.94</v>
      </c>
      <c r="D331" s="2" t="s">
        <v>197</v>
      </c>
      <c r="E331" s="2" t="s">
        <v>1615</v>
      </c>
      <c r="F331" s="12">
        <v>1650</v>
      </c>
      <c r="G331" s="12">
        <v>16471.29</v>
      </c>
      <c r="H331" s="12">
        <v>0.77</v>
      </c>
    </row>
    <row r="332" spans="2:8">
      <c r="B332" s="2" t="s">
        <v>1616</v>
      </c>
      <c r="C332" s="9">
        <v>7.16</v>
      </c>
      <c r="D332" s="2" t="s">
        <v>176</v>
      </c>
      <c r="E332" s="2" t="s">
        <v>1617</v>
      </c>
      <c r="F332" s="12">
        <v>15000</v>
      </c>
      <c r="G332" s="12">
        <v>15002</v>
      </c>
      <c r="H332" s="12">
        <v>0.7</v>
      </c>
    </row>
    <row r="333" spans="2:8">
      <c r="B333" s="2" t="s">
        <v>1618</v>
      </c>
      <c r="C333" s="9">
        <v>7.49</v>
      </c>
      <c r="D333" s="2" t="s">
        <v>176</v>
      </c>
      <c r="E333" s="2" t="s">
        <v>1619</v>
      </c>
      <c r="F333" s="12">
        <v>15000</v>
      </c>
      <c r="G333" s="12">
        <v>14947.44</v>
      </c>
      <c r="H333" s="12">
        <v>0.7</v>
      </c>
    </row>
    <row r="334" spans="2:8">
      <c r="B334" s="2" t="s">
        <v>1620</v>
      </c>
      <c r="C334" s="9">
        <v>6.22</v>
      </c>
      <c r="D334" s="2" t="s">
        <v>176</v>
      </c>
      <c r="E334" s="2" t="s">
        <v>1621</v>
      </c>
      <c r="F334" s="12">
        <v>14500</v>
      </c>
      <c r="G334" s="12">
        <v>14507.55</v>
      </c>
      <c r="H334" s="12">
        <v>0.68</v>
      </c>
    </row>
    <row r="335" spans="2:8">
      <c r="B335" s="2" t="s">
        <v>1622</v>
      </c>
      <c r="C335" s="9">
        <v>7.83</v>
      </c>
      <c r="D335" s="2" t="s">
        <v>194</v>
      </c>
      <c r="E335" s="2" t="s">
        <v>1623</v>
      </c>
      <c r="F335" s="12">
        <v>12500</v>
      </c>
      <c r="G335" s="12">
        <v>12537.73</v>
      </c>
      <c r="H335" s="12">
        <v>0.59</v>
      </c>
    </row>
    <row r="336" spans="2:8">
      <c r="B336" s="2" t="s">
        <v>1624</v>
      </c>
      <c r="C336" s="9">
        <v>6.26</v>
      </c>
      <c r="D336" s="2" t="s">
        <v>176</v>
      </c>
      <c r="E336" s="2" t="s">
        <v>1625</v>
      </c>
      <c r="F336" s="12">
        <v>10000</v>
      </c>
      <c r="G336" s="12">
        <v>10010.32</v>
      </c>
      <c r="H336" s="12">
        <v>0.47</v>
      </c>
    </row>
    <row r="337" spans="2:8">
      <c r="B337" s="2" t="s">
        <v>1626</v>
      </c>
      <c r="C337" s="9">
        <v>7.56</v>
      </c>
      <c r="D337" s="2" t="s">
        <v>176</v>
      </c>
      <c r="E337" s="2" t="s">
        <v>1627</v>
      </c>
      <c r="F337" s="12">
        <v>10000</v>
      </c>
      <c r="G337" s="12">
        <v>10005.620000000001</v>
      </c>
      <c r="H337" s="12">
        <v>0.47</v>
      </c>
    </row>
    <row r="338" spans="2:8">
      <c r="B338" s="2" t="s">
        <v>813</v>
      </c>
      <c r="C338" s="9">
        <v>7.64</v>
      </c>
      <c r="D338" s="2" t="s">
        <v>197</v>
      </c>
      <c r="E338" s="2" t="s">
        <v>814</v>
      </c>
      <c r="F338" s="12">
        <v>10000</v>
      </c>
      <c r="G338" s="12">
        <v>10003.450000000001</v>
      </c>
      <c r="H338" s="12">
        <v>0.47</v>
      </c>
    </row>
    <row r="339" spans="2:8">
      <c r="B339" s="2" t="s">
        <v>1628</v>
      </c>
      <c r="C339" s="9">
        <v>7.31</v>
      </c>
      <c r="D339" s="2" t="s">
        <v>176</v>
      </c>
      <c r="E339" s="2" t="s">
        <v>1629</v>
      </c>
      <c r="F339" s="12">
        <v>1000</v>
      </c>
      <c r="G339" s="12">
        <v>9927.2999999999993</v>
      </c>
      <c r="H339" s="12">
        <v>0.47</v>
      </c>
    </row>
    <row r="340" spans="2:8">
      <c r="B340" s="2" t="s">
        <v>1630</v>
      </c>
      <c r="C340" s="9">
        <v>7.56</v>
      </c>
      <c r="D340" s="2" t="s">
        <v>197</v>
      </c>
      <c r="E340" s="2" t="s">
        <v>1631</v>
      </c>
      <c r="F340" s="12">
        <v>7500</v>
      </c>
      <c r="G340" s="12">
        <v>7545.38</v>
      </c>
      <c r="H340" s="12">
        <v>0.35</v>
      </c>
    </row>
    <row r="341" spans="2:8">
      <c r="B341" s="2" t="s">
        <v>1632</v>
      </c>
      <c r="C341" s="9">
        <v>7.29</v>
      </c>
      <c r="D341" s="2" t="s">
        <v>176</v>
      </c>
      <c r="E341" s="2" t="s">
        <v>1633</v>
      </c>
      <c r="F341" s="12">
        <v>7500</v>
      </c>
      <c r="G341" s="12">
        <v>7509.42</v>
      </c>
      <c r="H341" s="12">
        <v>0.35</v>
      </c>
    </row>
    <row r="342" spans="2:8">
      <c r="B342" s="2" t="s">
        <v>1634</v>
      </c>
      <c r="C342" s="9">
        <v>7.25</v>
      </c>
      <c r="D342" s="2" t="s">
        <v>176</v>
      </c>
      <c r="E342" s="2" t="s">
        <v>1635</v>
      </c>
      <c r="F342" s="12">
        <v>5000</v>
      </c>
      <c r="G342" s="12">
        <v>5032.4799999999996</v>
      </c>
      <c r="H342" s="12">
        <v>0.24</v>
      </c>
    </row>
    <row r="343" spans="2:8">
      <c r="B343" s="2" t="s">
        <v>1636</v>
      </c>
      <c r="C343" s="9">
        <v>7.41</v>
      </c>
      <c r="D343" s="2" t="s">
        <v>176</v>
      </c>
      <c r="E343" s="2" t="s">
        <v>1637</v>
      </c>
      <c r="F343" s="12">
        <v>5000</v>
      </c>
      <c r="G343" s="12">
        <v>5016.16</v>
      </c>
      <c r="H343" s="12">
        <v>0.24</v>
      </c>
    </row>
    <row r="344" spans="2:8">
      <c r="B344" s="2" t="s">
        <v>1638</v>
      </c>
      <c r="C344" s="9">
        <v>7.48</v>
      </c>
      <c r="D344" s="2" t="s">
        <v>176</v>
      </c>
      <c r="E344" s="2" t="s">
        <v>1639</v>
      </c>
      <c r="F344" s="12">
        <v>5000</v>
      </c>
      <c r="G344" s="12">
        <v>5005.28</v>
      </c>
      <c r="H344" s="12">
        <v>0.23</v>
      </c>
    </row>
    <row r="345" spans="2:8">
      <c r="B345" s="2" t="s">
        <v>1640</v>
      </c>
      <c r="C345" s="9">
        <v>7.69</v>
      </c>
      <c r="D345" s="2" t="s">
        <v>176</v>
      </c>
      <c r="E345" s="2" t="s">
        <v>1641</v>
      </c>
      <c r="F345" s="12">
        <v>5000</v>
      </c>
      <c r="G345" s="12">
        <v>4999.2</v>
      </c>
      <c r="H345" s="12">
        <v>0.23</v>
      </c>
    </row>
    <row r="346" spans="2:8">
      <c r="B346" s="2" t="s">
        <v>1642</v>
      </c>
      <c r="C346" s="9">
        <v>7.25</v>
      </c>
      <c r="D346" s="2" t="s">
        <v>176</v>
      </c>
      <c r="E346" s="2" t="s">
        <v>1643</v>
      </c>
      <c r="F346" s="12">
        <v>500</v>
      </c>
      <c r="G346" s="12">
        <v>4993.07</v>
      </c>
      <c r="H346" s="12">
        <v>0.23</v>
      </c>
    </row>
    <row r="347" spans="2:8">
      <c r="B347" s="2" t="s">
        <v>1644</v>
      </c>
      <c r="C347" s="9">
        <v>7.64</v>
      </c>
      <c r="D347" s="2" t="s">
        <v>197</v>
      </c>
      <c r="E347" s="2" t="s">
        <v>1645</v>
      </c>
      <c r="F347" s="12">
        <v>1000</v>
      </c>
      <c r="G347" s="12">
        <v>1000.22</v>
      </c>
      <c r="H347" s="12">
        <v>0.05</v>
      </c>
    </row>
    <row r="348" spans="2:8">
      <c r="B348" s="6" t="s">
        <v>282</v>
      </c>
      <c r="C348" s="11"/>
      <c r="D348" s="6"/>
      <c r="E348" s="6"/>
      <c r="F348" s="14"/>
      <c r="G348" s="14">
        <f>SUM(G323:G347)</f>
        <v>254431.05000000005</v>
      </c>
      <c r="H348" s="14">
        <f>SUM(H323:H347)</f>
        <v>11.930000000000005</v>
      </c>
    </row>
    <row r="349" spans="2:8">
      <c r="B349" s="6" t="s">
        <v>68</v>
      </c>
    </row>
    <row r="350" spans="2:8">
      <c r="B350" s="2" t="s">
        <v>1646</v>
      </c>
      <c r="C350" s="9">
        <v>7.08</v>
      </c>
      <c r="D350" s="2" t="s">
        <v>356</v>
      </c>
      <c r="E350" s="2" t="s">
        <v>1647</v>
      </c>
      <c r="F350" s="12">
        <v>10000</v>
      </c>
      <c r="G350" s="12">
        <v>47811.3</v>
      </c>
      <c r="H350" s="12">
        <v>2.2400000000000002</v>
      </c>
    </row>
    <row r="351" spans="2:8">
      <c r="B351" s="2" t="s">
        <v>1648</v>
      </c>
      <c r="C351" s="9">
        <v>7.02</v>
      </c>
      <c r="D351" s="2" t="s">
        <v>356</v>
      </c>
      <c r="E351" s="2" t="s">
        <v>1649</v>
      </c>
      <c r="F351" s="12">
        <v>4000</v>
      </c>
      <c r="G351" s="12">
        <v>18984.919999999998</v>
      </c>
      <c r="H351" s="12">
        <v>0.89</v>
      </c>
    </row>
    <row r="352" spans="2:8">
      <c r="B352" s="2" t="s">
        <v>434</v>
      </c>
      <c r="C352" s="9">
        <v>7.44</v>
      </c>
      <c r="D352" s="2" t="s">
        <v>356</v>
      </c>
      <c r="E352" s="2" t="s">
        <v>435</v>
      </c>
      <c r="F352" s="12">
        <v>2500</v>
      </c>
      <c r="G352" s="12">
        <v>11718.89</v>
      </c>
      <c r="H352" s="12">
        <v>0.55000000000000004</v>
      </c>
    </row>
    <row r="353" spans="2:8">
      <c r="B353" s="2" t="s">
        <v>1650</v>
      </c>
      <c r="C353" s="9">
        <v>7.08</v>
      </c>
      <c r="D353" s="2" t="s">
        <v>356</v>
      </c>
      <c r="E353" s="2" t="s">
        <v>1651</v>
      </c>
      <c r="F353" s="12">
        <v>2000</v>
      </c>
      <c r="G353" s="12">
        <v>9580.0300000000007</v>
      </c>
      <c r="H353" s="12">
        <v>0.45</v>
      </c>
    </row>
    <row r="354" spans="2:8">
      <c r="B354" s="2" t="s">
        <v>421</v>
      </c>
      <c r="C354" s="9">
        <v>7.08</v>
      </c>
      <c r="D354" s="2" t="s">
        <v>356</v>
      </c>
      <c r="E354" s="2" t="s">
        <v>422</v>
      </c>
      <c r="F354" s="12">
        <v>2000</v>
      </c>
      <c r="G354" s="12">
        <v>9530.44</v>
      </c>
      <c r="H354" s="12">
        <v>0.45</v>
      </c>
    </row>
    <row r="355" spans="2:8">
      <c r="B355" s="2" t="s">
        <v>1652</v>
      </c>
      <c r="C355" s="9">
        <v>6.25</v>
      </c>
      <c r="D355" s="2" t="s">
        <v>356</v>
      </c>
      <c r="E355" s="2" t="s">
        <v>1653</v>
      </c>
      <c r="F355" s="12">
        <v>1000</v>
      </c>
      <c r="G355" s="12">
        <v>4977.8599999999997</v>
      </c>
      <c r="H355" s="12">
        <v>0.23</v>
      </c>
    </row>
    <row r="356" spans="2:8">
      <c r="B356" s="2" t="s">
        <v>1654</v>
      </c>
      <c r="C356" s="9">
        <v>7.45</v>
      </c>
      <c r="D356" s="2" t="s">
        <v>356</v>
      </c>
      <c r="E356" s="2" t="s">
        <v>1655</v>
      </c>
      <c r="F356" s="12">
        <v>1000</v>
      </c>
      <c r="G356" s="12">
        <v>4899.01</v>
      </c>
      <c r="H356" s="12">
        <v>0.23</v>
      </c>
    </row>
    <row r="357" spans="2:8">
      <c r="B357" s="2" t="s">
        <v>372</v>
      </c>
      <c r="C357" s="9">
        <v>7.08</v>
      </c>
      <c r="D357" s="2" t="s">
        <v>356</v>
      </c>
      <c r="E357" s="2" t="s">
        <v>373</v>
      </c>
      <c r="F357" s="12">
        <v>500</v>
      </c>
      <c r="G357" s="12">
        <v>2388.79</v>
      </c>
      <c r="H357" s="12">
        <v>0.11</v>
      </c>
    </row>
    <row r="358" spans="2:8">
      <c r="B358" s="6" t="s">
        <v>69</v>
      </c>
      <c r="C358" s="11"/>
      <c r="D358" s="6"/>
      <c r="E358" s="6"/>
      <c r="F358" s="14"/>
      <c r="G358" s="14">
        <f>SUM(G349:G357)</f>
        <v>109891.23999999999</v>
      </c>
      <c r="H358" s="14">
        <f>SUM(H349:H357)</f>
        <v>5.1500000000000021</v>
      </c>
    </row>
    <row r="359" spans="2:8">
      <c r="B359" s="6" t="s">
        <v>451</v>
      </c>
      <c r="C359" s="11"/>
      <c r="D359" s="6"/>
      <c r="E359" s="6"/>
      <c r="F359" s="14"/>
      <c r="G359" s="14">
        <v>10998.51</v>
      </c>
      <c r="H359" s="14">
        <v>0.52</v>
      </c>
    </row>
    <row r="360" spans="2:8">
      <c r="B360" s="6" t="s">
        <v>452</v>
      </c>
      <c r="C360" s="11"/>
      <c r="D360" s="6"/>
      <c r="E360" s="6"/>
      <c r="F360" s="14"/>
      <c r="G360" s="14">
        <v>10058.39</v>
      </c>
      <c r="H360" s="14">
        <v>0.47</v>
      </c>
    </row>
    <row r="361" spans="2:8">
      <c r="B361" s="6" t="s">
        <v>15</v>
      </c>
      <c r="C361" s="11"/>
      <c r="D361" s="6"/>
      <c r="E361" s="6"/>
      <c r="F361" s="14"/>
      <c r="G361" s="14">
        <f>G360+G359+G358+G348+G322+G319</f>
        <v>2105615.1999999993</v>
      </c>
      <c r="H361" s="14">
        <f>H360+H359+H358+H348+H322+H319</f>
        <v>98.69</v>
      </c>
    </row>
    <row r="362" spans="2:8">
      <c r="B362" s="6" t="s">
        <v>16</v>
      </c>
      <c r="C362" s="11"/>
      <c r="D362" s="6"/>
      <c r="E362" s="6"/>
      <c r="F362" s="14"/>
      <c r="G362" s="14">
        <f>G363-G361</f>
        <v>27122.210074430797</v>
      </c>
      <c r="H362" s="14">
        <f>H363-H361</f>
        <v>1.3100000000000023</v>
      </c>
    </row>
    <row r="363" spans="2:8">
      <c r="B363" s="6" t="s">
        <v>17</v>
      </c>
      <c r="C363" s="11"/>
      <c r="D363" s="6"/>
      <c r="E363" s="6"/>
      <c r="F363" s="14"/>
      <c r="G363" s="14">
        <v>2132737.4100744301</v>
      </c>
      <c r="H363" s="14">
        <v>100</v>
      </c>
    </row>
    <row r="364" spans="2:8">
      <c r="B364" s="2" t="s">
        <v>18</v>
      </c>
    </row>
    <row r="365" spans="2:8">
      <c r="B365" s="6" t="s">
        <v>19</v>
      </c>
    </row>
    <row r="366" spans="2:8">
      <c r="B366" s="6" t="s">
        <v>20</v>
      </c>
      <c r="C366" s="9" t="s">
        <v>894</v>
      </c>
    </row>
    <row r="367" spans="2:8">
      <c r="B367" s="6" t="s">
        <v>23</v>
      </c>
      <c r="C367" s="9" t="s">
        <v>22</v>
      </c>
    </row>
    <row r="368" spans="2:8">
      <c r="B368" s="6" t="s">
        <v>1198</v>
      </c>
      <c r="C368" s="9" t="s">
        <v>22</v>
      </c>
    </row>
    <row r="369" spans="2:3">
      <c r="B369" s="6" t="s">
        <v>24</v>
      </c>
      <c r="C369" s="9" t="s">
        <v>25</v>
      </c>
    </row>
    <row r="370" spans="2:3">
      <c r="B370" s="6" t="s">
        <v>1656</v>
      </c>
      <c r="C370" s="11"/>
    </row>
    <row r="371" spans="2:3">
      <c r="B371" s="6" t="s">
        <v>1657</v>
      </c>
      <c r="C371" s="11"/>
    </row>
    <row r="372" spans="2:3">
      <c r="B372" s="6" t="s">
        <v>1658</v>
      </c>
      <c r="C372" s="11"/>
    </row>
    <row r="373" spans="2:3">
      <c r="B373" s="6" t="s">
        <v>1659</v>
      </c>
      <c r="C373" s="11"/>
    </row>
    <row r="374" spans="2:3">
      <c r="B374" s="6" t="s">
        <v>1660</v>
      </c>
      <c r="C374" s="11"/>
    </row>
    <row r="375" spans="2:3">
      <c r="B375" s="6" t="s">
        <v>1661</v>
      </c>
      <c r="C375" s="11"/>
    </row>
    <row r="376" spans="2:3">
      <c r="B376" s="6" t="s">
        <v>1662</v>
      </c>
      <c r="C376" s="11"/>
    </row>
    <row r="377" spans="2:3">
      <c r="B377" s="6" t="s">
        <v>1663</v>
      </c>
      <c r="C377" s="11"/>
    </row>
    <row r="378" spans="2:3">
      <c r="B378" s="6" t="s">
        <v>1664</v>
      </c>
      <c r="C378" s="11"/>
    </row>
    <row r="379" spans="2:3">
      <c r="B379" s="2" t="s">
        <v>3943</v>
      </c>
    </row>
    <row r="380" spans="2:3">
      <c r="B380" s="2" t="s">
        <v>26</v>
      </c>
    </row>
    <row r="381" spans="2:3">
      <c r="B381" s="2" t="s">
        <v>1212</v>
      </c>
    </row>
    <row r="384" spans="2:3" ht="15">
      <c r="B384" s="44" t="s">
        <v>1213</v>
      </c>
      <c r="C384" s="64"/>
    </row>
    <row r="385" spans="2:7" ht="30">
      <c r="B385" s="44" t="s">
        <v>1214</v>
      </c>
      <c r="C385" s="65" t="s">
        <v>1215</v>
      </c>
    </row>
    <row r="386" spans="2:7" ht="15">
      <c r="B386" s="4" t="s">
        <v>1216</v>
      </c>
      <c r="C386" s="5">
        <v>0</v>
      </c>
    </row>
    <row r="387" spans="2:7" ht="15">
      <c r="B387" s="4" t="s">
        <v>1218</v>
      </c>
      <c r="C387" s="5">
        <v>0</v>
      </c>
    </row>
    <row r="388" spans="2:7" ht="15">
      <c r="B388" s="4" t="s">
        <v>1219</v>
      </c>
      <c r="C388" s="5">
        <v>0</v>
      </c>
    </row>
    <row r="389" spans="2:7" ht="15">
      <c r="B389" s="4" t="s">
        <v>1220</v>
      </c>
      <c r="C389" s="5">
        <v>0</v>
      </c>
    </row>
    <row r="390" spans="2:7" ht="15">
      <c r="B390" s="4" t="s">
        <v>1221</v>
      </c>
      <c r="C390" s="5">
        <v>234338.60358</v>
      </c>
    </row>
    <row r="391" spans="2:7" ht="15">
      <c r="B391" s="4" t="s">
        <v>1222</v>
      </c>
      <c r="C391" s="5">
        <v>518716.88327499997</v>
      </c>
    </row>
    <row r="392" spans="2:7" ht="15">
      <c r="B392" s="44" t="s">
        <v>1223</v>
      </c>
      <c r="C392" s="64">
        <v>753055.48685500002</v>
      </c>
    </row>
    <row r="394" spans="2:7" ht="15">
      <c r="B394" s="4" t="s">
        <v>35</v>
      </c>
      <c r="C394" s="5"/>
      <c r="D394" s="4"/>
    </row>
    <row r="395" spans="2:7" ht="30">
      <c r="B395" s="20" t="s">
        <v>36</v>
      </c>
      <c r="C395" s="18" t="s">
        <v>37</v>
      </c>
      <c r="D395" s="20" t="s">
        <v>38</v>
      </c>
    </row>
    <row r="396" spans="2:7" ht="15">
      <c r="B396" s="4" t="s">
        <v>22</v>
      </c>
      <c r="C396" s="5" t="s">
        <v>22</v>
      </c>
      <c r="D396" s="4" t="s">
        <v>22</v>
      </c>
    </row>
    <row r="398" spans="2:7">
      <c r="B398" s="6" t="s">
        <v>39</v>
      </c>
      <c r="C398" s="61">
        <v>46081</v>
      </c>
    </row>
    <row r="399" spans="2:7">
      <c r="B399" s="24" t="s">
        <v>40</v>
      </c>
      <c r="C399" s="26" t="s">
        <v>41</v>
      </c>
      <c r="D399" s="24" t="s">
        <v>42</v>
      </c>
      <c r="E399" s="27" t="s">
        <v>43</v>
      </c>
      <c r="F399" s="62" t="s">
        <v>44</v>
      </c>
      <c r="G399" s="14"/>
    </row>
    <row r="400" spans="2:7">
      <c r="B400" s="16" t="s">
        <v>1665</v>
      </c>
      <c r="C400" s="17">
        <v>-14375</v>
      </c>
      <c r="D400" s="16">
        <v>6117.6</v>
      </c>
      <c r="E400" s="15">
        <v>6107.5</v>
      </c>
      <c r="F400" s="30">
        <f>C392</f>
        <v>753055.48685500002</v>
      </c>
    </row>
    <row r="401" spans="2:6">
      <c r="B401" s="16" t="s">
        <v>1666</v>
      </c>
      <c r="C401" s="17">
        <v>-1887975</v>
      </c>
      <c r="D401" s="16">
        <v>1017.37</v>
      </c>
      <c r="E401" s="15">
        <v>1015.4</v>
      </c>
      <c r="F401" s="66"/>
    </row>
    <row r="402" spans="2:6">
      <c r="B402" s="16" t="s">
        <v>1667</v>
      </c>
      <c r="C402" s="17">
        <v>-1340400</v>
      </c>
      <c r="D402" s="16">
        <v>984.39</v>
      </c>
      <c r="E402" s="15">
        <v>950.25</v>
      </c>
      <c r="F402" s="66"/>
    </row>
    <row r="403" spans="2:6">
      <c r="B403" s="16" t="s">
        <v>1668</v>
      </c>
      <c r="C403" s="17">
        <v>-654075</v>
      </c>
      <c r="D403" s="16">
        <v>1542.94</v>
      </c>
      <c r="E403" s="15">
        <v>1529.1</v>
      </c>
      <c r="F403" s="66"/>
    </row>
    <row r="404" spans="2:6">
      <c r="B404" s="16" t="s">
        <v>1669</v>
      </c>
      <c r="C404" s="17">
        <v>-127100</v>
      </c>
      <c r="D404" s="16">
        <v>347.11</v>
      </c>
      <c r="E404" s="15">
        <v>345.2</v>
      </c>
      <c r="F404" s="66"/>
    </row>
    <row r="405" spans="2:6">
      <c r="B405" s="16" t="s">
        <v>1670</v>
      </c>
      <c r="C405" s="17">
        <v>-2348850</v>
      </c>
      <c r="D405" s="16">
        <v>521.07000000000005</v>
      </c>
      <c r="E405" s="15">
        <v>501.95</v>
      </c>
      <c r="F405" s="66"/>
    </row>
    <row r="406" spans="2:6">
      <c r="B406" s="16" t="s">
        <v>1671</v>
      </c>
      <c r="C406" s="17">
        <v>-15750</v>
      </c>
      <c r="D406" s="16">
        <v>2228.6999999999998</v>
      </c>
      <c r="E406" s="15">
        <v>2241.3000000000002</v>
      </c>
      <c r="F406" s="66"/>
    </row>
    <row r="407" spans="2:6">
      <c r="B407" s="16" t="s">
        <v>1672</v>
      </c>
      <c r="C407" s="17">
        <v>-56750</v>
      </c>
      <c r="D407" s="16">
        <v>7668.55</v>
      </c>
      <c r="E407" s="15">
        <v>7845.5</v>
      </c>
      <c r="F407" s="66"/>
    </row>
    <row r="408" spans="2:6">
      <c r="B408" s="16" t="s">
        <v>1673</v>
      </c>
      <c r="C408" s="17">
        <v>-533250</v>
      </c>
      <c r="D408" s="16">
        <v>2439.7399999999998</v>
      </c>
      <c r="E408" s="15">
        <v>2389.6999999999998</v>
      </c>
      <c r="F408" s="66"/>
    </row>
    <row r="409" spans="2:6">
      <c r="B409" s="16" t="s">
        <v>1674</v>
      </c>
      <c r="C409" s="17">
        <v>-619000</v>
      </c>
      <c r="D409" s="16">
        <v>1006.72</v>
      </c>
      <c r="E409" s="15">
        <v>961.75</v>
      </c>
      <c r="F409" s="66"/>
    </row>
    <row r="410" spans="2:6">
      <c r="B410" s="16" t="s">
        <v>1675</v>
      </c>
      <c r="C410" s="17">
        <v>-1321650</v>
      </c>
      <c r="D410" s="16">
        <v>1177.47</v>
      </c>
      <c r="E410" s="15">
        <v>1227.4000000000001</v>
      </c>
      <c r="F410" s="66"/>
    </row>
    <row r="411" spans="2:6">
      <c r="B411" s="16" t="s">
        <v>1676</v>
      </c>
      <c r="C411" s="17">
        <v>-606250</v>
      </c>
      <c r="D411" s="16">
        <v>1379.02</v>
      </c>
      <c r="E411" s="15">
        <v>1391.4</v>
      </c>
      <c r="F411" s="66"/>
    </row>
    <row r="412" spans="2:6">
      <c r="B412" s="16" t="s">
        <v>1677</v>
      </c>
      <c r="C412" s="17">
        <v>-174000</v>
      </c>
      <c r="D412" s="16">
        <v>1014.19</v>
      </c>
      <c r="E412" s="15">
        <v>1001.25</v>
      </c>
      <c r="F412" s="66"/>
    </row>
    <row r="413" spans="2:6">
      <c r="B413" s="16" t="s">
        <v>1678</v>
      </c>
      <c r="C413" s="17">
        <v>-54500</v>
      </c>
      <c r="D413" s="16">
        <v>2068.67</v>
      </c>
      <c r="E413" s="15">
        <v>2002.5</v>
      </c>
      <c r="F413" s="66"/>
    </row>
    <row r="414" spans="2:6">
      <c r="B414" s="16" t="s">
        <v>1679</v>
      </c>
      <c r="C414" s="17">
        <v>-4424400</v>
      </c>
      <c r="D414" s="16">
        <v>174.89</v>
      </c>
      <c r="E414" s="15">
        <v>182.83</v>
      </c>
      <c r="F414" s="66"/>
    </row>
    <row r="415" spans="2:6">
      <c r="B415" s="16" t="s">
        <v>1680</v>
      </c>
      <c r="C415" s="17">
        <v>-769275</v>
      </c>
      <c r="D415" s="16">
        <v>309.12</v>
      </c>
      <c r="E415" s="15">
        <v>322.8</v>
      </c>
      <c r="F415" s="66"/>
    </row>
    <row r="416" spans="2:6">
      <c r="B416" s="16" t="s">
        <v>1681</v>
      </c>
      <c r="C416" s="17">
        <v>-4269200</v>
      </c>
      <c r="D416" s="16">
        <v>172.65</v>
      </c>
      <c r="E416" s="15">
        <v>176.81</v>
      </c>
      <c r="F416" s="66"/>
    </row>
    <row r="417" spans="2:6">
      <c r="B417" s="16" t="s">
        <v>1682</v>
      </c>
      <c r="C417" s="17">
        <v>-6801525</v>
      </c>
      <c r="D417" s="16">
        <v>441.2</v>
      </c>
      <c r="E417" s="15">
        <v>444.2</v>
      </c>
      <c r="F417" s="66"/>
    </row>
    <row r="418" spans="2:6">
      <c r="B418" s="16" t="s">
        <v>1683</v>
      </c>
      <c r="C418" s="17">
        <v>-10500</v>
      </c>
      <c r="D418" s="16">
        <v>1792.26</v>
      </c>
      <c r="E418" s="15">
        <v>1916</v>
      </c>
      <c r="F418" s="66"/>
    </row>
    <row r="419" spans="2:6">
      <c r="B419" s="16" t="s">
        <v>1684</v>
      </c>
      <c r="C419" s="17">
        <v>-7024500</v>
      </c>
      <c r="D419" s="16">
        <v>258.76</v>
      </c>
      <c r="E419" s="15">
        <v>266.45</v>
      </c>
      <c r="F419" s="66"/>
    </row>
    <row r="420" spans="2:6">
      <c r="B420" s="16" t="s">
        <v>1685</v>
      </c>
      <c r="C420" s="17">
        <v>-183675</v>
      </c>
      <c r="D420" s="16">
        <v>376.8</v>
      </c>
      <c r="E420" s="15">
        <v>385.85</v>
      </c>
      <c r="F420" s="66"/>
    </row>
    <row r="421" spans="2:6">
      <c r="B421" s="16" t="s">
        <v>1686</v>
      </c>
      <c r="C421" s="17">
        <v>-2981575</v>
      </c>
      <c r="D421" s="16">
        <v>1994.56</v>
      </c>
      <c r="E421" s="15">
        <v>1889.9</v>
      </c>
      <c r="F421" s="66"/>
    </row>
    <row r="422" spans="2:6">
      <c r="B422" s="16" t="s">
        <v>1687</v>
      </c>
      <c r="C422" s="17">
        <v>-3277500</v>
      </c>
      <c r="D422" s="16">
        <v>385.41</v>
      </c>
      <c r="E422" s="15">
        <v>391.9</v>
      </c>
      <c r="F422" s="66"/>
    </row>
    <row r="423" spans="2:6">
      <c r="B423" s="16" t="s">
        <v>1688</v>
      </c>
      <c r="C423" s="17">
        <v>-5375</v>
      </c>
      <c r="D423" s="16">
        <v>35797.230000000003</v>
      </c>
      <c r="E423" s="15">
        <v>36565</v>
      </c>
      <c r="F423" s="66"/>
    </row>
    <row r="424" spans="2:6">
      <c r="B424" s="16" t="s">
        <v>1689</v>
      </c>
      <c r="C424" s="17">
        <v>-53125</v>
      </c>
      <c r="D424" s="16">
        <v>6169.06</v>
      </c>
      <c r="E424" s="15">
        <v>6037</v>
      </c>
      <c r="F424" s="66"/>
    </row>
    <row r="425" spans="2:6">
      <c r="B425" s="16" t="s">
        <v>1690</v>
      </c>
      <c r="C425" s="17">
        <v>-330750</v>
      </c>
      <c r="D425" s="16">
        <v>158.15</v>
      </c>
      <c r="E425" s="15">
        <v>158.26</v>
      </c>
      <c r="F425" s="66"/>
    </row>
    <row r="426" spans="2:6">
      <c r="B426" s="16" t="s">
        <v>1691</v>
      </c>
      <c r="C426" s="17">
        <v>-22100</v>
      </c>
      <c r="D426" s="16">
        <v>729.15</v>
      </c>
      <c r="E426" s="15">
        <v>729.15</v>
      </c>
      <c r="F426" s="66"/>
    </row>
    <row r="427" spans="2:6">
      <c r="B427" s="16" t="s">
        <v>1692</v>
      </c>
      <c r="C427" s="17">
        <v>-230000</v>
      </c>
      <c r="D427" s="16">
        <v>1714.66</v>
      </c>
      <c r="E427" s="15">
        <v>1735.7</v>
      </c>
      <c r="F427" s="66"/>
    </row>
    <row r="428" spans="2:6">
      <c r="B428" s="16" t="s">
        <v>1693</v>
      </c>
      <c r="C428" s="17">
        <v>-141750</v>
      </c>
      <c r="D428" s="16">
        <v>424.51</v>
      </c>
      <c r="E428" s="15">
        <v>433</v>
      </c>
      <c r="F428" s="66"/>
    </row>
    <row r="429" spans="2:6">
      <c r="B429" s="16" t="s">
        <v>1694</v>
      </c>
      <c r="C429" s="17">
        <v>-969375</v>
      </c>
      <c r="D429" s="16">
        <v>1231.04</v>
      </c>
      <c r="E429" s="15">
        <v>1192.5999999999999</v>
      </c>
      <c r="F429" s="66"/>
    </row>
    <row r="430" spans="2:6">
      <c r="B430" s="16" t="s">
        <v>1695</v>
      </c>
      <c r="C430" s="17">
        <v>-39000</v>
      </c>
      <c r="D430" s="16">
        <v>716</v>
      </c>
      <c r="E430" s="15">
        <v>679.45</v>
      </c>
      <c r="F430" s="66"/>
    </row>
    <row r="431" spans="2:6">
      <c r="B431" s="16" t="s">
        <v>1696</v>
      </c>
      <c r="C431" s="17">
        <v>-1470000</v>
      </c>
      <c r="D431" s="16">
        <v>508.02</v>
      </c>
      <c r="E431" s="15">
        <v>496.7</v>
      </c>
      <c r="F431" s="66"/>
    </row>
    <row r="432" spans="2:6">
      <c r="B432" s="16" t="s">
        <v>1697</v>
      </c>
      <c r="C432" s="17">
        <v>-2962800</v>
      </c>
      <c r="D432" s="16">
        <v>270.42</v>
      </c>
      <c r="E432" s="15">
        <v>258.57</v>
      </c>
      <c r="F432" s="66"/>
    </row>
    <row r="433" spans="2:6">
      <c r="B433" s="16" t="s">
        <v>1698</v>
      </c>
      <c r="C433" s="17">
        <v>-11800</v>
      </c>
      <c r="D433" s="16">
        <v>4941.07</v>
      </c>
      <c r="E433" s="15">
        <v>4926.7</v>
      </c>
      <c r="F433" s="66"/>
    </row>
    <row r="434" spans="2:6">
      <c r="B434" s="16" t="s">
        <v>1699</v>
      </c>
      <c r="C434" s="17">
        <v>-303750</v>
      </c>
      <c r="D434" s="16">
        <v>513.66999999999996</v>
      </c>
      <c r="E434" s="15">
        <v>521</v>
      </c>
      <c r="F434" s="66"/>
    </row>
    <row r="435" spans="2:6">
      <c r="B435" s="16" t="s">
        <v>1700</v>
      </c>
      <c r="C435" s="17">
        <v>-152750</v>
      </c>
      <c r="D435" s="16">
        <v>2112.1</v>
      </c>
      <c r="E435" s="15">
        <v>1994.9</v>
      </c>
      <c r="F435" s="66"/>
    </row>
    <row r="436" spans="2:6">
      <c r="B436" s="16" t="s">
        <v>1701</v>
      </c>
      <c r="C436" s="17">
        <v>-1296875</v>
      </c>
      <c r="D436" s="16">
        <v>433.91</v>
      </c>
      <c r="E436" s="15">
        <v>434.7</v>
      </c>
      <c r="F436" s="66"/>
    </row>
    <row r="437" spans="2:6">
      <c r="B437" s="16" t="s">
        <v>1702</v>
      </c>
      <c r="C437" s="17">
        <v>-26800</v>
      </c>
      <c r="D437" s="16">
        <v>6375.88</v>
      </c>
      <c r="E437" s="15">
        <v>6440.5</v>
      </c>
      <c r="F437" s="66"/>
    </row>
    <row r="438" spans="2:6">
      <c r="B438" s="16" t="s">
        <v>1703</v>
      </c>
      <c r="C438" s="17">
        <v>-5600</v>
      </c>
      <c r="D438" s="16">
        <v>10233.93</v>
      </c>
      <c r="E438" s="15">
        <v>10557</v>
      </c>
      <c r="F438" s="66"/>
    </row>
    <row r="439" spans="2:6">
      <c r="B439" s="16" t="s">
        <v>1704</v>
      </c>
      <c r="C439" s="17">
        <v>-4749525</v>
      </c>
      <c r="D439" s="16">
        <v>629.55999999999995</v>
      </c>
      <c r="E439" s="15">
        <v>605.70000000000005</v>
      </c>
      <c r="F439" s="66"/>
    </row>
    <row r="440" spans="2:6">
      <c r="B440" s="16" t="s">
        <v>1705</v>
      </c>
      <c r="C440" s="17">
        <v>-168125</v>
      </c>
      <c r="D440" s="16">
        <v>1299.6300000000001</v>
      </c>
      <c r="E440" s="15">
        <v>1293.2</v>
      </c>
      <c r="F440" s="66"/>
    </row>
    <row r="441" spans="2:6">
      <c r="B441" s="16" t="s">
        <v>1706</v>
      </c>
      <c r="C441" s="17">
        <v>-4100</v>
      </c>
      <c r="D441" s="16">
        <v>8047.12</v>
      </c>
      <c r="E441" s="15">
        <v>8051.5</v>
      </c>
      <c r="F441" s="66"/>
    </row>
    <row r="442" spans="2:6">
      <c r="B442" s="16" t="s">
        <v>1707</v>
      </c>
      <c r="C442" s="17">
        <v>-20898650</v>
      </c>
      <c r="D442" s="16">
        <v>269.27999999999997</v>
      </c>
      <c r="E442" s="15">
        <v>247.15</v>
      </c>
      <c r="F442" s="66"/>
    </row>
    <row r="443" spans="2:6">
      <c r="B443" s="16" t="s">
        <v>1708</v>
      </c>
      <c r="C443" s="17">
        <v>-1288800</v>
      </c>
      <c r="D443" s="16">
        <v>340.1</v>
      </c>
      <c r="E443" s="15">
        <v>335.15</v>
      </c>
      <c r="F443" s="66"/>
    </row>
    <row r="444" spans="2:6">
      <c r="B444" s="16" t="s">
        <v>1709</v>
      </c>
      <c r="C444" s="17">
        <v>-25000</v>
      </c>
      <c r="D444" s="16">
        <v>297.58</v>
      </c>
      <c r="E444" s="15">
        <v>300.5</v>
      </c>
      <c r="F444" s="66"/>
    </row>
    <row r="445" spans="2:6">
      <c r="B445" s="16" t="s">
        <v>1710</v>
      </c>
      <c r="C445" s="17">
        <v>-62000</v>
      </c>
      <c r="D445" s="16">
        <v>923.16</v>
      </c>
      <c r="E445" s="15">
        <v>946.7</v>
      </c>
      <c r="F445" s="66"/>
    </row>
    <row r="446" spans="2:6">
      <c r="B446" s="16" t="s">
        <v>1711</v>
      </c>
      <c r="C446" s="17">
        <v>-271875</v>
      </c>
      <c r="D446" s="16">
        <v>268.77999999999997</v>
      </c>
      <c r="E446" s="15">
        <v>266.13</v>
      </c>
      <c r="F446" s="66"/>
    </row>
    <row r="447" spans="2:6">
      <c r="B447" s="16" t="s">
        <v>1712</v>
      </c>
      <c r="C447" s="17">
        <v>-5118750</v>
      </c>
      <c r="D447" s="16">
        <v>168.62</v>
      </c>
      <c r="E447" s="15">
        <v>170.17</v>
      </c>
      <c r="F447" s="66"/>
    </row>
    <row r="448" spans="2:6">
      <c r="B448" s="16" t="s">
        <v>1713</v>
      </c>
      <c r="C448" s="17">
        <v>-719625</v>
      </c>
      <c r="D448" s="16">
        <v>2056.3000000000002</v>
      </c>
      <c r="E448" s="15">
        <v>2149.4</v>
      </c>
      <c r="F448" s="66"/>
    </row>
    <row r="449" spans="2:6">
      <c r="B449" s="16" t="s">
        <v>1714</v>
      </c>
      <c r="C449" s="17">
        <v>-4317525</v>
      </c>
      <c r="D449" s="16">
        <v>100.91</v>
      </c>
      <c r="E449" s="15">
        <v>100.77</v>
      </c>
      <c r="F449" s="66"/>
    </row>
    <row r="450" spans="2:6">
      <c r="B450" s="16" t="s">
        <v>1715</v>
      </c>
      <c r="C450" s="17">
        <v>-24000</v>
      </c>
      <c r="D450" s="16">
        <v>1225.7</v>
      </c>
      <c r="E450" s="15">
        <v>1224</v>
      </c>
      <c r="F450" s="66"/>
    </row>
    <row r="451" spans="2:6">
      <c r="B451" s="16" t="s">
        <v>1716</v>
      </c>
      <c r="C451" s="17">
        <v>-471350</v>
      </c>
      <c r="D451" s="16">
        <v>1833.46</v>
      </c>
      <c r="E451" s="15">
        <v>1738.9</v>
      </c>
      <c r="F451" s="66"/>
    </row>
    <row r="452" spans="2:6">
      <c r="B452" s="16" t="s">
        <v>1717</v>
      </c>
      <c r="C452" s="17">
        <v>-365750</v>
      </c>
      <c r="D452" s="16">
        <v>2940.31</v>
      </c>
      <c r="E452" s="15">
        <v>2814.9</v>
      </c>
      <c r="F452" s="66"/>
    </row>
    <row r="453" spans="2:6">
      <c r="B453" s="16" t="s">
        <v>1718</v>
      </c>
      <c r="C453" s="17">
        <v>-309000</v>
      </c>
      <c r="D453" s="16">
        <v>1418.78</v>
      </c>
      <c r="E453" s="15">
        <v>1404.9</v>
      </c>
      <c r="F453" s="66"/>
    </row>
    <row r="454" spans="2:6">
      <c r="B454" s="16" t="s">
        <v>1719</v>
      </c>
      <c r="C454" s="17">
        <v>-60000</v>
      </c>
      <c r="D454" s="16">
        <v>2739.63</v>
      </c>
      <c r="E454" s="15">
        <v>2712.3</v>
      </c>
      <c r="F454" s="66"/>
    </row>
    <row r="455" spans="2:6">
      <c r="B455" s="16" t="s">
        <v>1720</v>
      </c>
      <c r="C455" s="17">
        <v>-2256650</v>
      </c>
      <c r="D455" s="16">
        <v>908.92</v>
      </c>
      <c r="E455" s="15">
        <v>898.95</v>
      </c>
      <c r="F455" s="66"/>
    </row>
    <row r="456" spans="2:6">
      <c r="B456" s="16" t="s">
        <v>1721</v>
      </c>
      <c r="C456" s="17">
        <v>-14488100</v>
      </c>
      <c r="D456" s="16">
        <v>924.5</v>
      </c>
      <c r="E456" s="15">
        <v>894</v>
      </c>
      <c r="F456" s="66"/>
    </row>
    <row r="457" spans="2:6">
      <c r="B457" s="16" t="s">
        <v>1722</v>
      </c>
      <c r="C457" s="17">
        <v>-507100</v>
      </c>
      <c r="D457" s="16">
        <v>738.34</v>
      </c>
      <c r="E457" s="15">
        <v>719.5</v>
      </c>
      <c r="F457" s="66"/>
    </row>
    <row r="458" spans="2:6">
      <c r="B458" s="16" t="s">
        <v>1723</v>
      </c>
      <c r="C458" s="17">
        <v>-76650</v>
      </c>
      <c r="D458" s="16">
        <v>5542.3</v>
      </c>
      <c r="E458" s="15">
        <v>5742</v>
      </c>
      <c r="F458" s="66"/>
    </row>
    <row r="459" spans="2:6">
      <c r="B459" s="16" t="s">
        <v>1724</v>
      </c>
      <c r="C459" s="17">
        <v>-972300</v>
      </c>
      <c r="D459" s="16">
        <v>921.1</v>
      </c>
      <c r="E459" s="15">
        <v>929.85</v>
      </c>
      <c r="F459" s="66"/>
    </row>
    <row r="460" spans="2:6">
      <c r="B460" s="16" t="s">
        <v>1725</v>
      </c>
      <c r="C460" s="17">
        <v>-539850</v>
      </c>
      <c r="D460" s="16">
        <v>4104.41</v>
      </c>
      <c r="E460" s="15">
        <v>3934.6</v>
      </c>
      <c r="F460" s="66"/>
    </row>
    <row r="461" spans="2:6">
      <c r="B461" s="16" t="s">
        <v>1726</v>
      </c>
      <c r="C461" s="17">
        <v>-168075</v>
      </c>
      <c r="D461" s="16">
        <v>441.5</v>
      </c>
      <c r="E461" s="15">
        <v>439.3</v>
      </c>
      <c r="F461" s="66"/>
    </row>
    <row r="462" spans="2:6">
      <c r="B462" s="16" t="s">
        <v>1727</v>
      </c>
      <c r="C462" s="17">
        <v>-1200</v>
      </c>
      <c r="D462" s="16">
        <v>2350.63</v>
      </c>
      <c r="E462" s="15">
        <v>2351.1</v>
      </c>
      <c r="F462" s="66"/>
    </row>
    <row r="463" spans="2:6">
      <c r="B463" s="16" t="s">
        <v>1728</v>
      </c>
      <c r="C463" s="17">
        <v>-1002050</v>
      </c>
      <c r="D463" s="16">
        <v>592.54</v>
      </c>
      <c r="E463" s="15">
        <v>607.15</v>
      </c>
      <c r="F463" s="66"/>
    </row>
    <row r="464" spans="2:6">
      <c r="B464" s="16" t="s">
        <v>1729</v>
      </c>
      <c r="C464" s="17">
        <v>-5681900</v>
      </c>
      <c r="D464" s="16">
        <v>1404.66</v>
      </c>
      <c r="E464" s="15">
        <v>1386.9</v>
      </c>
      <c r="F464" s="66"/>
    </row>
    <row r="465" spans="2:6">
      <c r="B465" s="16" t="s">
        <v>1730</v>
      </c>
      <c r="C465" s="17">
        <v>-975</v>
      </c>
      <c r="D465" s="16">
        <v>1907.17</v>
      </c>
      <c r="E465" s="15">
        <v>1910.4</v>
      </c>
      <c r="F465" s="66"/>
    </row>
    <row r="466" spans="2:6">
      <c r="B466" s="16" t="s">
        <v>1731</v>
      </c>
      <c r="C466" s="17">
        <v>-2151550</v>
      </c>
      <c r="D466" s="16">
        <v>658.79</v>
      </c>
      <c r="E466" s="15">
        <v>658.2</v>
      </c>
      <c r="F466" s="66"/>
    </row>
    <row r="467" spans="2:6">
      <c r="B467" s="16" t="s">
        <v>1732</v>
      </c>
      <c r="C467" s="17">
        <v>-2263100</v>
      </c>
      <c r="D467" s="16">
        <v>75.67</v>
      </c>
      <c r="E467" s="15">
        <v>73.72</v>
      </c>
      <c r="F467" s="66"/>
    </row>
    <row r="468" spans="2:6">
      <c r="B468" s="16" t="s">
        <v>1733</v>
      </c>
      <c r="C468" s="17">
        <v>-345000</v>
      </c>
      <c r="D468" s="16">
        <v>126.34</v>
      </c>
      <c r="E468" s="15">
        <v>125.95</v>
      </c>
      <c r="F468" s="66"/>
    </row>
    <row r="469" spans="2:6">
      <c r="B469" s="16" t="s">
        <v>1734</v>
      </c>
      <c r="C469" s="17">
        <v>-745000</v>
      </c>
      <c r="D469" s="16">
        <v>683.82</v>
      </c>
      <c r="E469" s="15">
        <v>670.85</v>
      </c>
      <c r="F469" s="66"/>
    </row>
    <row r="470" spans="2:6">
      <c r="B470" s="16" t="s">
        <v>1735</v>
      </c>
      <c r="C470" s="17">
        <v>-341250</v>
      </c>
      <c r="D470" s="16">
        <v>176.39</v>
      </c>
      <c r="E470" s="15">
        <v>186.56</v>
      </c>
      <c r="F470" s="66"/>
    </row>
    <row r="471" spans="2:6">
      <c r="B471" s="16" t="s">
        <v>1736</v>
      </c>
      <c r="C471" s="17">
        <v>-3656700</v>
      </c>
      <c r="D471" s="16">
        <v>475.03</v>
      </c>
      <c r="E471" s="15">
        <v>457.35</v>
      </c>
      <c r="F471" s="66"/>
    </row>
    <row r="472" spans="2:6">
      <c r="B472" s="16" t="s">
        <v>1737</v>
      </c>
      <c r="C472" s="17">
        <v>-700</v>
      </c>
      <c r="D472" s="16">
        <v>936.1</v>
      </c>
      <c r="E472" s="15">
        <v>956.5</v>
      </c>
      <c r="F472" s="66"/>
    </row>
    <row r="473" spans="2:6">
      <c r="B473" s="16" t="s">
        <v>1738</v>
      </c>
      <c r="C473" s="17">
        <v>-345375</v>
      </c>
      <c r="D473" s="16">
        <v>1059.55</v>
      </c>
      <c r="E473" s="15">
        <v>1033.3</v>
      </c>
      <c r="F473" s="66"/>
    </row>
    <row r="474" spans="2:6">
      <c r="B474" s="16" t="s">
        <v>1739</v>
      </c>
      <c r="C474" s="17">
        <v>-5200</v>
      </c>
      <c r="D474" s="16">
        <v>1306.5999999999999</v>
      </c>
      <c r="E474" s="15">
        <v>1307.0999999999999</v>
      </c>
      <c r="F474" s="66"/>
    </row>
    <row r="475" spans="2:6">
      <c r="B475" s="16" t="s">
        <v>1740</v>
      </c>
      <c r="C475" s="17">
        <v>-2960100</v>
      </c>
      <c r="D475" s="16">
        <v>97.41</v>
      </c>
      <c r="E475" s="15">
        <v>92.42</v>
      </c>
      <c r="F475" s="66"/>
    </row>
    <row r="476" spans="2:6">
      <c r="B476" s="16" t="s">
        <v>1741</v>
      </c>
      <c r="C476" s="17">
        <v>-119850</v>
      </c>
      <c r="D476" s="16">
        <v>4882.72</v>
      </c>
      <c r="E476" s="15">
        <v>4840.6000000000004</v>
      </c>
      <c r="F476" s="66"/>
    </row>
    <row r="477" spans="2:6">
      <c r="B477" s="16" t="s">
        <v>1742</v>
      </c>
      <c r="C477" s="17">
        <v>-13574400</v>
      </c>
      <c r="D477" s="16">
        <v>328.12</v>
      </c>
      <c r="E477" s="15">
        <v>315.05</v>
      </c>
      <c r="F477" s="66"/>
    </row>
    <row r="478" spans="2:6">
      <c r="B478" s="16" t="s">
        <v>1743</v>
      </c>
      <c r="C478" s="17">
        <v>-78125</v>
      </c>
      <c r="D478" s="16">
        <v>1261.0999999999999</v>
      </c>
      <c r="E478" s="15">
        <v>1251.4000000000001</v>
      </c>
      <c r="F478" s="66"/>
    </row>
    <row r="479" spans="2:6">
      <c r="B479" s="16" t="s">
        <v>1744</v>
      </c>
      <c r="C479" s="17">
        <v>-12593650</v>
      </c>
      <c r="D479" s="16">
        <v>262.25</v>
      </c>
      <c r="E479" s="15">
        <v>256.5</v>
      </c>
      <c r="F479" s="66"/>
    </row>
    <row r="480" spans="2:6">
      <c r="B480" s="16" t="s">
        <v>1745</v>
      </c>
      <c r="C480" s="17">
        <v>-1592000</v>
      </c>
      <c r="D480" s="16">
        <v>487.14</v>
      </c>
      <c r="E480" s="15">
        <v>488.9</v>
      </c>
      <c r="F480" s="66"/>
    </row>
    <row r="481" spans="2:6">
      <c r="B481" s="16" t="s">
        <v>1746</v>
      </c>
      <c r="C481" s="17">
        <v>-3433050</v>
      </c>
      <c r="D481" s="16">
        <v>1251.47</v>
      </c>
      <c r="E481" s="15">
        <v>1271.7</v>
      </c>
      <c r="F481" s="66"/>
    </row>
    <row r="482" spans="2:6">
      <c r="B482" s="16" t="s">
        <v>1747</v>
      </c>
      <c r="C482" s="17">
        <v>-1294850</v>
      </c>
      <c r="D482" s="16">
        <v>408.36</v>
      </c>
      <c r="E482" s="15">
        <v>411.05</v>
      </c>
      <c r="F482" s="66"/>
    </row>
    <row r="483" spans="2:6">
      <c r="B483" s="16" t="s">
        <v>1748</v>
      </c>
      <c r="C483" s="17">
        <v>-6086000</v>
      </c>
      <c r="D483" s="16">
        <v>424.71</v>
      </c>
      <c r="E483" s="15">
        <v>417.6</v>
      </c>
      <c r="F483" s="66"/>
    </row>
    <row r="484" spans="2:6">
      <c r="B484" s="16" t="s">
        <v>1749</v>
      </c>
      <c r="C484" s="17">
        <v>-12425</v>
      </c>
      <c r="D484" s="16">
        <v>4318.75</v>
      </c>
      <c r="E484" s="15">
        <v>4296.5</v>
      </c>
      <c r="F484" s="66"/>
    </row>
    <row r="485" spans="2:6">
      <c r="B485" s="16" t="s">
        <v>1750</v>
      </c>
      <c r="C485" s="17">
        <v>-1473900</v>
      </c>
      <c r="D485" s="16">
        <v>1036.17</v>
      </c>
      <c r="E485" s="15">
        <v>1081.1500000000001</v>
      </c>
      <c r="F485" s="66"/>
    </row>
    <row r="486" spans="2:6">
      <c r="B486" s="16" t="s">
        <v>1751</v>
      </c>
      <c r="C486" s="17">
        <v>-1742000</v>
      </c>
      <c r="D486" s="16">
        <v>527.32000000000005</v>
      </c>
      <c r="E486" s="15">
        <v>539.45000000000005</v>
      </c>
      <c r="F486" s="66"/>
    </row>
    <row r="487" spans="2:6">
      <c r="B487" s="16" t="s">
        <v>1752</v>
      </c>
      <c r="C487" s="17">
        <v>-191800</v>
      </c>
      <c r="D487" s="16">
        <v>879.96</v>
      </c>
      <c r="E487" s="15">
        <v>850.05</v>
      </c>
      <c r="F487" s="66"/>
    </row>
    <row r="488" spans="2:6">
      <c r="B488" s="16" t="s">
        <v>1753</v>
      </c>
      <c r="C488" s="17">
        <v>-9900</v>
      </c>
      <c r="D488" s="16">
        <v>1017.02</v>
      </c>
      <c r="E488" s="15">
        <v>993.8</v>
      </c>
      <c r="F488" s="66"/>
    </row>
    <row r="489" spans="2:6">
      <c r="B489" s="16" t="s">
        <v>1754</v>
      </c>
      <c r="C489" s="17">
        <v>-16150</v>
      </c>
      <c r="D489" s="16">
        <v>2278.4499999999998</v>
      </c>
      <c r="E489" s="15">
        <v>2312.5</v>
      </c>
      <c r="F489" s="66"/>
    </row>
    <row r="490" spans="2:6">
      <c r="B490" s="16" t="s">
        <v>1755</v>
      </c>
      <c r="C490" s="17">
        <v>-32000</v>
      </c>
      <c r="D490" s="16">
        <v>3454.51</v>
      </c>
      <c r="E490" s="15">
        <v>3414.9</v>
      </c>
      <c r="F490" s="66"/>
    </row>
    <row r="491" spans="2:6">
      <c r="B491" s="16" t="s">
        <v>1756</v>
      </c>
      <c r="C491" s="17">
        <v>-3597000</v>
      </c>
      <c r="D491" s="16">
        <v>307.14999999999998</v>
      </c>
      <c r="E491" s="15">
        <v>284.64999999999998</v>
      </c>
      <c r="F491" s="66"/>
    </row>
    <row r="492" spans="2:6">
      <c r="B492" s="16" t="s">
        <v>1757</v>
      </c>
      <c r="C492" s="17">
        <v>-2650800</v>
      </c>
      <c r="D492" s="16">
        <v>790.86</v>
      </c>
      <c r="E492" s="15">
        <v>792.65</v>
      </c>
      <c r="F492" s="66"/>
    </row>
    <row r="493" spans="2:6">
      <c r="B493" s="16" t="s">
        <v>1758</v>
      </c>
      <c r="C493" s="17">
        <v>-11950</v>
      </c>
      <c r="D493" s="16">
        <v>15104.98</v>
      </c>
      <c r="E493" s="15">
        <v>14939</v>
      </c>
      <c r="F493" s="66"/>
    </row>
    <row r="494" spans="2:6">
      <c r="B494" s="16" t="s">
        <v>1759</v>
      </c>
      <c r="C494" s="17">
        <v>-1238400</v>
      </c>
      <c r="D494" s="16">
        <v>1856.69</v>
      </c>
      <c r="E494" s="15">
        <v>1817.3</v>
      </c>
      <c r="F494" s="66"/>
    </row>
    <row r="495" spans="2:6">
      <c r="B495" s="16" t="s">
        <v>1760</v>
      </c>
      <c r="C495" s="17">
        <v>-102900</v>
      </c>
      <c r="D495" s="16">
        <v>1096.73</v>
      </c>
      <c r="E495" s="15">
        <v>1097.8499999999999</v>
      </c>
      <c r="F495" s="66"/>
    </row>
    <row r="496" spans="2:6">
      <c r="B496" s="16" t="s">
        <v>1761</v>
      </c>
      <c r="C496" s="17">
        <v>-102600</v>
      </c>
      <c r="D496" s="16">
        <v>2273.4899999999998</v>
      </c>
      <c r="E496" s="15">
        <v>2228.4</v>
      </c>
      <c r="F496" s="66"/>
    </row>
    <row r="497" spans="2:6">
      <c r="B497" s="16" t="s">
        <v>1762</v>
      </c>
      <c r="C497" s="17">
        <v>-1100</v>
      </c>
      <c r="D497" s="16">
        <v>2356.31</v>
      </c>
      <c r="E497" s="15">
        <v>2302.6999999999998</v>
      </c>
      <c r="F497" s="66"/>
    </row>
    <row r="498" spans="2:6">
      <c r="B498" s="16" t="s">
        <v>1763</v>
      </c>
      <c r="C498" s="17">
        <v>-950625</v>
      </c>
      <c r="D498" s="16">
        <v>2412.0700000000002</v>
      </c>
      <c r="E498" s="15">
        <v>2450</v>
      </c>
      <c r="F498" s="66"/>
    </row>
    <row r="499" spans="2:6">
      <c r="B499" s="16" t="s">
        <v>1764</v>
      </c>
      <c r="C499" s="17">
        <v>-18975</v>
      </c>
      <c r="D499" s="16">
        <v>3453.96</v>
      </c>
      <c r="E499" s="15">
        <v>3366.7</v>
      </c>
      <c r="F499" s="66"/>
    </row>
    <row r="500" spans="2:6">
      <c r="B500" s="16" t="s">
        <v>1765</v>
      </c>
      <c r="C500" s="17">
        <v>-2835000</v>
      </c>
      <c r="D500" s="16">
        <v>344.06</v>
      </c>
      <c r="E500" s="15">
        <v>356.65</v>
      </c>
      <c r="F500" s="66"/>
    </row>
    <row r="501" spans="2:6">
      <c r="B501" s="16" t="s">
        <v>1766</v>
      </c>
      <c r="C501" s="17">
        <v>-7943000</v>
      </c>
      <c r="D501" s="16">
        <v>95.34</v>
      </c>
      <c r="E501" s="15">
        <v>92.96</v>
      </c>
      <c r="F501" s="66"/>
    </row>
    <row r="502" spans="2:6">
      <c r="B502" s="16" t="s">
        <v>1767</v>
      </c>
      <c r="C502" s="17">
        <v>-1007500</v>
      </c>
      <c r="D502" s="16">
        <v>1300.17</v>
      </c>
      <c r="E502" s="15">
        <v>1298.5999999999999</v>
      </c>
      <c r="F502" s="66"/>
    </row>
    <row r="503" spans="2:6">
      <c r="B503" s="16" t="s">
        <v>1768</v>
      </c>
      <c r="C503" s="17">
        <v>-1484800</v>
      </c>
      <c r="D503" s="16">
        <v>75.540000000000006</v>
      </c>
      <c r="E503" s="15">
        <v>75.52</v>
      </c>
      <c r="F503" s="66"/>
    </row>
    <row r="504" spans="2:6">
      <c r="B504" s="16" t="s">
        <v>1769</v>
      </c>
      <c r="C504" s="17">
        <v>-12467250</v>
      </c>
      <c r="D504" s="16">
        <v>80.2</v>
      </c>
      <c r="E504" s="15">
        <v>82.04</v>
      </c>
      <c r="F504" s="66"/>
    </row>
    <row r="505" spans="2:6">
      <c r="B505" s="16" t="s">
        <v>1770</v>
      </c>
      <c r="C505" s="17">
        <v>-195000</v>
      </c>
      <c r="D505" s="16">
        <v>373.43</v>
      </c>
      <c r="E505" s="15">
        <v>383.2</v>
      </c>
      <c r="F505" s="66"/>
    </row>
    <row r="506" spans="2:6">
      <c r="B506" s="16" t="s">
        <v>1771</v>
      </c>
      <c r="C506" s="17">
        <v>-220500</v>
      </c>
      <c r="D506" s="16">
        <v>271.11</v>
      </c>
      <c r="E506" s="15">
        <v>280.5</v>
      </c>
      <c r="F506" s="66"/>
    </row>
    <row r="507" spans="2:6">
      <c r="B507" s="16" t="s">
        <v>1772</v>
      </c>
      <c r="C507" s="17">
        <v>-743125</v>
      </c>
      <c r="D507" s="16">
        <v>1170.6500000000001</v>
      </c>
      <c r="E507" s="15">
        <v>1101.0999999999999</v>
      </c>
      <c r="F507" s="66"/>
    </row>
    <row r="508" spans="2:6">
      <c r="B508" s="16" t="s">
        <v>1773</v>
      </c>
      <c r="C508" s="17">
        <v>-1998900</v>
      </c>
      <c r="D508" s="16">
        <v>539.69000000000005</v>
      </c>
      <c r="E508" s="15">
        <v>508.25</v>
      </c>
      <c r="F508" s="66"/>
    </row>
    <row r="509" spans="2:6">
      <c r="B509" s="16" t="s">
        <v>1774</v>
      </c>
      <c r="C509" s="17">
        <v>-291900</v>
      </c>
      <c r="D509" s="16">
        <v>1512.93</v>
      </c>
      <c r="E509" s="15">
        <v>1489</v>
      </c>
      <c r="F509" s="66"/>
    </row>
    <row r="510" spans="2:6">
      <c r="B510" s="16" t="s">
        <v>1775</v>
      </c>
      <c r="C510" s="17">
        <v>-1200</v>
      </c>
      <c r="D510" s="16">
        <v>4786.78</v>
      </c>
      <c r="E510" s="15">
        <v>4742</v>
      </c>
      <c r="F510" s="66"/>
    </row>
    <row r="511" spans="2:6">
      <c r="B511" s="16" t="s">
        <v>1776</v>
      </c>
      <c r="C511" s="17">
        <v>-2517500</v>
      </c>
      <c r="D511" s="16">
        <v>304.39999999999998</v>
      </c>
      <c r="E511" s="15">
        <v>324.2</v>
      </c>
      <c r="F511" s="66"/>
    </row>
    <row r="512" spans="2:6">
      <c r="B512" s="16" t="s">
        <v>1777</v>
      </c>
      <c r="C512" s="17">
        <v>-18050</v>
      </c>
      <c r="D512" s="16">
        <v>623.65</v>
      </c>
      <c r="E512" s="15">
        <v>629.54999999999995</v>
      </c>
      <c r="F512" s="66"/>
    </row>
    <row r="513" spans="2:6">
      <c r="B513" s="16" t="s">
        <v>1778</v>
      </c>
      <c r="C513" s="17">
        <v>-674050</v>
      </c>
      <c r="D513" s="16">
        <v>860.9</v>
      </c>
      <c r="E513" s="15">
        <v>830.65</v>
      </c>
      <c r="F513" s="66"/>
    </row>
    <row r="514" spans="2:6">
      <c r="B514" s="16" t="s">
        <v>1779</v>
      </c>
      <c r="C514" s="17">
        <v>-37125</v>
      </c>
      <c r="D514" s="16">
        <v>7837.28</v>
      </c>
      <c r="E514" s="15">
        <v>8634</v>
      </c>
      <c r="F514" s="66"/>
    </row>
    <row r="515" spans="2:6">
      <c r="B515" s="16" t="s">
        <v>1780</v>
      </c>
      <c r="C515" s="17">
        <v>-4122300</v>
      </c>
      <c r="D515" s="16">
        <v>411.73</v>
      </c>
      <c r="E515" s="15">
        <v>413.2</v>
      </c>
      <c r="F515" s="66"/>
    </row>
    <row r="516" spans="2:6">
      <c r="B516" s="16" t="s">
        <v>1781</v>
      </c>
      <c r="C516" s="17">
        <v>-359100</v>
      </c>
      <c r="D516" s="16">
        <v>304.11</v>
      </c>
      <c r="E516" s="15">
        <v>300.35000000000002</v>
      </c>
      <c r="F516" s="66"/>
    </row>
    <row r="517" spans="2:6">
      <c r="B517" s="16" t="s">
        <v>1782</v>
      </c>
      <c r="C517" s="17">
        <v>-20700</v>
      </c>
      <c r="D517" s="16">
        <v>775.68</v>
      </c>
      <c r="E517" s="15">
        <v>730.75</v>
      </c>
      <c r="F517" s="66"/>
    </row>
    <row r="518" spans="2:6">
      <c r="B518" s="16" t="s">
        <v>1783</v>
      </c>
      <c r="C518" s="17">
        <v>-102600</v>
      </c>
      <c r="D518" s="16">
        <v>1492.29</v>
      </c>
      <c r="E518" s="15">
        <v>1397.7</v>
      </c>
      <c r="F518" s="66"/>
    </row>
    <row r="519" spans="2:6">
      <c r="B519" s="16" t="s">
        <v>1784</v>
      </c>
      <c r="C519" s="17">
        <v>-8936000</v>
      </c>
      <c r="D519" s="16">
        <v>127.94</v>
      </c>
      <c r="E519" s="15">
        <v>129.94</v>
      </c>
      <c r="F519" s="66"/>
    </row>
    <row r="520" spans="2:6">
      <c r="B520" s="16" t="s">
        <v>1785</v>
      </c>
      <c r="C520" s="17">
        <v>-2489200</v>
      </c>
      <c r="D520" s="16">
        <v>327.27999999999997</v>
      </c>
      <c r="E520" s="15">
        <v>321.55</v>
      </c>
      <c r="F520" s="66"/>
    </row>
    <row r="521" spans="2:6">
      <c r="B521" s="16" t="s">
        <v>1786</v>
      </c>
      <c r="C521" s="17">
        <v>-3508400</v>
      </c>
      <c r="D521" s="16">
        <v>354.01</v>
      </c>
      <c r="E521" s="15">
        <v>350.45</v>
      </c>
      <c r="F521" s="66"/>
    </row>
    <row r="522" spans="2:6">
      <c r="B522" s="16" t="s">
        <v>1787</v>
      </c>
      <c r="C522" s="17">
        <v>-2000</v>
      </c>
      <c r="D522" s="16">
        <v>1441.35</v>
      </c>
      <c r="E522" s="15">
        <v>1410.9</v>
      </c>
      <c r="F522" s="66"/>
    </row>
    <row r="523" spans="2:6">
      <c r="B523" s="16" t="s">
        <v>1788</v>
      </c>
      <c r="C523" s="17">
        <v>-3314500</v>
      </c>
      <c r="D523" s="16">
        <v>1429.47</v>
      </c>
      <c r="E523" s="15">
        <v>1401.4</v>
      </c>
      <c r="F523" s="66"/>
    </row>
    <row r="524" spans="2:6">
      <c r="B524" s="16" t="s">
        <v>1789</v>
      </c>
      <c r="C524" s="17">
        <v>-8703200</v>
      </c>
      <c r="D524" s="16">
        <v>153.61000000000001</v>
      </c>
      <c r="E524" s="15">
        <v>150.35</v>
      </c>
      <c r="F524" s="66"/>
    </row>
    <row r="525" spans="2:6">
      <c r="B525" s="16" t="s">
        <v>1790</v>
      </c>
      <c r="C525" s="17">
        <v>-7589100</v>
      </c>
      <c r="D525" s="16">
        <v>132.69</v>
      </c>
      <c r="E525" s="15">
        <v>133.93</v>
      </c>
      <c r="F525" s="66"/>
    </row>
    <row r="526" spans="2:6">
      <c r="B526" s="16" t="s">
        <v>1791</v>
      </c>
      <c r="C526" s="17">
        <v>-45750</v>
      </c>
      <c r="D526" s="16">
        <v>2046.65</v>
      </c>
      <c r="E526" s="15">
        <v>2046</v>
      </c>
      <c r="F526" s="66"/>
    </row>
    <row r="527" spans="2:6">
      <c r="B527" s="16" t="s">
        <v>1792</v>
      </c>
      <c r="C527" s="17">
        <v>-3460050</v>
      </c>
      <c r="D527" s="16">
        <v>1071.17</v>
      </c>
      <c r="E527" s="15">
        <v>1084</v>
      </c>
      <c r="F527" s="66"/>
    </row>
    <row r="528" spans="2:6">
      <c r="B528" s="16" t="s">
        <v>1793</v>
      </c>
      <c r="C528" s="17">
        <v>-75250</v>
      </c>
      <c r="D528" s="16">
        <v>13420.42</v>
      </c>
      <c r="E528" s="15">
        <v>13574</v>
      </c>
      <c r="F528" s="66"/>
    </row>
    <row r="529" spans="2:6">
      <c r="B529" s="16" t="s">
        <v>1794</v>
      </c>
      <c r="C529" s="17">
        <v>-1038800</v>
      </c>
      <c r="D529" s="16">
        <v>534.99</v>
      </c>
      <c r="E529" s="15">
        <v>536</v>
      </c>
      <c r="F529" s="66"/>
    </row>
    <row r="530" spans="2:6">
      <c r="B530" s="16" t="s">
        <v>1795</v>
      </c>
      <c r="C530" s="17">
        <v>-133400</v>
      </c>
      <c r="D530" s="16">
        <v>2696.44</v>
      </c>
      <c r="E530" s="15">
        <v>2576.1999999999998</v>
      </c>
      <c r="F530" s="66"/>
    </row>
    <row r="531" spans="2:6">
      <c r="B531" s="16" t="s">
        <v>1796</v>
      </c>
      <c r="C531" s="17">
        <v>-1002000</v>
      </c>
      <c r="D531" s="16">
        <v>1208.24</v>
      </c>
      <c r="E531" s="15">
        <v>1208.3</v>
      </c>
      <c r="F531" s="66"/>
    </row>
    <row r="532" spans="2:6">
      <c r="B532" s="16" t="s">
        <v>1797</v>
      </c>
      <c r="C532" s="17">
        <v>-14894300</v>
      </c>
      <c r="D532" s="16">
        <v>161.54</v>
      </c>
      <c r="E532" s="15">
        <v>166.58</v>
      </c>
      <c r="F532" s="66"/>
    </row>
    <row r="533" spans="2:6">
      <c r="B533" s="16" t="s">
        <v>1798</v>
      </c>
      <c r="C533" s="17">
        <v>-129150</v>
      </c>
      <c r="D533" s="16">
        <v>1746.38</v>
      </c>
      <c r="E533" s="15">
        <v>1746.8</v>
      </c>
      <c r="F533" s="66"/>
    </row>
    <row r="534" spans="2:6">
      <c r="B534" s="16" t="s">
        <v>1799</v>
      </c>
      <c r="C534" s="17">
        <v>-9629675</v>
      </c>
      <c r="D534" s="16">
        <v>44.39</v>
      </c>
      <c r="E534" s="15">
        <v>42.9</v>
      </c>
      <c r="F534" s="66"/>
    </row>
    <row r="535" spans="2:6">
      <c r="B535" s="16" t="s">
        <v>1800</v>
      </c>
      <c r="C535" s="17">
        <v>-179000</v>
      </c>
      <c r="D535" s="16">
        <v>441.56</v>
      </c>
      <c r="E535" s="15">
        <v>423.9</v>
      </c>
      <c r="F535" s="66"/>
    </row>
    <row r="536" spans="2:6">
      <c r="B536" s="16" t="s">
        <v>1801</v>
      </c>
      <c r="C536" s="17">
        <v>-667700</v>
      </c>
      <c r="D536" s="16">
        <v>1167.1600000000001</v>
      </c>
      <c r="E536" s="15">
        <v>1147.5</v>
      </c>
      <c r="F536" s="66"/>
    </row>
    <row r="537" spans="2:6">
      <c r="B537" s="16" t="s">
        <v>1802</v>
      </c>
      <c r="C537" s="17">
        <v>-2512000</v>
      </c>
      <c r="D537" s="16">
        <v>383.15</v>
      </c>
      <c r="E537" s="15">
        <v>384.6</v>
      </c>
      <c r="F537" s="66"/>
    </row>
    <row r="538" spans="2:6">
      <c r="B538" s="16" t="s">
        <v>1803</v>
      </c>
      <c r="C538" s="17">
        <v>-1141150</v>
      </c>
      <c r="D538" s="16">
        <v>378.03</v>
      </c>
      <c r="E538" s="15">
        <v>378.75</v>
      </c>
      <c r="F538" s="66"/>
    </row>
    <row r="539" spans="2:6">
      <c r="B539" s="16" t="s">
        <v>1804</v>
      </c>
      <c r="C539" s="17">
        <v>-6264500</v>
      </c>
      <c r="D539" s="16">
        <v>209.29</v>
      </c>
      <c r="E539" s="15">
        <v>213.5</v>
      </c>
      <c r="F539" s="66"/>
    </row>
    <row r="540" spans="2:6">
      <c r="B540" s="16" t="s">
        <v>1805</v>
      </c>
      <c r="C540" s="17">
        <v>-303000</v>
      </c>
      <c r="D540" s="16">
        <v>1419.89</v>
      </c>
      <c r="E540" s="15">
        <v>1364.8</v>
      </c>
      <c r="F540" s="66"/>
    </row>
    <row r="541" spans="2:6">
      <c r="B541" s="16" t="s">
        <v>1806</v>
      </c>
      <c r="C541" s="17">
        <v>-256200</v>
      </c>
      <c r="D541" s="16">
        <v>1742.62</v>
      </c>
      <c r="E541" s="15">
        <v>1666.1</v>
      </c>
      <c r="F541" s="66"/>
    </row>
    <row r="542" spans="2:6">
      <c r="B542" s="16" t="s">
        <v>1807</v>
      </c>
      <c r="C542" s="17">
        <v>-18600</v>
      </c>
      <c r="D542" s="16">
        <v>4097.51</v>
      </c>
      <c r="E542" s="15">
        <v>3917.9</v>
      </c>
      <c r="F542" s="66"/>
    </row>
    <row r="543" spans="2:6">
      <c r="B543" s="16" t="s">
        <v>1808</v>
      </c>
      <c r="C543" s="17">
        <v>-356650</v>
      </c>
      <c r="D543" s="16">
        <v>3865.71</v>
      </c>
      <c r="E543" s="15">
        <v>3888.6</v>
      </c>
      <c r="F543" s="66"/>
    </row>
    <row r="544" spans="2:6">
      <c r="B544" s="16" t="s">
        <v>1809</v>
      </c>
      <c r="C544" s="17">
        <v>-50</v>
      </c>
      <c r="D544" s="16">
        <v>12953</v>
      </c>
      <c r="E544" s="15">
        <v>12735</v>
      </c>
      <c r="F544" s="66"/>
    </row>
    <row r="545" spans="2:6">
      <c r="B545" s="16" t="s">
        <v>1810</v>
      </c>
      <c r="C545" s="17">
        <v>-510800</v>
      </c>
      <c r="D545" s="16">
        <v>1412.66</v>
      </c>
      <c r="E545" s="15">
        <v>1386.2</v>
      </c>
      <c r="F545" s="66"/>
    </row>
    <row r="546" spans="2:6">
      <c r="B546" s="16" t="s">
        <v>1811</v>
      </c>
      <c r="C546" s="17">
        <v>-373980</v>
      </c>
      <c r="D546" s="16">
        <v>706.51</v>
      </c>
      <c r="E546" s="15">
        <v>638.9</v>
      </c>
      <c r="F546" s="66"/>
    </row>
    <row r="547" spans="2:6">
      <c r="B547" s="16" t="s">
        <v>1812</v>
      </c>
      <c r="C547" s="17">
        <v>-4207500</v>
      </c>
      <c r="D547" s="16">
        <v>458.81</v>
      </c>
      <c r="E547" s="15">
        <v>453.65</v>
      </c>
      <c r="F547" s="66"/>
    </row>
    <row r="548" spans="2:6">
      <c r="B548" s="16" t="s">
        <v>1224</v>
      </c>
      <c r="C548" s="17">
        <v>-4744900</v>
      </c>
      <c r="D548" s="16">
        <v>681.95</v>
      </c>
      <c r="E548" s="15">
        <v>720.2</v>
      </c>
      <c r="F548" s="66"/>
    </row>
    <row r="549" spans="2:6">
      <c r="B549" s="16" t="s">
        <v>1813</v>
      </c>
      <c r="C549" s="17">
        <v>-259668675</v>
      </c>
      <c r="D549" s="16">
        <v>11.3</v>
      </c>
      <c r="E549" s="15">
        <v>10.63</v>
      </c>
      <c r="F549" s="66"/>
    </row>
    <row r="550" spans="2:6">
      <c r="B550" s="16" t="s">
        <v>1814</v>
      </c>
      <c r="C550" s="17">
        <v>-248800</v>
      </c>
      <c r="D550" s="16">
        <v>21.03</v>
      </c>
      <c r="E550" s="15">
        <v>21.06</v>
      </c>
      <c r="F550" s="66"/>
    </row>
    <row r="551" spans="2:6">
      <c r="B551" s="16" t="s">
        <v>1815</v>
      </c>
      <c r="C551" s="17">
        <v>-2954500</v>
      </c>
      <c r="D551" s="16">
        <v>21.11</v>
      </c>
      <c r="E551" s="15">
        <v>20.92</v>
      </c>
      <c r="F551" s="66"/>
    </row>
    <row r="552" spans="2:6">
      <c r="B552" s="16" t="s">
        <v>1816</v>
      </c>
      <c r="C552" s="17">
        <v>-17727000</v>
      </c>
      <c r="D552" s="16">
        <v>21.09</v>
      </c>
      <c r="E552" s="15">
        <v>20.79</v>
      </c>
      <c r="F552" s="66"/>
    </row>
    <row r="553" spans="2:6">
      <c r="B553" s="16" t="s">
        <v>1817</v>
      </c>
      <c r="C553" s="17">
        <v>-377100</v>
      </c>
      <c r="D553" s="16">
        <v>909.75</v>
      </c>
      <c r="E553" s="15">
        <v>926.8</v>
      </c>
      <c r="F553" s="28"/>
    </row>
    <row r="556" spans="2:6">
      <c r="B556" s="6" t="s">
        <v>45</v>
      </c>
    </row>
    <row r="557" spans="2:6">
      <c r="B557" s="6"/>
    </row>
    <row r="558" spans="2:6">
      <c r="B558" s="6" t="s">
        <v>911</v>
      </c>
    </row>
    <row r="559" spans="2:6">
      <c r="B559" s="27" t="s">
        <v>46</v>
      </c>
      <c r="C559" s="26" t="s">
        <v>47</v>
      </c>
      <c r="D559" s="6"/>
    </row>
    <row r="560" spans="2:6">
      <c r="B560" s="15" t="s">
        <v>1666</v>
      </c>
      <c r="C560" s="17">
        <v>3</v>
      </c>
    </row>
    <row r="561" spans="2:3">
      <c r="B561" s="15" t="s">
        <v>1818</v>
      </c>
      <c r="C561" s="17">
        <v>110</v>
      </c>
    </row>
    <row r="562" spans="2:3">
      <c r="B562" s="15" t="s">
        <v>1667</v>
      </c>
      <c r="C562" s="17">
        <v>115</v>
      </c>
    </row>
    <row r="563" spans="2:3">
      <c r="B563" s="15" t="s">
        <v>1668</v>
      </c>
      <c r="C563" s="17">
        <v>60</v>
      </c>
    </row>
    <row r="564" spans="2:3">
      <c r="B564" s="15" t="s">
        <v>1669</v>
      </c>
      <c r="C564" s="17">
        <v>1210</v>
      </c>
    </row>
    <row r="565" spans="2:3">
      <c r="B565" s="15" t="s">
        <v>1670</v>
      </c>
      <c r="C565" s="17">
        <v>8</v>
      </c>
    </row>
    <row r="566" spans="2:3">
      <c r="B566" s="15" t="s">
        <v>1671</v>
      </c>
      <c r="C566" s="17">
        <v>235</v>
      </c>
    </row>
    <row r="567" spans="2:3">
      <c r="B567" s="15" t="s">
        <v>1672</v>
      </c>
      <c r="C567" s="17">
        <v>1</v>
      </c>
    </row>
    <row r="568" spans="2:3">
      <c r="B568" s="15" t="s">
        <v>1673</v>
      </c>
      <c r="C568" s="17">
        <v>70</v>
      </c>
    </row>
    <row r="569" spans="2:3">
      <c r="B569" s="15" t="s">
        <v>1674</v>
      </c>
      <c r="C569" s="17">
        <v>60</v>
      </c>
    </row>
    <row r="570" spans="2:3">
      <c r="B570" s="15" t="s">
        <v>1676</v>
      </c>
      <c r="C570" s="17">
        <v>185</v>
      </c>
    </row>
    <row r="571" spans="2:3">
      <c r="B571" s="15" t="s">
        <v>1677</v>
      </c>
      <c r="C571" s="17">
        <v>1060</v>
      </c>
    </row>
    <row r="572" spans="2:3">
      <c r="B572" s="15" t="s">
        <v>1678</v>
      </c>
      <c r="C572" s="17">
        <v>1</v>
      </c>
    </row>
    <row r="573" spans="2:3">
      <c r="B573" s="15" t="s">
        <v>1679</v>
      </c>
      <c r="C573" s="17">
        <v>4</v>
      </c>
    </row>
    <row r="574" spans="2:3">
      <c r="B574" s="15" t="s">
        <v>1680</v>
      </c>
      <c r="C574" s="17">
        <v>513</v>
      </c>
    </row>
    <row r="575" spans="2:3">
      <c r="B575" s="15" t="s">
        <v>1681</v>
      </c>
      <c r="C575" s="17">
        <v>346</v>
      </c>
    </row>
    <row r="576" spans="2:3">
      <c r="B576" s="15" t="s">
        <v>1683</v>
      </c>
      <c r="C576" s="17">
        <v>361</v>
      </c>
    </row>
    <row r="577" spans="2:3">
      <c r="B577" s="15" t="s">
        <v>1685</v>
      </c>
      <c r="C577" s="17">
        <v>123</v>
      </c>
    </row>
    <row r="578" spans="2:3">
      <c r="B578" s="15" t="s">
        <v>1687</v>
      </c>
      <c r="C578" s="17">
        <v>8</v>
      </c>
    </row>
    <row r="579" spans="2:3">
      <c r="B579" s="15" t="s">
        <v>1689</v>
      </c>
      <c r="C579" s="17">
        <v>42</v>
      </c>
    </row>
    <row r="580" spans="2:3">
      <c r="B580" s="15" t="s">
        <v>1819</v>
      </c>
      <c r="C580" s="17">
        <v>140</v>
      </c>
    </row>
    <row r="581" spans="2:3">
      <c r="B581" s="15" t="s">
        <v>1690</v>
      </c>
      <c r="C581" s="17">
        <v>10</v>
      </c>
    </row>
    <row r="582" spans="2:3">
      <c r="B582" s="15" t="s">
        <v>1692</v>
      </c>
      <c r="C582" s="17">
        <v>2</v>
      </c>
    </row>
    <row r="583" spans="2:3">
      <c r="B583" s="15" t="s">
        <v>1820</v>
      </c>
      <c r="C583" s="17">
        <v>13</v>
      </c>
    </row>
    <row r="584" spans="2:3">
      <c r="B584" s="15" t="s">
        <v>1695</v>
      </c>
      <c r="C584" s="17">
        <v>34</v>
      </c>
    </row>
    <row r="585" spans="2:3">
      <c r="B585" s="15" t="s">
        <v>1696</v>
      </c>
      <c r="C585" s="17">
        <v>1544</v>
      </c>
    </row>
    <row r="586" spans="2:3">
      <c r="B586" s="15" t="s">
        <v>1697</v>
      </c>
      <c r="C586" s="17">
        <v>12</v>
      </c>
    </row>
    <row r="587" spans="2:3">
      <c r="B587" s="15" t="s">
        <v>1698</v>
      </c>
      <c r="C587" s="17">
        <v>28</v>
      </c>
    </row>
    <row r="588" spans="2:3">
      <c r="B588" s="15" t="s">
        <v>1699</v>
      </c>
      <c r="C588" s="17">
        <v>2</v>
      </c>
    </row>
    <row r="589" spans="2:3">
      <c r="B589" s="15" t="s">
        <v>1700</v>
      </c>
      <c r="C589" s="17">
        <v>299</v>
      </c>
    </row>
    <row r="590" spans="2:3">
      <c r="B590" s="15" t="s">
        <v>1701</v>
      </c>
      <c r="C590" s="17">
        <v>35</v>
      </c>
    </row>
    <row r="591" spans="2:3">
      <c r="B591" s="15" t="s">
        <v>1703</v>
      </c>
      <c r="C591" s="17">
        <v>13</v>
      </c>
    </row>
    <row r="592" spans="2:3">
      <c r="B592" s="15" t="s">
        <v>1704</v>
      </c>
      <c r="C592" s="17">
        <v>54</v>
      </c>
    </row>
    <row r="593" spans="2:3">
      <c r="B593" s="15" t="s">
        <v>1705</v>
      </c>
      <c r="C593" s="17">
        <v>4</v>
      </c>
    </row>
    <row r="594" spans="2:3">
      <c r="B594" s="15" t="s">
        <v>1708</v>
      </c>
      <c r="C594" s="17">
        <v>8</v>
      </c>
    </row>
    <row r="595" spans="2:3">
      <c r="B595" s="15" t="s">
        <v>1709</v>
      </c>
      <c r="C595" s="17">
        <v>36</v>
      </c>
    </row>
    <row r="596" spans="2:3">
      <c r="B596" s="15" t="s">
        <v>1710</v>
      </c>
      <c r="C596" s="17">
        <v>43</v>
      </c>
    </row>
    <row r="597" spans="2:3">
      <c r="B597" s="15" t="s">
        <v>1711</v>
      </c>
      <c r="C597" s="17">
        <v>35</v>
      </c>
    </row>
    <row r="598" spans="2:3">
      <c r="B598" s="15" t="s">
        <v>1713</v>
      </c>
      <c r="C598" s="17">
        <v>1</v>
      </c>
    </row>
    <row r="599" spans="2:3">
      <c r="B599" s="15" t="s">
        <v>1714</v>
      </c>
      <c r="C599" s="17">
        <v>122</v>
      </c>
    </row>
    <row r="600" spans="2:3">
      <c r="B600" s="15" t="s">
        <v>1715</v>
      </c>
      <c r="C600" s="17">
        <v>18</v>
      </c>
    </row>
    <row r="601" spans="2:3">
      <c r="B601" s="15" t="s">
        <v>1716</v>
      </c>
      <c r="C601" s="17">
        <v>657</v>
      </c>
    </row>
    <row r="602" spans="2:3">
      <c r="B602" s="15" t="s">
        <v>1717</v>
      </c>
      <c r="C602" s="17">
        <v>3</v>
      </c>
    </row>
    <row r="603" spans="2:3">
      <c r="B603" s="15" t="s">
        <v>1718</v>
      </c>
      <c r="C603" s="17">
        <v>24</v>
      </c>
    </row>
    <row r="604" spans="2:3">
      <c r="B604" s="15" t="s">
        <v>1821</v>
      </c>
      <c r="C604" s="17">
        <v>4</v>
      </c>
    </row>
    <row r="605" spans="2:3">
      <c r="B605" s="15" t="s">
        <v>1719</v>
      </c>
      <c r="C605" s="17">
        <v>22</v>
      </c>
    </row>
    <row r="606" spans="2:3">
      <c r="B606" s="15" t="s">
        <v>1722</v>
      </c>
      <c r="C606" s="17">
        <v>430</v>
      </c>
    </row>
    <row r="607" spans="2:3">
      <c r="B607" s="15" t="s">
        <v>1723</v>
      </c>
      <c r="C607" s="17">
        <v>142</v>
      </c>
    </row>
    <row r="608" spans="2:3">
      <c r="B608" s="15" t="s">
        <v>1726</v>
      </c>
      <c r="C608" s="17">
        <v>152</v>
      </c>
    </row>
    <row r="609" spans="2:3">
      <c r="B609" s="15" t="s">
        <v>1727</v>
      </c>
      <c r="C609" s="17">
        <v>4</v>
      </c>
    </row>
    <row r="610" spans="2:3">
      <c r="B610" s="15" t="s">
        <v>1729</v>
      </c>
      <c r="C610" s="17">
        <v>3</v>
      </c>
    </row>
    <row r="611" spans="2:3">
      <c r="B611" s="15" t="s">
        <v>1731</v>
      </c>
      <c r="C611" s="17">
        <v>3</v>
      </c>
    </row>
    <row r="612" spans="2:3">
      <c r="B612" s="15" t="s">
        <v>1732</v>
      </c>
      <c r="C612" s="17">
        <v>363</v>
      </c>
    </row>
    <row r="613" spans="2:3">
      <c r="B613" s="15" t="s">
        <v>1733</v>
      </c>
      <c r="C613" s="17">
        <v>6</v>
      </c>
    </row>
    <row r="614" spans="2:3">
      <c r="B614" s="15" t="s">
        <v>1734</v>
      </c>
      <c r="C614" s="17">
        <v>338</v>
      </c>
    </row>
    <row r="615" spans="2:3">
      <c r="B615" s="15" t="s">
        <v>1735</v>
      </c>
      <c r="C615" s="17">
        <v>285</v>
      </c>
    </row>
    <row r="616" spans="2:3">
      <c r="B616" s="15" t="s">
        <v>1736</v>
      </c>
      <c r="C616" s="17">
        <v>6</v>
      </c>
    </row>
    <row r="617" spans="2:3">
      <c r="B617" s="15" t="s">
        <v>1738</v>
      </c>
      <c r="C617" s="17">
        <v>514</v>
      </c>
    </row>
    <row r="618" spans="2:3">
      <c r="B618" s="15" t="s">
        <v>1739</v>
      </c>
      <c r="C618" s="17">
        <v>4</v>
      </c>
    </row>
    <row r="619" spans="2:3">
      <c r="B619" s="15" t="s">
        <v>1740</v>
      </c>
      <c r="C619" s="17">
        <v>5</v>
      </c>
    </row>
    <row r="620" spans="2:3">
      <c r="B620" s="15" t="s">
        <v>1741</v>
      </c>
      <c r="C620" s="17">
        <v>624</v>
      </c>
    </row>
    <row r="621" spans="2:3">
      <c r="B621" s="15" t="s">
        <v>1742</v>
      </c>
      <c r="C621" s="17">
        <v>48</v>
      </c>
    </row>
    <row r="622" spans="2:3">
      <c r="B622" s="15" t="s">
        <v>1743</v>
      </c>
      <c r="C622" s="17">
        <v>20</v>
      </c>
    </row>
    <row r="623" spans="2:3">
      <c r="B623" s="15" t="s">
        <v>1745</v>
      </c>
      <c r="C623" s="17">
        <v>171</v>
      </c>
    </row>
    <row r="624" spans="2:3">
      <c r="B624" s="15" t="s">
        <v>1747</v>
      </c>
      <c r="C624" s="17">
        <v>363</v>
      </c>
    </row>
    <row r="625" spans="2:3">
      <c r="B625" s="15" t="s">
        <v>1748</v>
      </c>
      <c r="C625" s="17">
        <v>357</v>
      </c>
    </row>
    <row r="626" spans="2:3">
      <c r="B626" s="15" t="s">
        <v>1749</v>
      </c>
      <c r="C626" s="17">
        <v>441</v>
      </c>
    </row>
    <row r="627" spans="2:3">
      <c r="B627" s="15" t="s">
        <v>1750</v>
      </c>
      <c r="C627" s="17">
        <v>2</v>
      </c>
    </row>
    <row r="628" spans="2:3">
      <c r="B628" s="15" t="s">
        <v>1751</v>
      </c>
      <c r="C628" s="17">
        <v>1</v>
      </c>
    </row>
    <row r="629" spans="2:3">
      <c r="B629" s="15" t="s">
        <v>1754</v>
      </c>
      <c r="C629" s="17">
        <v>38</v>
      </c>
    </row>
    <row r="630" spans="2:3">
      <c r="B630" s="15" t="s">
        <v>1755</v>
      </c>
      <c r="C630" s="17">
        <v>21</v>
      </c>
    </row>
    <row r="631" spans="2:3">
      <c r="B631" s="15" t="s">
        <v>1756</v>
      </c>
      <c r="C631" s="17">
        <v>21</v>
      </c>
    </row>
    <row r="632" spans="2:3">
      <c r="B632" s="15" t="s">
        <v>1758</v>
      </c>
      <c r="C632" s="17">
        <v>6</v>
      </c>
    </row>
    <row r="633" spans="2:3">
      <c r="B633" s="15" t="s">
        <v>1759</v>
      </c>
      <c r="C633" s="17">
        <v>4</v>
      </c>
    </row>
    <row r="634" spans="2:3">
      <c r="B634" s="15" t="s">
        <v>1761</v>
      </c>
      <c r="C634" s="17">
        <v>2</v>
      </c>
    </row>
    <row r="635" spans="2:3">
      <c r="B635" s="15" t="s">
        <v>1762</v>
      </c>
      <c r="C635" s="17">
        <v>104</v>
      </c>
    </row>
    <row r="636" spans="2:3">
      <c r="B636" s="15" t="s">
        <v>1763</v>
      </c>
      <c r="C636" s="17">
        <v>418</v>
      </c>
    </row>
    <row r="637" spans="2:3">
      <c r="B637" s="15" t="s">
        <v>1765</v>
      </c>
      <c r="C637" s="17">
        <v>8</v>
      </c>
    </row>
    <row r="638" spans="2:3">
      <c r="B638" s="15" t="s">
        <v>1766</v>
      </c>
      <c r="C638" s="17">
        <v>10</v>
      </c>
    </row>
    <row r="639" spans="2:3">
      <c r="B639" s="15" t="s">
        <v>1767</v>
      </c>
      <c r="C639" s="17">
        <v>35</v>
      </c>
    </row>
    <row r="640" spans="2:3">
      <c r="B640" s="15" t="s">
        <v>1769</v>
      </c>
      <c r="C640" s="17">
        <v>112</v>
      </c>
    </row>
    <row r="641" spans="2:3">
      <c r="B641" s="15" t="s">
        <v>1770</v>
      </c>
      <c r="C641" s="17">
        <v>479</v>
      </c>
    </row>
    <row r="642" spans="2:3">
      <c r="B642" s="15" t="s">
        <v>1771</v>
      </c>
      <c r="C642" s="17">
        <v>2</v>
      </c>
    </row>
    <row r="643" spans="2:3">
      <c r="B643" s="15" t="s">
        <v>1772</v>
      </c>
      <c r="C643" s="17">
        <v>2</v>
      </c>
    </row>
    <row r="644" spans="2:3">
      <c r="B644" s="15" t="s">
        <v>1774</v>
      </c>
      <c r="C644" s="17">
        <v>80</v>
      </c>
    </row>
    <row r="645" spans="2:3">
      <c r="B645" s="15" t="s">
        <v>1775</v>
      </c>
      <c r="C645" s="17">
        <v>22</v>
      </c>
    </row>
    <row r="646" spans="2:3">
      <c r="B646" s="15" t="s">
        <v>1776</v>
      </c>
      <c r="C646" s="17">
        <v>124</v>
      </c>
    </row>
    <row r="647" spans="2:3">
      <c r="B647" s="15" t="s">
        <v>1777</v>
      </c>
      <c r="C647" s="17">
        <v>4</v>
      </c>
    </row>
    <row r="648" spans="2:3">
      <c r="B648" s="15" t="s">
        <v>1822</v>
      </c>
      <c r="C648" s="17">
        <v>2</v>
      </c>
    </row>
    <row r="649" spans="2:3">
      <c r="B649" s="15" t="s">
        <v>1778</v>
      </c>
      <c r="C649" s="17">
        <v>5</v>
      </c>
    </row>
    <row r="650" spans="2:3">
      <c r="B650" s="15" t="s">
        <v>1779</v>
      </c>
      <c r="C650" s="17">
        <v>1714</v>
      </c>
    </row>
    <row r="651" spans="2:3">
      <c r="B651" s="15" t="s">
        <v>1781</v>
      </c>
      <c r="C651" s="17">
        <v>134</v>
      </c>
    </row>
    <row r="652" spans="2:3">
      <c r="B652" s="15" t="s">
        <v>1782</v>
      </c>
      <c r="C652" s="17">
        <v>396</v>
      </c>
    </row>
    <row r="653" spans="2:3">
      <c r="B653" s="15" t="s">
        <v>1783</v>
      </c>
      <c r="C653" s="17">
        <v>5</v>
      </c>
    </row>
    <row r="654" spans="2:3">
      <c r="B654" s="15" t="s">
        <v>1788</v>
      </c>
      <c r="C654" s="17">
        <v>113</v>
      </c>
    </row>
    <row r="655" spans="2:3">
      <c r="B655" s="15" t="s">
        <v>1789</v>
      </c>
      <c r="C655" s="17">
        <v>23</v>
      </c>
    </row>
    <row r="656" spans="2:3">
      <c r="B656" s="15" t="s">
        <v>1792</v>
      </c>
      <c r="C656" s="17">
        <v>566</v>
      </c>
    </row>
    <row r="657" spans="2:3">
      <c r="B657" s="15" t="s">
        <v>1793</v>
      </c>
      <c r="C657" s="17">
        <v>12</v>
      </c>
    </row>
    <row r="658" spans="2:3">
      <c r="B658" s="15" t="s">
        <v>1794</v>
      </c>
      <c r="C658" s="17">
        <v>35</v>
      </c>
    </row>
    <row r="659" spans="2:3">
      <c r="B659" s="15" t="s">
        <v>1798</v>
      </c>
      <c r="C659" s="17">
        <v>47</v>
      </c>
    </row>
    <row r="660" spans="2:3">
      <c r="B660" s="15" t="s">
        <v>1800</v>
      </c>
      <c r="C660" s="17">
        <v>1</v>
      </c>
    </row>
    <row r="661" spans="2:3">
      <c r="B661" s="15" t="s">
        <v>1823</v>
      </c>
      <c r="C661" s="17">
        <v>6</v>
      </c>
    </row>
    <row r="662" spans="2:3">
      <c r="B662" s="15" t="s">
        <v>1802</v>
      </c>
      <c r="C662" s="17">
        <v>91</v>
      </c>
    </row>
    <row r="663" spans="2:3">
      <c r="B663" s="15" t="s">
        <v>1803</v>
      </c>
      <c r="C663" s="17">
        <v>19</v>
      </c>
    </row>
    <row r="664" spans="2:3">
      <c r="B664" s="15" t="s">
        <v>1804</v>
      </c>
      <c r="C664" s="17">
        <v>145</v>
      </c>
    </row>
    <row r="665" spans="2:3">
      <c r="B665" s="15" t="s">
        <v>1806</v>
      </c>
      <c r="C665" s="17">
        <v>20</v>
      </c>
    </row>
    <row r="666" spans="2:3">
      <c r="B666" s="15" t="s">
        <v>1824</v>
      </c>
      <c r="C666" s="17">
        <v>117</v>
      </c>
    </row>
    <row r="667" spans="2:3">
      <c r="B667" s="15" t="s">
        <v>1807</v>
      </c>
      <c r="C667" s="17">
        <v>456</v>
      </c>
    </row>
    <row r="668" spans="2:3">
      <c r="B668" s="15" t="s">
        <v>1825</v>
      </c>
      <c r="C668" s="17">
        <v>573</v>
      </c>
    </row>
    <row r="669" spans="2:3">
      <c r="B669" s="15" t="s">
        <v>1826</v>
      </c>
      <c r="C669" s="17">
        <v>149</v>
      </c>
    </row>
    <row r="670" spans="2:3">
      <c r="B670" s="15" t="s">
        <v>1810</v>
      </c>
      <c r="C670" s="17">
        <v>280</v>
      </c>
    </row>
    <row r="671" spans="2:3">
      <c r="B671" s="15" t="s">
        <v>1811</v>
      </c>
      <c r="C671" s="17">
        <v>55</v>
      </c>
    </row>
    <row r="672" spans="2:3">
      <c r="B672" s="15" t="s">
        <v>1812</v>
      </c>
      <c r="C672" s="17">
        <v>256</v>
      </c>
    </row>
    <row r="673" spans="2:3">
      <c r="B673" s="15" t="s">
        <v>1816</v>
      </c>
      <c r="C673" s="17">
        <v>307</v>
      </c>
    </row>
    <row r="674" spans="2:3">
      <c r="B674" s="15" t="s">
        <v>1827</v>
      </c>
      <c r="C674" s="17">
        <v>2987</v>
      </c>
    </row>
    <row r="675" spans="2:3">
      <c r="B675" s="15" t="s">
        <v>1828</v>
      </c>
      <c r="C675" s="17">
        <v>110</v>
      </c>
    </row>
    <row r="676" spans="2:3">
      <c r="B676" s="15" t="s">
        <v>1829</v>
      </c>
      <c r="C676" s="17">
        <v>3015</v>
      </c>
    </row>
    <row r="677" spans="2:3">
      <c r="B677" s="15" t="s">
        <v>1830</v>
      </c>
      <c r="C677" s="17">
        <v>1837</v>
      </c>
    </row>
    <row r="678" spans="2:3">
      <c r="B678" s="15" t="s">
        <v>1831</v>
      </c>
      <c r="C678" s="17">
        <v>1394</v>
      </c>
    </row>
    <row r="679" spans="2:3">
      <c r="B679" s="15" t="s">
        <v>1832</v>
      </c>
      <c r="C679" s="17">
        <v>14</v>
      </c>
    </row>
    <row r="680" spans="2:3">
      <c r="B680" s="15" t="s">
        <v>1833</v>
      </c>
      <c r="C680" s="17">
        <v>2255</v>
      </c>
    </row>
    <row r="681" spans="2:3">
      <c r="B681" s="15" t="s">
        <v>1834</v>
      </c>
      <c r="C681" s="17">
        <v>1851</v>
      </c>
    </row>
    <row r="682" spans="2:3">
      <c r="B682" s="15" t="s">
        <v>1835</v>
      </c>
      <c r="C682" s="17">
        <v>520</v>
      </c>
    </row>
    <row r="683" spans="2:3">
      <c r="B683" s="15" t="s">
        <v>1836</v>
      </c>
      <c r="C683" s="17">
        <v>1991</v>
      </c>
    </row>
    <row r="684" spans="2:3">
      <c r="B684" s="15" t="s">
        <v>1837</v>
      </c>
      <c r="C684" s="17">
        <v>688</v>
      </c>
    </row>
    <row r="685" spans="2:3">
      <c r="B685" s="15" t="s">
        <v>1838</v>
      </c>
      <c r="C685" s="17">
        <v>2389</v>
      </c>
    </row>
    <row r="686" spans="2:3">
      <c r="B686" s="15" t="s">
        <v>1839</v>
      </c>
      <c r="C686" s="17">
        <v>3095</v>
      </c>
    </row>
    <row r="687" spans="2:3">
      <c r="B687" s="15" t="s">
        <v>1840</v>
      </c>
      <c r="C687" s="17">
        <v>2242</v>
      </c>
    </row>
    <row r="688" spans="2:3">
      <c r="B688" s="15" t="s">
        <v>1841</v>
      </c>
      <c r="C688" s="17">
        <v>627</v>
      </c>
    </row>
    <row r="689" spans="2:3">
      <c r="B689" s="15" t="s">
        <v>1842</v>
      </c>
      <c r="C689" s="17">
        <v>2000</v>
      </c>
    </row>
    <row r="690" spans="2:3">
      <c r="B690" s="15" t="s">
        <v>1843</v>
      </c>
      <c r="C690" s="17">
        <v>1585</v>
      </c>
    </row>
    <row r="691" spans="2:3">
      <c r="B691" s="15" t="s">
        <v>1844</v>
      </c>
      <c r="C691" s="17">
        <v>1244</v>
      </c>
    </row>
    <row r="692" spans="2:3">
      <c r="B692" s="15" t="s">
        <v>1845</v>
      </c>
      <c r="C692" s="17">
        <v>184</v>
      </c>
    </row>
    <row r="693" spans="2:3">
      <c r="B693" s="15" t="s">
        <v>1846</v>
      </c>
      <c r="C693" s="17">
        <v>4773</v>
      </c>
    </row>
    <row r="694" spans="2:3">
      <c r="B694" s="15" t="s">
        <v>1847</v>
      </c>
      <c r="C694" s="17">
        <v>378</v>
      </c>
    </row>
    <row r="695" spans="2:3">
      <c r="B695" s="15" t="s">
        <v>1848</v>
      </c>
      <c r="C695" s="17">
        <v>3066</v>
      </c>
    </row>
    <row r="696" spans="2:3">
      <c r="B696" s="15" t="s">
        <v>1849</v>
      </c>
      <c r="C696" s="17">
        <v>219</v>
      </c>
    </row>
    <row r="697" spans="2:3">
      <c r="B697" s="15" t="s">
        <v>1850</v>
      </c>
      <c r="C697" s="17">
        <v>5427</v>
      </c>
    </row>
    <row r="698" spans="2:3">
      <c r="B698" s="15" t="s">
        <v>1851</v>
      </c>
      <c r="C698" s="17">
        <v>1477</v>
      </c>
    </row>
    <row r="699" spans="2:3">
      <c r="B699" s="15" t="s">
        <v>1852</v>
      </c>
      <c r="C699" s="17">
        <v>159</v>
      </c>
    </row>
    <row r="700" spans="2:3">
      <c r="B700" s="15" t="s">
        <v>1853</v>
      </c>
      <c r="C700" s="17">
        <v>463</v>
      </c>
    </row>
    <row r="701" spans="2:3">
      <c r="B701" s="15" t="s">
        <v>1854</v>
      </c>
      <c r="C701" s="17">
        <v>931</v>
      </c>
    </row>
    <row r="702" spans="2:3">
      <c r="B702" s="15" t="s">
        <v>1855</v>
      </c>
      <c r="C702" s="17">
        <v>37</v>
      </c>
    </row>
    <row r="703" spans="2:3">
      <c r="B703" s="15" t="s">
        <v>1856</v>
      </c>
      <c r="C703" s="17">
        <v>244</v>
      </c>
    </row>
    <row r="704" spans="2:3">
      <c r="B704" s="15" t="s">
        <v>1857</v>
      </c>
      <c r="C704" s="17">
        <v>1698</v>
      </c>
    </row>
    <row r="705" spans="2:3">
      <c r="B705" s="15" t="s">
        <v>1858</v>
      </c>
      <c r="C705" s="17">
        <v>225</v>
      </c>
    </row>
    <row r="706" spans="2:3">
      <c r="B706" s="15" t="s">
        <v>1859</v>
      </c>
      <c r="C706" s="17">
        <v>394</v>
      </c>
    </row>
    <row r="707" spans="2:3">
      <c r="B707" s="15" t="s">
        <v>1860</v>
      </c>
      <c r="C707" s="17">
        <v>73</v>
      </c>
    </row>
    <row r="708" spans="2:3">
      <c r="B708" s="15" t="s">
        <v>1861</v>
      </c>
      <c r="C708" s="17">
        <v>143</v>
      </c>
    </row>
    <row r="709" spans="2:3">
      <c r="B709" s="15" t="s">
        <v>1862</v>
      </c>
      <c r="C709" s="17">
        <v>177</v>
      </c>
    </row>
    <row r="710" spans="2:3">
      <c r="B710" s="15" t="s">
        <v>1863</v>
      </c>
      <c r="C710" s="17">
        <v>2721</v>
      </c>
    </row>
    <row r="711" spans="2:3">
      <c r="B711" s="15" t="s">
        <v>1864</v>
      </c>
      <c r="C711" s="17">
        <v>2315</v>
      </c>
    </row>
    <row r="712" spans="2:3">
      <c r="B712" s="15" t="s">
        <v>1865</v>
      </c>
      <c r="C712" s="17">
        <v>16</v>
      </c>
    </row>
    <row r="713" spans="2:3">
      <c r="B713" s="15" t="s">
        <v>1866</v>
      </c>
      <c r="C713" s="17">
        <v>406</v>
      </c>
    </row>
    <row r="714" spans="2:3">
      <c r="B714" s="15" t="s">
        <v>1867</v>
      </c>
      <c r="C714" s="17">
        <v>977</v>
      </c>
    </row>
    <row r="715" spans="2:3">
      <c r="B715" s="15" t="s">
        <v>1868</v>
      </c>
      <c r="C715" s="17">
        <v>696</v>
      </c>
    </row>
    <row r="716" spans="2:3">
      <c r="B716" s="15" t="s">
        <v>1869</v>
      </c>
      <c r="C716" s="17">
        <v>286</v>
      </c>
    </row>
    <row r="717" spans="2:3">
      <c r="B717" s="15" t="s">
        <v>1870</v>
      </c>
      <c r="C717" s="17">
        <v>1147</v>
      </c>
    </row>
    <row r="718" spans="2:3">
      <c r="B718" s="15" t="s">
        <v>1871</v>
      </c>
      <c r="C718" s="17">
        <v>5699</v>
      </c>
    </row>
    <row r="719" spans="2:3">
      <c r="B719" s="15" t="s">
        <v>1872</v>
      </c>
      <c r="C719" s="17">
        <v>190</v>
      </c>
    </row>
    <row r="720" spans="2:3">
      <c r="B720" s="15" t="s">
        <v>1873</v>
      </c>
      <c r="C720" s="17">
        <v>356</v>
      </c>
    </row>
    <row r="721" spans="2:3">
      <c r="B721" s="15" t="s">
        <v>1874</v>
      </c>
      <c r="C721" s="17">
        <v>7669</v>
      </c>
    </row>
    <row r="722" spans="2:3">
      <c r="B722" s="15" t="s">
        <v>1875</v>
      </c>
      <c r="C722" s="17">
        <v>773</v>
      </c>
    </row>
    <row r="723" spans="2:3">
      <c r="B723" s="15" t="s">
        <v>1876</v>
      </c>
      <c r="C723" s="17">
        <v>80</v>
      </c>
    </row>
    <row r="724" spans="2:3">
      <c r="B724" s="15" t="s">
        <v>1877</v>
      </c>
      <c r="C724" s="17">
        <v>346</v>
      </c>
    </row>
    <row r="725" spans="2:3">
      <c r="B725" s="15" t="s">
        <v>1878</v>
      </c>
      <c r="C725" s="17">
        <v>122</v>
      </c>
    </row>
    <row r="726" spans="2:3">
      <c r="B726" s="15" t="s">
        <v>1879</v>
      </c>
      <c r="C726" s="17">
        <v>1559</v>
      </c>
    </row>
    <row r="727" spans="2:3">
      <c r="B727" s="15" t="s">
        <v>1880</v>
      </c>
      <c r="C727" s="17">
        <v>1985</v>
      </c>
    </row>
    <row r="728" spans="2:3">
      <c r="B728" s="15" t="s">
        <v>1881</v>
      </c>
      <c r="C728" s="17">
        <v>749</v>
      </c>
    </row>
    <row r="729" spans="2:3">
      <c r="B729" s="15" t="s">
        <v>1882</v>
      </c>
      <c r="C729" s="17">
        <v>304</v>
      </c>
    </row>
    <row r="730" spans="2:3">
      <c r="B730" s="15" t="s">
        <v>1883</v>
      </c>
      <c r="C730" s="17">
        <v>4468</v>
      </c>
    </row>
    <row r="731" spans="2:3">
      <c r="B731" s="15" t="s">
        <v>1884</v>
      </c>
      <c r="C731" s="17">
        <v>1536</v>
      </c>
    </row>
    <row r="732" spans="2:3">
      <c r="B732" s="15" t="s">
        <v>1885</v>
      </c>
      <c r="C732" s="17">
        <v>721</v>
      </c>
    </row>
    <row r="733" spans="2:3">
      <c r="B733" s="15" t="s">
        <v>1886</v>
      </c>
      <c r="C733" s="17">
        <v>106</v>
      </c>
    </row>
    <row r="734" spans="2:3">
      <c r="B734" s="15" t="s">
        <v>1887</v>
      </c>
      <c r="C734" s="17">
        <v>3488</v>
      </c>
    </row>
    <row r="735" spans="2:3">
      <c r="B735" s="15" t="s">
        <v>1888</v>
      </c>
      <c r="C735" s="17">
        <v>24158</v>
      </c>
    </row>
    <row r="736" spans="2:3">
      <c r="B736" s="15" t="s">
        <v>1889</v>
      </c>
      <c r="C736" s="17">
        <v>920</v>
      </c>
    </row>
    <row r="737" spans="2:3">
      <c r="B737" s="15" t="s">
        <v>1890</v>
      </c>
      <c r="C737" s="17">
        <v>581</v>
      </c>
    </row>
    <row r="738" spans="2:3">
      <c r="B738" s="15" t="s">
        <v>1891</v>
      </c>
      <c r="C738" s="17">
        <v>1528</v>
      </c>
    </row>
    <row r="739" spans="2:3">
      <c r="B739" s="15" t="s">
        <v>1892</v>
      </c>
      <c r="C739" s="17">
        <v>3992</v>
      </c>
    </row>
    <row r="740" spans="2:3">
      <c r="B740" s="15" t="s">
        <v>1893</v>
      </c>
      <c r="C740" s="17">
        <v>239</v>
      </c>
    </row>
    <row r="741" spans="2:3">
      <c r="B741" s="15" t="s">
        <v>1894</v>
      </c>
      <c r="C741" s="17">
        <v>109</v>
      </c>
    </row>
    <row r="742" spans="2:3">
      <c r="B742" s="15" t="s">
        <v>1895</v>
      </c>
      <c r="C742" s="17">
        <v>809</v>
      </c>
    </row>
    <row r="743" spans="2:3">
      <c r="B743" s="15" t="s">
        <v>1896</v>
      </c>
      <c r="C743" s="17">
        <v>259</v>
      </c>
    </row>
    <row r="744" spans="2:3">
      <c r="B744" s="15" t="s">
        <v>1897</v>
      </c>
      <c r="C744" s="17">
        <v>6330</v>
      </c>
    </row>
    <row r="745" spans="2:3">
      <c r="B745" s="15" t="s">
        <v>1898</v>
      </c>
      <c r="C745" s="17">
        <v>2233</v>
      </c>
    </row>
    <row r="746" spans="2:3">
      <c r="B746" s="15" t="s">
        <v>1899</v>
      </c>
      <c r="C746" s="17">
        <v>408</v>
      </c>
    </row>
    <row r="747" spans="2:3">
      <c r="B747" s="15" t="s">
        <v>1900</v>
      </c>
      <c r="C747" s="17">
        <v>141</v>
      </c>
    </row>
    <row r="748" spans="2:3">
      <c r="B748" s="15" t="s">
        <v>1901</v>
      </c>
      <c r="C748" s="17">
        <v>1351</v>
      </c>
    </row>
    <row r="749" spans="2:3">
      <c r="B749" s="15" t="s">
        <v>1902</v>
      </c>
      <c r="C749" s="17">
        <v>1579</v>
      </c>
    </row>
    <row r="750" spans="2:3">
      <c r="B750" s="15" t="s">
        <v>1903</v>
      </c>
      <c r="C750" s="17">
        <v>2070</v>
      </c>
    </row>
    <row r="751" spans="2:3">
      <c r="B751" s="15" t="s">
        <v>1904</v>
      </c>
      <c r="C751" s="17">
        <v>1171</v>
      </c>
    </row>
    <row r="752" spans="2:3">
      <c r="B752" s="15" t="s">
        <v>1905</v>
      </c>
      <c r="C752" s="17">
        <v>1592</v>
      </c>
    </row>
    <row r="753" spans="2:3">
      <c r="B753" s="15" t="s">
        <v>1906</v>
      </c>
      <c r="C753" s="17">
        <v>3377</v>
      </c>
    </row>
    <row r="754" spans="2:3">
      <c r="B754" s="15" t="s">
        <v>1907</v>
      </c>
      <c r="C754" s="17">
        <v>992</v>
      </c>
    </row>
    <row r="755" spans="2:3">
      <c r="B755" s="15" t="s">
        <v>1908</v>
      </c>
      <c r="C755" s="17">
        <v>3257</v>
      </c>
    </row>
    <row r="756" spans="2:3">
      <c r="B756" s="15" t="s">
        <v>1909</v>
      </c>
      <c r="C756" s="17">
        <v>8307</v>
      </c>
    </row>
    <row r="757" spans="2:3">
      <c r="B757" s="15" t="s">
        <v>1910</v>
      </c>
      <c r="C757" s="17">
        <v>799</v>
      </c>
    </row>
    <row r="758" spans="2:3">
      <c r="B758" s="15" t="s">
        <v>1911</v>
      </c>
      <c r="C758" s="17">
        <v>5512</v>
      </c>
    </row>
    <row r="759" spans="2:3">
      <c r="B759" s="15" t="s">
        <v>1912</v>
      </c>
      <c r="C759" s="17">
        <v>1936</v>
      </c>
    </row>
    <row r="760" spans="2:3">
      <c r="B760" s="15" t="s">
        <v>1913</v>
      </c>
      <c r="C760" s="17">
        <v>5039</v>
      </c>
    </row>
    <row r="761" spans="2:3">
      <c r="B761" s="15" t="s">
        <v>1914</v>
      </c>
      <c r="C761" s="17">
        <v>5</v>
      </c>
    </row>
    <row r="762" spans="2:3">
      <c r="B762" s="15" t="s">
        <v>1915</v>
      </c>
      <c r="C762" s="17">
        <v>1680</v>
      </c>
    </row>
    <row r="763" spans="2:3">
      <c r="B763" s="15" t="s">
        <v>1916</v>
      </c>
      <c r="C763" s="17">
        <v>3936</v>
      </c>
    </row>
    <row r="764" spans="2:3">
      <c r="B764" s="15" t="s">
        <v>1917</v>
      </c>
      <c r="C764" s="17">
        <v>382</v>
      </c>
    </row>
    <row r="765" spans="2:3">
      <c r="B765" s="15" t="s">
        <v>1918</v>
      </c>
      <c r="C765" s="17">
        <v>1489</v>
      </c>
    </row>
    <row r="766" spans="2:3">
      <c r="B766" s="15" t="s">
        <v>1919</v>
      </c>
      <c r="C766" s="17">
        <v>1781</v>
      </c>
    </row>
    <row r="767" spans="2:3">
      <c r="B767" s="15" t="s">
        <v>1920</v>
      </c>
      <c r="C767" s="17">
        <v>274</v>
      </c>
    </row>
    <row r="768" spans="2:3">
      <c r="B768" s="15" t="s">
        <v>1921</v>
      </c>
      <c r="C768" s="17">
        <v>19</v>
      </c>
    </row>
    <row r="769" spans="2:3">
      <c r="B769" s="15" t="s">
        <v>1922</v>
      </c>
      <c r="C769" s="17">
        <v>152</v>
      </c>
    </row>
    <row r="770" spans="2:3">
      <c r="B770" s="15" t="s">
        <v>1923</v>
      </c>
      <c r="C770" s="17">
        <v>112</v>
      </c>
    </row>
    <row r="771" spans="2:3">
      <c r="B771" s="15" t="s">
        <v>1924</v>
      </c>
      <c r="C771" s="17">
        <v>1352</v>
      </c>
    </row>
    <row r="772" spans="2:3">
      <c r="B772" s="15" t="s">
        <v>1925</v>
      </c>
      <c r="C772" s="17">
        <v>1252</v>
      </c>
    </row>
    <row r="773" spans="2:3">
      <c r="B773" s="15" t="s">
        <v>1926</v>
      </c>
      <c r="C773" s="17">
        <v>2296</v>
      </c>
    </row>
    <row r="774" spans="2:3">
      <c r="B774" s="15" t="s">
        <v>1927</v>
      </c>
      <c r="C774" s="17">
        <v>831</v>
      </c>
    </row>
    <row r="775" spans="2:3">
      <c r="B775" s="15" t="s">
        <v>1928</v>
      </c>
      <c r="C775" s="17">
        <v>3187</v>
      </c>
    </row>
    <row r="776" spans="2:3">
      <c r="B776" s="15" t="s">
        <v>1929</v>
      </c>
      <c r="C776" s="17">
        <v>2789</v>
      </c>
    </row>
    <row r="777" spans="2:3">
      <c r="B777" s="15" t="s">
        <v>1930</v>
      </c>
      <c r="C777" s="17">
        <v>556</v>
      </c>
    </row>
    <row r="778" spans="2:3">
      <c r="B778" s="15" t="s">
        <v>1931</v>
      </c>
      <c r="C778" s="17">
        <v>797</v>
      </c>
    </row>
    <row r="779" spans="2:3">
      <c r="B779" s="15" t="s">
        <v>1932</v>
      </c>
      <c r="C779" s="17">
        <v>2457</v>
      </c>
    </row>
    <row r="780" spans="2:3">
      <c r="B780" s="15" t="s">
        <v>1933</v>
      </c>
      <c r="C780" s="17">
        <v>1115</v>
      </c>
    </row>
    <row r="781" spans="2:3">
      <c r="B781" s="15" t="s">
        <v>1934</v>
      </c>
      <c r="C781" s="17">
        <v>756</v>
      </c>
    </row>
    <row r="782" spans="2:3">
      <c r="B782" s="15" t="s">
        <v>1935</v>
      </c>
      <c r="C782" s="17">
        <v>1249</v>
      </c>
    </row>
    <row r="783" spans="2:3">
      <c r="B783" s="15" t="s">
        <v>1936</v>
      </c>
      <c r="C783" s="17">
        <v>2459</v>
      </c>
    </row>
    <row r="784" spans="2:3">
      <c r="B784" s="15" t="s">
        <v>1937</v>
      </c>
      <c r="C784" s="17">
        <v>218</v>
      </c>
    </row>
    <row r="785" spans="2:3">
      <c r="B785" s="15" t="s">
        <v>1938</v>
      </c>
      <c r="C785" s="17">
        <v>1938</v>
      </c>
    </row>
    <row r="786" spans="2:3">
      <c r="B786" s="15" t="s">
        <v>1939</v>
      </c>
      <c r="C786" s="17">
        <v>1760</v>
      </c>
    </row>
    <row r="787" spans="2:3">
      <c r="B787" s="15" t="s">
        <v>1940</v>
      </c>
      <c r="C787" s="17">
        <v>63</v>
      </c>
    </row>
    <row r="788" spans="2:3">
      <c r="B788" s="15" t="s">
        <v>1941</v>
      </c>
      <c r="C788" s="17">
        <v>993</v>
      </c>
    </row>
    <row r="789" spans="2:3">
      <c r="B789" s="15" t="s">
        <v>1942</v>
      </c>
      <c r="C789" s="17">
        <v>2222</v>
      </c>
    </row>
    <row r="790" spans="2:3">
      <c r="B790" s="15" t="s">
        <v>1943</v>
      </c>
      <c r="C790" s="17">
        <v>1269</v>
      </c>
    </row>
    <row r="791" spans="2:3">
      <c r="B791" s="15" t="s">
        <v>1944</v>
      </c>
      <c r="C791" s="17">
        <v>465</v>
      </c>
    </row>
    <row r="792" spans="2:3">
      <c r="B792" s="15" t="s">
        <v>1945</v>
      </c>
      <c r="C792" s="17">
        <v>1829</v>
      </c>
    </row>
    <row r="793" spans="2:3">
      <c r="B793" s="15" t="s">
        <v>1946</v>
      </c>
      <c r="C793" s="17">
        <v>155</v>
      </c>
    </row>
    <row r="794" spans="2:3">
      <c r="B794" s="15" t="s">
        <v>1947</v>
      </c>
      <c r="C794" s="17">
        <v>77</v>
      </c>
    </row>
    <row r="795" spans="2:3">
      <c r="B795" s="15" t="s">
        <v>1948</v>
      </c>
      <c r="C795" s="17">
        <v>1341</v>
      </c>
    </row>
    <row r="796" spans="2:3">
      <c r="B796" s="15" t="s">
        <v>1949</v>
      </c>
      <c r="C796" s="17">
        <v>2064</v>
      </c>
    </row>
    <row r="797" spans="2:3">
      <c r="B797" s="15" t="s">
        <v>1950</v>
      </c>
      <c r="C797" s="17">
        <v>3186</v>
      </c>
    </row>
    <row r="798" spans="2:3">
      <c r="B798" s="15" t="s">
        <v>1951</v>
      </c>
      <c r="C798" s="17">
        <v>1339</v>
      </c>
    </row>
    <row r="799" spans="2:3">
      <c r="B799" s="15" t="s">
        <v>1952</v>
      </c>
      <c r="C799" s="17">
        <v>432</v>
      </c>
    </row>
    <row r="800" spans="2:3">
      <c r="B800" s="15" t="s">
        <v>1953</v>
      </c>
      <c r="C800" s="17">
        <v>1266</v>
      </c>
    </row>
    <row r="801" spans="2:3">
      <c r="B801" s="15" t="s">
        <v>1954</v>
      </c>
      <c r="C801" s="17">
        <v>1088</v>
      </c>
    </row>
    <row r="802" spans="2:3">
      <c r="B802" s="15" t="s">
        <v>1955</v>
      </c>
      <c r="C802" s="17">
        <v>997</v>
      </c>
    </row>
    <row r="803" spans="2:3">
      <c r="B803" s="15" t="s">
        <v>1956</v>
      </c>
      <c r="C803" s="17">
        <v>3548</v>
      </c>
    </row>
    <row r="804" spans="2:3">
      <c r="B804" s="15" t="s">
        <v>1957</v>
      </c>
      <c r="C804" s="17">
        <v>5811</v>
      </c>
    </row>
    <row r="805" spans="2:3">
      <c r="B805" s="15" t="s">
        <v>1958</v>
      </c>
      <c r="C805" s="17">
        <v>2089</v>
      </c>
    </row>
    <row r="806" spans="2:3">
      <c r="B806" s="15" t="s">
        <v>1959</v>
      </c>
      <c r="C806" s="17">
        <v>1858</v>
      </c>
    </row>
    <row r="807" spans="2:3">
      <c r="B807" s="15" t="s">
        <v>1960</v>
      </c>
      <c r="C807" s="17">
        <v>240</v>
      </c>
    </row>
    <row r="808" spans="2:3">
      <c r="B808" s="15" t="s">
        <v>1961</v>
      </c>
      <c r="C808" s="17">
        <v>4759</v>
      </c>
    </row>
    <row r="809" spans="2:3">
      <c r="B809" s="15" t="s">
        <v>1962</v>
      </c>
      <c r="C809" s="17">
        <v>14</v>
      </c>
    </row>
    <row r="810" spans="2:3">
      <c r="B810" s="15" t="s">
        <v>1963</v>
      </c>
      <c r="C810" s="17">
        <v>1827</v>
      </c>
    </row>
    <row r="811" spans="2:3">
      <c r="B811" s="15" t="s">
        <v>1964</v>
      </c>
      <c r="C811" s="17">
        <v>895</v>
      </c>
    </row>
    <row r="812" spans="2:3">
      <c r="B812" s="15" t="s">
        <v>1965</v>
      </c>
      <c r="C812" s="17">
        <v>328</v>
      </c>
    </row>
    <row r="813" spans="2:3">
      <c r="B813" s="15" t="s">
        <v>1966</v>
      </c>
      <c r="C813" s="17">
        <v>2529</v>
      </c>
    </row>
    <row r="814" spans="2:3">
      <c r="B814" s="15" t="s">
        <v>1967</v>
      </c>
      <c r="C814" s="17">
        <v>2151</v>
      </c>
    </row>
    <row r="815" spans="2:3">
      <c r="B815" s="15" t="s">
        <v>1968</v>
      </c>
      <c r="C815" s="17">
        <v>133</v>
      </c>
    </row>
    <row r="816" spans="2:3">
      <c r="B816" s="15" t="s">
        <v>1969</v>
      </c>
      <c r="C816" s="17">
        <v>7</v>
      </c>
    </row>
    <row r="817" spans="2:3">
      <c r="B817" s="15" t="s">
        <v>1970</v>
      </c>
      <c r="C817" s="17">
        <v>1137</v>
      </c>
    </row>
    <row r="818" spans="2:3">
      <c r="B818" s="15" t="s">
        <v>1971</v>
      </c>
      <c r="C818" s="17">
        <v>189</v>
      </c>
    </row>
    <row r="819" spans="2:3">
      <c r="B819" s="15" t="s">
        <v>1972</v>
      </c>
      <c r="C819" s="17">
        <v>5987</v>
      </c>
    </row>
    <row r="820" spans="2:3">
      <c r="B820" s="15" t="s">
        <v>1973</v>
      </c>
      <c r="C820" s="17">
        <v>1016</v>
      </c>
    </row>
    <row r="821" spans="2:3">
      <c r="B821" s="15" t="s">
        <v>1974</v>
      </c>
      <c r="C821" s="17">
        <v>272</v>
      </c>
    </row>
    <row r="822" spans="2:3">
      <c r="B822" s="15" t="s">
        <v>1975</v>
      </c>
      <c r="C822" s="17">
        <v>2447</v>
      </c>
    </row>
    <row r="823" spans="2:3">
      <c r="B823" s="15" t="s">
        <v>1976</v>
      </c>
      <c r="C823" s="17">
        <v>845</v>
      </c>
    </row>
    <row r="824" spans="2:3">
      <c r="B824" s="15" t="s">
        <v>1977</v>
      </c>
      <c r="C824" s="17">
        <v>1570</v>
      </c>
    </row>
    <row r="825" spans="2:3">
      <c r="B825" s="15" t="s">
        <v>1978</v>
      </c>
      <c r="C825" s="17">
        <v>26</v>
      </c>
    </row>
    <row r="826" spans="2:3">
      <c r="B826" s="15" t="s">
        <v>1979</v>
      </c>
      <c r="C826" s="17">
        <v>855</v>
      </c>
    </row>
    <row r="827" spans="2:3">
      <c r="B827" s="15" t="s">
        <v>1980</v>
      </c>
      <c r="C827" s="17">
        <v>774</v>
      </c>
    </row>
    <row r="828" spans="2:3">
      <c r="B828" s="15" t="s">
        <v>1981</v>
      </c>
      <c r="C828" s="17">
        <v>506</v>
      </c>
    </row>
    <row r="829" spans="2:3">
      <c r="B829" s="15" t="s">
        <v>1982</v>
      </c>
      <c r="C829" s="17">
        <v>7</v>
      </c>
    </row>
    <row r="830" spans="2:3">
      <c r="B830" s="15" t="s">
        <v>1983</v>
      </c>
      <c r="C830" s="17">
        <v>3285</v>
      </c>
    </row>
    <row r="831" spans="2:3">
      <c r="B831" s="15" t="s">
        <v>1984</v>
      </c>
      <c r="C831" s="17">
        <v>1138</v>
      </c>
    </row>
    <row r="832" spans="2:3">
      <c r="B832" s="15" t="s">
        <v>1985</v>
      </c>
      <c r="C832" s="17">
        <v>2038</v>
      </c>
    </row>
    <row r="833" spans="2:3">
      <c r="B833" s="15" t="s">
        <v>1986</v>
      </c>
      <c r="C833" s="17">
        <v>55</v>
      </c>
    </row>
    <row r="834" spans="2:3">
      <c r="B834" s="15" t="s">
        <v>1987</v>
      </c>
      <c r="C834" s="17">
        <v>1144</v>
      </c>
    </row>
    <row r="835" spans="2:3">
      <c r="B835" s="15" t="s">
        <v>1988</v>
      </c>
      <c r="C835" s="17">
        <v>1839</v>
      </c>
    </row>
    <row r="836" spans="2:3">
      <c r="B836" s="15" t="s">
        <v>1989</v>
      </c>
      <c r="C836" s="17">
        <v>798</v>
      </c>
    </row>
    <row r="837" spans="2:3">
      <c r="B837" s="15" t="s">
        <v>1990</v>
      </c>
      <c r="C837" s="17">
        <v>4585</v>
      </c>
    </row>
    <row r="838" spans="2:3">
      <c r="B838" s="15" t="s">
        <v>1225</v>
      </c>
      <c r="C838" s="17">
        <v>4126</v>
      </c>
    </row>
    <row r="839" spans="2:3">
      <c r="B839" s="15" t="s">
        <v>1991</v>
      </c>
      <c r="C839" s="17">
        <v>3456</v>
      </c>
    </row>
    <row r="840" spans="2:3">
      <c r="B840" s="15" t="s">
        <v>1992</v>
      </c>
      <c r="C840" s="17">
        <v>1052</v>
      </c>
    </row>
    <row r="841" spans="2:3">
      <c r="B841" s="15" t="s">
        <v>1993</v>
      </c>
      <c r="C841" s="17">
        <v>544</v>
      </c>
    </row>
    <row r="843" spans="2:3">
      <c r="B843" s="27" t="s">
        <v>48</v>
      </c>
      <c r="C843" s="26" t="s">
        <v>47</v>
      </c>
    </row>
    <row r="844" spans="2:3">
      <c r="B844" s="15" t="s">
        <v>1666</v>
      </c>
      <c r="C844" s="17">
        <v>3</v>
      </c>
    </row>
    <row r="845" spans="2:3">
      <c r="B845" s="15" t="s">
        <v>1818</v>
      </c>
      <c r="C845" s="17">
        <v>110</v>
      </c>
    </row>
    <row r="846" spans="2:3">
      <c r="B846" s="15" t="s">
        <v>1667</v>
      </c>
      <c r="C846" s="17">
        <v>115</v>
      </c>
    </row>
    <row r="847" spans="2:3">
      <c r="B847" s="15" t="s">
        <v>1668</v>
      </c>
      <c r="C847" s="17">
        <v>60</v>
      </c>
    </row>
    <row r="848" spans="2:3">
      <c r="B848" s="15" t="s">
        <v>1669</v>
      </c>
      <c r="C848" s="17">
        <v>1210</v>
      </c>
    </row>
    <row r="849" spans="2:3">
      <c r="B849" s="15" t="s">
        <v>1670</v>
      </c>
      <c r="C849" s="17">
        <v>8</v>
      </c>
    </row>
    <row r="850" spans="2:3">
      <c r="B850" s="15" t="s">
        <v>1671</v>
      </c>
      <c r="C850" s="17">
        <v>235</v>
      </c>
    </row>
    <row r="851" spans="2:3">
      <c r="B851" s="15" t="s">
        <v>1672</v>
      </c>
      <c r="C851" s="17">
        <v>1</v>
      </c>
    </row>
    <row r="852" spans="2:3">
      <c r="B852" s="15" t="s">
        <v>1673</v>
      </c>
      <c r="C852" s="17">
        <v>70</v>
      </c>
    </row>
    <row r="853" spans="2:3">
      <c r="B853" s="15" t="s">
        <v>1674</v>
      </c>
      <c r="C853" s="17">
        <v>60</v>
      </c>
    </row>
    <row r="854" spans="2:3">
      <c r="B854" s="15" t="s">
        <v>1676</v>
      </c>
      <c r="C854" s="17">
        <v>185</v>
      </c>
    </row>
    <row r="855" spans="2:3">
      <c r="B855" s="15" t="s">
        <v>1677</v>
      </c>
      <c r="C855" s="17">
        <v>1060</v>
      </c>
    </row>
    <row r="856" spans="2:3">
      <c r="B856" s="15" t="s">
        <v>1678</v>
      </c>
      <c r="C856" s="17">
        <v>1</v>
      </c>
    </row>
    <row r="857" spans="2:3">
      <c r="B857" s="15" t="s">
        <v>1679</v>
      </c>
      <c r="C857" s="17">
        <v>4</v>
      </c>
    </row>
    <row r="858" spans="2:3">
      <c r="B858" s="15" t="s">
        <v>1680</v>
      </c>
      <c r="C858" s="17">
        <v>513</v>
      </c>
    </row>
    <row r="859" spans="2:3">
      <c r="B859" s="15" t="s">
        <v>1681</v>
      </c>
      <c r="C859" s="17">
        <v>346</v>
      </c>
    </row>
    <row r="860" spans="2:3">
      <c r="B860" s="15" t="s">
        <v>1683</v>
      </c>
      <c r="C860" s="17">
        <v>361</v>
      </c>
    </row>
    <row r="861" spans="2:3">
      <c r="B861" s="15" t="s">
        <v>1685</v>
      </c>
      <c r="C861" s="17">
        <v>123</v>
      </c>
    </row>
    <row r="862" spans="2:3">
      <c r="B862" s="15" t="s">
        <v>1687</v>
      </c>
      <c r="C862" s="17">
        <v>8</v>
      </c>
    </row>
    <row r="863" spans="2:3">
      <c r="B863" s="15" t="s">
        <v>1689</v>
      </c>
      <c r="C863" s="17">
        <v>42</v>
      </c>
    </row>
    <row r="864" spans="2:3">
      <c r="B864" s="15" t="s">
        <v>1819</v>
      </c>
      <c r="C864" s="17">
        <v>140</v>
      </c>
    </row>
    <row r="865" spans="2:3">
      <c r="B865" s="15" t="s">
        <v>1690</v>
      </c>
      <c r="C865" s="17">
        <v>10</v>
      </c>
    </row>
    <row r="866" spans="2:3">
      <c r="B866" s="15" t="s">
        <v>1692</v>
      </c>
      <c r="C866" s="17">
        <v>2</v>
      </c>
    </row>
    <row r="867" spans="2:3">
      <c r="B867" s="15" t="s">
        <v>1820</v>
      </c>
      <c r="C867" s="17">
        <v>13</v>
      </c>
    </row>
    <row r="868" spans="2:3">
      <c r="B868" s="15" t="s">
        <v>1695</v>
      </c>
      <c r="C868" s="17">
        <v>34</v>
      </c>
    </row>
    <row r="869" spans="2:3">
      <c r="B869" s="15" t="s">
        <v>1696</v>
      </c>
      <c r="C869" s="17">
        <v>1544</v>
      </c>
    </row>
    <row r="870" spans="2:3">
      <c r="B870" s="15" t="s">
        <v>1697</v>
      </c>
      <c r="C870" s="17">
        <v>12</v>
      </c>
    </row>
    <row r="871" spans="2:3">
      <c r="B871" s="15" t="s">
        <v>1698</v>
      </c>
      <c r="C871" s="17">
        <v>28</v>
      </c>
    </row>
    <row r="872" spans="2:3">
      <c r="B872" s="15" t="s">
        <v>1699</v>
      </c>
      <c r="C872" s="17">
        <v>2</v>
      </c>
    </row>
    <row r="873" spans="2:3">
      <c r="B873" s="15" t="s">
        <v>1700</v>
      </c>
      <c r="C873" s="17">
        <v>299</v>
      </c>
    </row>
    <row r="874" spans="2:3">
      <c r="B874" s="15" t="s">
        <v>1701</v>
      </c>
      <c r="C874" s="17">
        <v>35</v>
      </c>
    </row>
    <row r="875" spans="2:3">
      <c r="B875" s="15" t="s">
        <v>1703</v>
      </c>
      <c r="C875" s="17">
        <v>13</v>
      </c>
    </row>
    <row r="876" spans="2:3">
      <c r="B876" s="15" t="s">
        <v>1704</v>
      </c>
      <c r="C876" s="17">
        <v>54</v>
      </c>
    </row>
    <row r="877" spans="2:3">
      <c r="B877" s="15" t="s">
        <v>1705</v>
      </c>
      <c r="C877" s="17">
        <v>4</v>
      </c>
    </row>
    <row r="878" spans="2:3">
      <c r="B878" s="15" t="s">
        <v>1708</v>
      </c>
      <c r="C878" s="17">
        <v>8</v>
      </c>
    </row>
    <row r="879" spans="2:3">
      <c r="B879" s="15" t="s">
        <v>1709</v>
      </c>
      <c r="C879" s="17">
        <v>36</v>
      </c>
    </row>
    <row r="880" spans="2:3">
      <c r="B880" s="15" t="s">
        <v>1710</v>
      </c>
      <c r="C880" s="17">
        <v>43</v>
      </c>
    </row>
    <row r="881" spans="2:3">
      <c r="B881" s="15" t="s">
        <v>1711</v>
      </c>
      <c r="C881" s="17">
        <v>35</v>
      </c>
    </row>
    <row r="882" spans="2:3">
      <c r="B882" s="15" t="s">
        <v>1713</v>
      </c>
      <c r="C882" s="17">
        <v>1</v>
      </c>
    </row>
    <row r="883" spans="2:3">
      <c r="B883" s="15" t="s">
        <v>1714</v>
      </c>
      <c r="C883" s="17">
        <v>122</v>
      </c>
    </row>
    <row r="884" spans="2:3">
      <c r="B884" s="15" t="s">
        <v>1715</v>
      </c>
      <c r="C884" s="17">
        <v>18</v>
      </c>
    </row>
    <row r="885" spans="2:3">
      <c r="B885" s="15" t="s">
        <v>1716</v>
      </c>
      <c r="C885" s="17">
        <v>657</v>
      </c>
    </row>
    <row r="886" spans="2:3">
      <c r="B886" s="15" t="s">
        <v>1717</v>
      </c>
      <c r="C886" s="17">
        <v>3</v>
      </c>
    </row>
    <row r="887" spans="2:3">
      <c r="B887" s="15" t="s">
        <v>1718</v>
      </c>
      <c r="C887" s="17">
        <v>24</v>
      </c>
    </row>
    <row r="888" spans="2:3">
      <c r="B888" s="15" t="s">
        <v>1821</v>
      </c>
      <c r="C888" s="17">
        <v>4</v>
      </c>
    </row>
    <row r="889" spans="2:3">
      <c r="B889" s="15" t="s">
        <v>1719</v>
      </c>
      <c r="C889" s="17">
        <v>22</v>
      </c>
    </row>
    <row r="890" spans="2:3">
      <c r="B890" s="15" t="s">
        <v>1722</v>
      </c>
      <c r="C890" s="17">
        <v>430</v>
      </c>
    </row>
    <row r="891" spans="2:3">
      <c r="B891" s="15" t="s">
        <v>1723</v>
      </c>
      <c r="C891" s="17">
        <v>142</v>
      </c>
    </row>
    <row r="892" spans="2:3">
      <c r="B892" s="15" t="s">
        <v>1726</v>
      </c>
      <c r="C892" s="17">
        <v>152</v>
      </c>
    </row>
    <row r="893" spans="2:3">
      <c r="B893" s="15" t="s">
        <v>1727</v>
      </c>
      <c r="C893" s="17">
        <v>4</v>
      </c>
    </row>
    <row r="894" spans="2:3">
      <c r="B894" s="15" t="s">
        <v>1729</v>
      </c>
      <c r="C894" s="17">
        <v>3</v>
      </c>
    </row>
    <row r="895" spans="2:3">
      <c r="B895" s="15" t="s">
        <v>1731</v>
      </c>
      <c r="C895" s="17">
        <v>3</v>
      </c>
    </row>
    <row r="896" spans="2:3">
      <c r="B896" s="15" t="s">
        <v>1732</v>
      </c>
      <c r="C896" s="17">
        <v>363</v>
      </c>
    </row>
    <row r="897" spans="2:3">
      <c r="B897" s="15" t="s">
        <v>1733</v>
      </c>
      <c r="C897" s="17">
        <v>6</v>
      </c>
    </row>
    <row r="898" spans="2:3">
      <c r="B898" s="15" t="s">
        <v>1734</v>
      </c>
      <c r="C898" s="17">
        <v>338</v>
      </c>
    </row>
    <row r="899" spans="2:3">
      <c r="B899" s="15" t="s">
        <v>1735</v>
      </c>
      <c r="C899" s="17">
        <v>285</v>
      </c>
    </row>
    <row r="900" spans="2:3">
      <c r="B900" s="15" t="s">
        <v>1736</v>
      </c>
      <c r="C900" s="17">
        <v>6</v>
      </c>
    </row>
    <row r="901" spans="2:3">
      <c r="B901" s="15" t="s">
        <v>1738</v>
      </c>
      <c r="C901" s="17">
        <v>514</v>
      </c>
    </row>
    <row r="902" spans="2:3">
      <c r="B902" s="15" t="s">
        <v>1739</v>
      </c>
      <c r="C902" s="17">
        <v>4</v>
      </c>
    </row>
    <row r="903" spans="2:3">
      <c r="B903" s="15" t="s">
        <v>1740</v>
      </c>
      <c r="C903" s="17">
        <v>5</v>
      </c>
    </row>
    <row r="904" spans="2:3">
      <c r="B904" s="15" t="s">
        <v>1741</v>
      </c>
      <c r="C904" s="17">
        <v>624</v>
      </c>
    </row>
    <row r="905" spans="2:3">
      <c r="B905" s="15" t="s">
        <v>1742</v>
      </c>
      <c r="C905" s="17">
        <v>48</v>
      </c>
    </row>
    <row r="906" spans="2:3">
      <c r="B906" s="15" t="s">
        <v>1743</v>
      </c>
      <c r="C906" s="17">
        <v>20</v>
      </c>
    </row>
    <row r="907" spans="2:3">
      <c r="B907" s="15" t="s">
        <v>1745</v>
      </c>
      <c r="C907" s="17">
        <v>171</v>
      </c>
    </row>
    <row r="908" spans="2:3">
      <c r="B908" s="15" t="s">
        <v>1747</v>
      </c>
      <c r="C908" s="17">
        <v>363</v>
      </c>
    </row>
    <row r="909" spans="2:3">
      <c r="B909" s="15" t="s">
        <v>1748</v>
      </c>
      <c r="C909" s="17">
        <v>357</v>
      </c>
    </row>
    <row r="910" spans="2:3">
      <c r="B910" s="15" t="s">
        <v>1749</v>
      </c>
      <c r="C910" s="17">
        <v>441</v>
      </c>
    </row>
    <row r="911" spans="2:3">
      <c r="B911" s="15" t="s">
        <v>1750</v>
      </c>
      <c r="C911" s="17">
        <v>2</v>
      </c>
    </row>
    <row r="912" spans="2:3">
      <c r="B912" s="15" t="s">
        <v>1751</v>
      </c>
      <c r="C912" s="17">
        <v>1</v>
      </c>
    </row>
    <row r="913" spans="2:3">
      <c r="B913" s="15" t="s">
        <v>1754</v>
      </c>
      <c r="C913" s="17">
        <v>38</v>
      </c>
    </row>
    <row r="914" spans="2:3">
      <c r="B914" s="15" t="s">
        <v>1755</v>
      </c>
      <c r="C914" s="17">
        <v>21</v>
      </c>
    </row>
    <row r="915" spans="2:3">
      <c r="B915" s="15" t="s">
        <v>1756</v>
      </c>
      <c r="C915" s="17">
        <v>21</v>
      </c>
    </row>
    <row r="916" spans="2:3">
      <c r="B916" s="15" t="s">
        <v>1758</v>
      </c>
      <c r="C916" s="17">
        <v>6</v>
      </c>
    </row>
    <row r="917" spans="2:3">
      <c r="B917" s="15" t="s">
        <v>1759</v>
      </c>
      <c r="C917" s="17">
        <v>4</v>
      </c>
    </row>
    <row r="918" spans="2:3">
      <c r="B918" s="15" t="s">
        <v>1761</v>
      </c>
      <c r="C918" s="17">
        <v>2</v>
      </c>
    </row>
    <row r="919" spans="2:3">
      <c r="B919" s="15" t="s">
        <v>1762</v>
      </c>
      <c r="C919" s="17">
        <v>104</v>
      </c>
    </row>
    <row r="920" spans="2:3">
      <c r="B920" s="15" t="s">
        <v>1763</v>
      </c>
      <c r="C920" s="17">
        <v>418</v>
      </c>
    </row>
    <row r="921" spans="2:3">
      <c r="B921" s="15" t="s">
        <v>1765</v>
      </c>
      <c r="C921" s="17">
        <v>8</v>
      </c>
    </row>
    <row r="922" spans="2:3">
      <c r="B922" s="15" t="s">
        <v>1766</v>
      </c>
      <c r="C922" s="17">
        <v>10</v>
      </c>
    </row>
    <row r="923" spans="2:3">
      <c r="B923" s="15" t="s">
        <v>1767</v>
      </c>
      <c r="C923" s="17">
        <v>35</v>
      </c>
    </row>
    <row r="924" spans="2:3">
      <c r="B924" s="15" t="s">
        <v>1769</v>
      </c>
      <c r="C924" s="17">
        <v>112</v>
      </c>
    </row>
    <row r="925" spans="2:3">
      <c r="B925" s="15" t="s">
        <v>1770</v>
      </c>
      <c r="C925" s="17">
        <v>479</v>
      </c>
    </row>
    <row r="926" spans="2:3">
      <c r="B926" s="15" t="s">
        <v>1771</v>
      </c>
      <c r="C926" s="17">
        <v>2</v>
      </c>
    </row>
    <row r="927" spans="2:3">
      <c r="B927" s="15" t="s">
        <v>1772</v>
      </c>
      <c r="C927" s="17">
        <v>2</v>
      </c>
    </row>
    <row r="928" spans="2:3">
      <c r="B928" s="15" t="s">
        <v>1774</v>
      </c>
      <c r="C928" s="17">
        <v>80</v>
      </c>
    </row>
    <row r="929" spans="2:3">
      <c r="B929" s="15" t="s">
        <v>1775</v>
      </c>
      <c r="C929" s="17">
        <v>22</v>
      </c>
    </row>
    <row r="930" spans="2:3">
      <c r="B930" s="15" t="s">
        <v>1776</v>
      </c>
      <c r="C930" s="17">
        <v>124</v>
      </c>
    </row>
    <row r="931" spans="2:3">
      <c r="B931" s="15" t="s">
        <v>1777</v>
      </c>
      <c r="C931" s="17">
        <v>4</v>
      </c>
    </row>
    <row r="932" spans="2:3">
      <c r="B932" s="15" t="s">
        <v>1822</v>
      </c>
      <c r="C932" s="17">
        <v>2</v>
      </c>
    </row>
    <row r="933" spans="2:3">
      <c r="B933" s="15" t="s">
        <v>1778</v>
      </c>
      <c r="C933" s="17">
        <v>5</v>
      </c>
    </row>
    <row r="934" spans="2:3">
      <c r="B934" s="15" t="s">
        <v>1779</v>
      </c>
      <c r="C934" s="17">
        <v>1714</v>
      </c>
    </row>
    <row r="935" spans="2:3">
      <c r="B935" s="15" t="s">
        <v>1781</v>
      </c>
      <c r="C935" s="17">
        <v>134</v>
      </c>
    </row>
    <row r="936" spans="2:3">
      <c r="B936" s="15" t="s">
        <v>1782</v>
      </c>
      <c r="C936" s="17">
        <v>396</v>
      </c>
    </row>
    <row r="937" spans="2:3">
      <c r="B937" s="15" t="s">
        <v>1783</v>
      </c>
      <c r="C937" s="17">
        <v>5</v>
      </c>
    </row>
    <row r="938" spans="2:3">
      <c r="B938" s="15" t="s">
        <v>1788</v>
      </c>
      <c r="C938" s="17">
        <v>113</v>
      </c>
    </row>
    <row r="939" spans="2:3">
      <c r="B939" s="15" t="s">
        <v>1789</v>
      </c>
      <c r="C939" s="17">
        <v>23</v>
      </c>
    </row>
    <row r="940" spans="2:3">
      <c r="B940" s="15" t="s">
        <v>1792</v>
      </c>
      <c r="C940" s="17">
        <v>566</v>
      </c>
    </row>
    <row r="941" spans="2:3">
      <c r="B941" s="15" t="s">
        <v>1793</v>
      </c>
      <c r="C941" s="17">
        <v>12</v>
      </c>
    </row>
    <row r="942" spans="2:3">
      <c r="B942" s="15" t="s">
        <v>1794</v>
      </c>
      <c r="C942" s="17">
        <v>35</v>
      </c>
    </row>
    <row r="943" spans="2:3">
      <c r="B943" s="15" t="s">
        <v>1798</v>
      </c>
      <c r="C943" s="17">
        <v>47</v>
      </c>
    </row>
    <row r="944" spans="2:3">
      <c r="B944" s="15" t="s">
        <v>1800</v>
      </c>
      <c r="C944" s="17">
        <v>1</v>
      </c>
    </row>
    <row r="945" spans="2:3">
      <c r="B945" s="15" t="s">
        <v>1823</v>
      </c>
      <c r="C945" s="17">
        <v>6</v>
      </c>
    </row>
    <row r="946" spans="2:3">
      <c r="B946" s="15" t="s">
        <v>1802</v>
      </c>
      <c r="C946" s="17">
        <v>91</v>
      </c>
    </row>
    <row r="947" spans="2:3">
      <c r="B947" s="15" t="s">
        <v>1803</v>
      </c>
      <c r="C947" s="17">
        <v>19</v>
      </c>
    </row>
    <row r="948" spans="2:3">
      <c r="B948" s="15" t="s">
        <v>1804</v>
      </c>
      <c r="C948" s="17">
        <v>145</v>
      </c>
    </row>
    <row r="949" spans="2:3">
      <c r="B949" s="15" t="s">
        <v>1806</v>
      </c>
      <c r="C949" s="17">
        <v>20</v>
      </c>
    </row>
    <row r="950" spans="2:3">
      <c r="B950" s="15" t="s">
        <v>1824</v>
      </c>
      <c r="C950" s="17">
        <v>117</v>
      </c>
    </row>
    <row r="951" spans="2:3">
      <c r="B951" s="15" t="s">
        <v>1807</v>
      </c>
      <c r="C951" s="17">
        <v>456</v>
      </c>
    </row>
    <row r="952" spans="2:3">
      <c r="B952" s="15" t="s">
        <v>1825</v>
      </c>
      <c r="C952" s="17">
        <v>573</v>
      </c>
    </row>
    <row r="953" spans="2:3">
      <c r="B953" s="15" t="s">
        <v>1826</v>
      </c>
      <c r="C953" s="17">
        <v>149</v>
      </c>
    </row>
    <row r="954" spans="2:3">
      <c r="B954" s="15" t="s">
        <v>1810</v>
      </c>
      <c r="C954" s="17">
        <v>280</v>
      </c>
    </row>
    <row r="955" spans="2:3">
      <c r="B955" s="15" t="s">
        <v>1811</v>
      </c>
      <c r="C955" s="17">
        <v>55</v>
      </c>
    </row>
    <row r="956" spans="2:3">
      <c r="B956" s="15" t="s">
        <v>1812</v>
      </c>
      <c r="C956" s="17">
        <v>256</v>
      </c>
    </row>
    <row r="957" spans="2:3">
      <c r="B957" s="15" t="s">
        <v>1816</v>
      </c>
      <c r="C957" s="17">
        <v>307</v>
      </c>
    </row>
    <row r="958" spans="2:3">
      <c r="B958" s="15" t="s">
        <v>1827</v>
      </c>
      <c r="C958" s="17">
        <v>2987</v>
      </c>
    </row>
    <row r="959" spans="2:3">
      <c r="B959" s="15" t="s">
        <v>1828</v>
      </c>
      <c r="C959" s="17">
        <v>110</v>
      </c>
    </row>
    <row r="960" spans="2:3">
      <c r="B960" s="15" t="s">
        <v>1829</v>
      </c>
      <c r="C960" s="17">
        <v>3015</v>
      </c>
    </row>
    <row r="961" spans="2:3">
      <c r="B961" s="15" t="s">
        <v>1830</v>
      </c>
      <c r="C961" s="17">
        <v>1837</v>
      </c>
    </row>
    <row r="962" spans="2:3">
      <c r="B962" s="15" t="s">
        <v>1831</v>
      </c>
      <c r="C962" s="17">
        <v>1394</v>
      </c>
    </row>
    <row r="963" spans="2:3">
      <c r="B963" s="15" t="s">
        <v>1832</v>
      </c>
      <c r="C963" s="17">
        <v>14</v>
      </c>
    </row>
    <row r="964" spans="2:3">
      <c r="B964" s="15" t="s">
        <v>1833</v>
      </c>
      <c r="C964" s="17">
        <v>2255</v>
      </c>
    </row>
    <row r="965" spans="2:3">
      <c r="B965" s="15" t="s">
        <v>1834</v>
      </c>
      <c r="C965" s="17">
        <v>1851</v>
      </c>
    </row>
    <row r="966" spans="2:3">
      <c r="B966" s="15" t="s">
        <v>1835</v>
      </c>
      <c r="C966" s="17">
        <v>520</v>
      </c>
    </row>
    <row r="967" spans="2:3">
      <c r="B967" s="15" t="s">
        <v>1836</v>
      </c>
      <c r="C967" s="17">
        <v>1991</v>
      </c>
    </row>
    <row r="968" spans="2:3">
      <c r="B968" s="15" t="s">
        <v>1837</v>
      </c>
      <c r="C968" s="17">
        <v>688</v>
      </c>
    </row>
    <row r="969" spans="2:3">
      <c r="B969" s="15" t="s">
        <v>1838</v>
      </c>
      <c r="C969" s="17">
        <v>2389</v>
      </c>
    </row>
    <row r="970" spans="2:3">
      <c r="B970" s="15" t="s">
        <v>1839</v>
      </c>
      <c r="C970" s="17">
        <v>3095</v>
      </c>
    </row>
    <row r="971" spans="2:3">
      <c r="B971" s="15" t="s">
        <v>1840</v>
      </c>
      <c r="C971" s="17">
        <v>2242</v>
      </c>
    </row>
    <row r="972" spans="2:3">
      <c r="B972" s="15" t="s">
        <v>1841</v>
      </c>
      <c r="C972" s="17">
        <v>627</v>
      </c>
    </row>
    <row r="973" spans="2:3">
      <c r="B973" s="15" t="s">
        <v>1842</v>
      </c>
      <c r="C973" s="17">
        <v>2000</v>
      </c>
    </row>
    <row r="974" spans="2:3">
      <c r="B974" s="15" t="s">
        <v>1843</v>
      </c>
      <c r="C974" s="17">
        <v>1585</v>
      </c>
    </row>
    <row r="975" spans="2:3">
      <c r="B975" s="15" t="s">
        <v>1844</v>
      </c>
      <c r="C975" s="17">
        <v>1244</v>
      </c>
    </row>
    <row r="976" spans="2:3">
      <c r="B976" s="15" t="s">
        <v>1845</v>
      </c>
      <c r="C976" s="17">
        <v>184</v>
      </c>
    </row>
    <row r="977" spans="2:3">
      <c r="B977" s="15" t="s">
        <v>1846</v>
      </c>
      <c r="C977" s="17">
        <v>4773</v>
      </c>
    </row>
    <row r="978" spans="2:3">
      <c r="B978" s="15" t="s">
        <v>1847</v>
      </c>
      <c r="C978" s="17">
        <v>378</v>
      </c>
    </row>
    <row r="979" spans="2:3">
      <c r="B979" s="15" t="s">
        <v>1848</v>
      </c>
      <c r="C979" s="17">
        <v>3066</v>
      </c>
    </row>
    <row r="980" spans="2:3">
      <c r="B980" s="15" t="s">
        <v>1849</v>
      </c>
      <c r="C980" s="17">
        <v>219</v>
      </c>
    </row>
    <row r="981" spans="2:3">
      <c r="B981" s="15" t="s">
        <v>1850</v>
      </c>
      <c r="C981" s="17">
        <v>5427</v>
      </c>
    </row>
    <row r="982" spans="2:3">
      <c r="B982" s="15" t="s">
        <v>1851</v>
      </c>
      <c r="C982" s="17">
        <v>1477</v>
      </c>
    </row>
    <row r="983" spans="2:3">
      <c r="B983" s="15" t="s">
        <v>1852</v>
      </c>
      <c r="C983" s="17">
        <v>159</v>
      </c>
    </row>
    <row r="984" spans="2:3">
      <c r="B984" s="15" t="s">
        <v>1853</v>
      </c>
      <c r="C984" s="17">
        <v>463</v>
      </c>
    </row>
    <row r="985" spans="2:3">
      <c r="B985" s="15" t="s">
        <v>1854</v>
      </c>
      <c r="C985" s="17">
        <v>931</v>
      </c>
    </row>
    <row r="986" spans="2:3">
      <c r="B986" s="15" t="s">
        <v>1855</v>
      </c>
      <c r="C986" s="17">
        <v>37</v>
      </c>
    </row>
    <row r="987" spans="2:3">
      <c r="B987" s="15" t="s">
        <v>1856</v>
      </c>
      <c r="C987" s="17">
        <v>244</v>
      </c>
    </row>
    <row r="988" spans="2:3">
      <c r="B988" s="15" t="s">
        <v>1857</v>
      </c>
      <c r="C988" s="17">
        <v>1698</v>
      </c>
    </row>
    <row r="989" spans="2:3">
      <c r="B989" s="15" t="s">
        <v>1858</v>
      </c>
      <c r="C989" s="17">
        <v>225</v>
      </c>
    </row>
    <row r="990" spans="2:3">
      <c r="B990" s="15" t="s">
        <v>1859</v>
      </c>
      <c r="C990" s="17">
        <v>394</v>
      </c>
    </row>
    <row r="991" spans="2:3">
      <c r="B991" s="15" t="s">
        <v>1860</v>
      </c>
      <c r="C991" s="17">
        <v>73</v>
      </c>
    </row>
    <row r="992" spans="2:3">
      <c r="B992" s="15" t="s">
        <v>1861</v>
      </c>
      <c r="C992" s="17">
        <v>143</v>
      </c>
    </row>
    <row r="993" spans="2:3">
      <c r="B993" s="15" t="s">
        <v>1862</v>
      </c>
      <c r="C993" s="17">
        <v>177</v>
      </c>
    </row>
    <row r="994" spans="2:3">
      <c r="B994" s="15" t="s">
        <v>1863</v>
      </c>
      <c r="C994" s="17">
        <v>2721</v>
      </c>
    </row>
    <row r="995" spans="2:3">
      <c r="B995" s="15" t="s">
        <v>1864</v>
      </c>
      <c r="C995" s="17">
        <v>2315</v>
      </c>
    </row>
    <row r="996" spans="2:3">
      <c r="B996" s="15" t="s">
        <v>1865</v>
      </c>
      <c r="C996" s="17">
        <v>16</v>
      </c>
    </row>
    <row r="997" spans="2:3">
      <c r="B997" s="15" t="s">
        <v>1866</v>
      </c>
      <c r="C997" s="17">
        <v>406</v>
      </c>
    </row>
    <row r="998" spans="2:3">
      <c r="B998" s="15" t="s">
        <v>1867</v>
      </c>
      <c r="C998" s="17">
        <v>977</v>
      </c>
    </row>
    <row r="999" spans="2:3">
      <c r="B999" s="15" t="s">
        <v>1868</v>
      </c>
      <c r="C999" s="17">
        <v>696</v>
      </c>
    </row>
    <row r="1000" spans="2:3">
      <c r="B1000" s="15" t="s">
        <v>1869</v>
      </c>
      <c r="C1000" s="17">
        <v>286</v>
      </c>
    </row>
    <row r="1001" spans="2:3">
      <c r="B1001" s="15" t="s">
        <v>1870</v>
      </c>
      <c r="C1001" s="17">
        <v>1147</v>
      </c>
    </row>
    <row r="1002" spans="2:3">
      <c r="B1002" s="15" t="s">
        <v>1871</v>
      </c>
      <c r="C1002" s="17">
        <v>5699</v>
      </c>
    </row>
    <row r="1003" spans="2:3">
      <c r="B1003" s="15" t="s">
        <v>1872</v>
      </c>
      <c r="C1003" s="17">
        <v>190</v>
      </c>
    </row>
    <row r="1004" spans="2:3">
      <c r="B1004" s="15" t="s">
        <v>1873</v>
      </c>
      <c r="C1004" s="17">
        <v>356</v>
      </c>
    </row>
    <row r="1005" spans="2:3">
      <c r="B1005" s="15" t="s">
        <v>1874</v>
      </c>
      <c r="C1005" s="17">
        <v>7669</v>
      </c>
    </row>
    <row r="1006" spans="2:3">
      <c r="B1006" s="15" t="s">
        <v>1875</v>
      </c>
      <c r="C1006" s="17">
        <v>773</v>
      </c>
    </row>
    <row r="1007" spans="2:3">
      <c r="B1007" s="15" t="s">
        <v>1876</v>
      </c>
      <c r="C1007" s="17">
        <v>80</v>
      </c>
    </row>
    <row r="1008" spans="2:3">
      <c r="B1008" s="15" t="s">
        <v>1877</v>
      </c>
      <c r="C1008" s="17">
        <v>346</v>
      </c>
    </row>
    <row r="1009" spans="2:3">
      <c r="B1009" s="15" t="s">
        <v>1878</v>
      </c>
      <c r="C1009" s="17">
        <v>122</v>
      </c>
    </row>
    <row r="1010" spans="2:3">
      <c r="B1010" s="15" t="s">
        <v>1879</v>
      </c>
      <c r="C1010" s="17">
        <v>1559</v>
      </c>
    </row>
    <row r="1011" spans="2:3">
      <c r="B1011" s="15" t="s">
        <v>1880</v>
      </c>
      <c r="C1011" s="17">
        <v>1985</v>
      </c>
    </row>
    <row r="1012" spans="2:3">
      <c r="B1012" s="15" t="s">
        <v>1881</v>
      </c>
      <c r="C1012" s="17">
        <v>749</v>
      </c>
    </row>
    <row r="1013" spans="2:3">
      <c r="B1013" s="15" t="s">
        <v>1882</v>
      </c>
      <c r="C1013" s="17">
        <v>304</v>
      </c>
    </row>
    <row r="1014" spans="2:3">
      <c r="B1014" s="15" t="s">
        <v>1883</v>
      </c>
      <c r="C1014" s="17">
        <v>4468</v>
      </c>
    </row>
    <row r="1015" spans="2:3">
      <c r="B1015" s="15" t="s">
        <v>1884</v>
      </c>
      <c r="C1015" s="17">
        <v>1536</v>
      </c>
    </row>
    <row r="1016" spans="2:3">
      <c r="B1016" s="15" t="s">
        <v>1885</v>
      </c>
      <c r="C1016" s="17">
        <v>721</v>
      </c>
    </row>
    <row r="1017" spans="2:3">
      <c r="B1017" s="15" t="s">
        <v>1886</v>
      </c>
      <c r="C1017" s="17">
        <v>106</v>
      </c>
    </row>
    <row r="1018" spans="2:3">
      <c r="B1018" s="15" t="s">
        <v>1887</v>
      </c>
      <c r="C1018" s="17">
        <v>3488</v>
      </c>
    </row>
    <row r="1019" spans="2:3">
      <c r="B1019" s="15" t="s">
        <v>1888</v>
      </c>
      <c r="C1019" s="17">
        <v>24158</v>
      </c>
    </row>
    <row r="1020" spans="2:3">
      <c r="B1020" s="15" t="s">
        <v>1889</v>
      </c>
      <c r="C1020" s="17">
        <v>920</v>
      </c>
    </row>
    <row r="1021" spans="2:3">
      <c r="B1021" s="15" t="s">
        <v>1890</v>
      </c>
      <c r="C1021" s="17">
        <v>581</v>
      </c>
    </row>
    <row r="1022" spans="2:3">
      <c r="B1022" s="15" t="s">
        <v>1891</v>
      </c>
      <c r="C1022" s="17">
        <v>1528</v>
      </c>
    </row>
    <row r="1023" spans="2:3">
      <c r="B1023" s="15" t="s">
        <v>1892</v>
      </c>
      <c r="C1023" s="17">
        <v>3992</v>
      </c>
    </row>
    <row r="1024" spans="2:3">
      <c r="B1024" s="15" t="s">
        <v>1893</v>
      </c>
      <c r="C1024" s="17">
        <v>239</v>
      </c>
    </row>
    <row r="1025" spans="2:3">
      <c r="B1025" s="15" t="s">
        <v>1894</v>
      </c>
      <c r="C1025" s="17">
        <v>109</v>
      </c>
    </row>
    <row r="1026" spans="2:3">
      <c r="B1026" s="15" t="s">
        <v>1895</v>
      </c>
      <c r="C1026" s="17">
        <v>809</v>
      </c>
    </row>
    <row r="1027" spans="2:3">
      <c r="B1027" s="15" t="s">
        <v>1896</v>
      </c>
      <c r="C1027" s="17">
        <v>259</v>
      </c>
    </row>
    <row r="1028" spans="2:3">
      <c r="B1028" s="15" t="s">
        <v>1897</v>
      </c>
      <c r="C1028" s="17">
        <v>6330</v>
      </c>
    </row>
    <row r="1029" spans="2:3">
      <c r="B1029" s="15" t="s">
        <v>1898</v>
      </c>
      <c r="C1029" s="17">
        <v>2233</v>
      </c>
    </row>
    <row r="1030" spans="2:3">
      <c r="B1030" s="15" t="s">
        <v>1899</v>
      </c>
      <c r="C1030" s="17">
        <v>408</v>
      </c>
    </row>
    <row r="1031" spans="2:3">
      <c r="B1031" s="15" t="s">
        <v>1900</v>
      </c>
      <c r="C1031" s="17">
        <v>141</v>
      </c>
    </row>
    <row r="1032" spans="2:3">
      <c r="B1032" s="15" t="s">
        <v>1901</v>
      </c>
      <c r="C1032" s="17">
        <v>1351</v>
      </c>
    </row>
    <row r="1033" spans="2:3">
      <c r="B1033" s="15" t="s">
        <v>1902</v>
      </c>
      <c r="C1033" s="17">
        <v>1579</v>
      </c>
    </row>
    <row r="1034" spans="2:3">
      <c r="B1034" s="15" t="s">
        <v>1903</v>
      </c>
      <c r="C1034" s="17">
        <v>2070</v>
      </c>
    </row>
    <row r="1035" spans="2:3">
      <c r="B1035" s="15" t="s">
        <v>1904</v>
      </c>
      <c r="C1035" s="17">
        <v>1171</v>
      </c>
    </row>
    <row r="1036" spans="2:3">
      <c r="B1036" s="15" t="s">
        <v>1905</v>
      </c>
      <c r="C1036" s="17">
        <v>1592</v>
      </c>
    </row>
    <row r="1037" spans="2:3">
      <c r="B1037" s="15" t="s">
        <v>1906</v>
      </c>
      <c r="C1037" s="17">
        <v>3377</v>
      </c>
    </row>
    <row r="1038" spans="2:3">
      <c r="B1038" s="15" t="s">
        <v>1907</v>
      </c>
      <c r="C1038" s="17">
        <v>992</v>
      </c>
    </row>
    <row r="1039" spans="2:3">
      <c r="B1039" s="15" t="s">
        <v>1908</v>
      </c>
      <c r="C1039" s="17">
        <v>3257</v>
      </c>
    </row>
    <row r="1040" spans="2:3">
      <c r="B1040" s="15" t="s">
        <v>1909</v>
      </c>
      <c r="C1040" s="17">
        <v>8307</v>
      </c>
    </row>
    <row r="1041" spans="2:3">
      <c r="B1041" s="15" t="s">
        <v>1910</v>
      </c>
      <c r="C1041" s="17">
        <v>799</v>
      </c>
    </row>
    <row r="1042" spans="2:3">
      <c r="B1042" s="15" t="s">
        <v>1911</v>
      </c>
      <c r="C1042" s="17">
        <v>5512</v>
      </c>
    </row>
    <row r="1043" spans="2:3">
      <c r="B1043" s="15" t="s">
        <v>1912</v>
      </c>
      <c r="C1043" s="17">
        <v>1936</v>
      </c>
    </row>
    <row r="1044" spans="2:3">
      <c r="B1044" s="15" t="s">
        <v>1913</v>
      </c>
      <c r="C1044" s="17">
        <v>5039</v>
      </c>
    </row>
    <row r="1045" spans="2:3">
      <c r="B1045" s="15" t="s">
        <v>1914</v>
      </c>
      <c r="C1045" s="17">
        <v>5</v>
      </c>
    </row>
    <row r="1046" spans="2:3">
      <c r="B1046" s="15" t="s">
        <v>1915</v>
      </c>
      <c r="C1046" s="17">
        <v>1680</v>
      </c>
    </row>
    <row r="1047" spans="2:3">
      <c r="B1047" s="15" t="s">
        <v>1916</v>
      </c>
      <c r="C1047" s="17">
        <v>3936</v>
      </c>
    </row>
    <row r="1048" spans="2:3">
      <c r="B1048" s="15" t="s">
        <v>1917</v>
      </c>
      <c r="C1048" s="17">
        <v>382</v>
      </c>
    </row>
    <row r="1049" spans="2:3">
      <c r="B1049" s="15" t="s">
        <v>1918</v>
      </c>
      <c r="C1049" s="17">
        <v>1489</v>
      </c>
    </row>
    <row r="1050" spans="2:3">
      <c r="B1050" s="15" t="s">
        <v>1919</v>
      </c>
      <c r="C1050" s="17">
        <v>1781</v>
      </c>
    </row>
    <row r="1051" spans="2:3">
      <c r="B1051" s="15" t="s">
        <v>1920</v>
      </c>
      <c r="C1051" s="17">
        <v>274</v>
      </c>
    </row>
    <row r="1052" spans="2:3">
      <c r="B1052" s="15" t="s">
        <v>1921</v>
      </c>
      <c r="C1052" s="17">
        <v>19</v>
      </c>
    </row>
    <row r="1053" spans="2:3">
      <c r="B1053" s="15" t="s">
        <v>1922</v>
      </c>
      <c r="C1053" s="17">
        <v>152</v>
      </c>
    </row>
    <row r="1054" spans="2:3">
      <c r="B1054" s="15" t="s">
        <v>1923</v>
      </c>
      <c r="C1054" s="17">
        <v>112</v>
      </c>
    </row>
    <row r="1055" spans="2:3">
      <c r="B1055" s="15" t="s">
        <v>1924</v>
      </c>
      <c r="C1055" s="17">
        <v>1352</v>
      </c>
    </row>
    <row r="1056" spans="2:3">
      <c r="B1056" s="15" t="s">
        <v>1925</v>
      </c>
      <c r="C1056" s="17">
        <v>1252</v>
      </c>
    </row>
    <row r="1057" spans="2:3">
      <c r="B1057" s="15" t="s">
        <v>1926</v>
      </c>
      <c r="C1057" s="17">
        <v>2296</v>
      </c>
    </row>
    <row r="1058" spans="2:3">
      <c r="B1058" s="15" t="s">
        <v>1927</v>
      </c>
      <c r="C1058" s="17">
        <v>831</v>
      </c>
    </row>
    <row r="1059" spans="2:3">
      <c r="B1059" s="15" t="s">
        <v>1928</v>
      </c>
      <c r="C1059" s="17">
        <v>3187</v>
      </c>
    </row>
    <row r="1060" spans="2:3">
      <c r="B1060" s="15" t="s">
        <v>1929</v>
      </c>
      <c r="C1060" s="17">
        <v>2789</v>
      </c>
    </row>
    <row r="1061" spans="2:3">
      <c r="B1061" s="15" t="s">
        <v>1930</v>
      </c>
      <c r="C1061" s="17">
        <v>556</v>
      </c>
    </row>
    <row r="1062" spans="2:3">
      <c r="B1062" s="15" t="s">
        <v>1931</v>
      </c>
      <c r="C1062" s="17">
        <v>797</v>
      </c>
    </row>
    <row r="1063" spans="2:3">
      <c r="B1063" s="15" t="s">
        <v>1932</v>
      </c>
      <c r="C1063" s="17">
        <v>2457</v>
      </c>
    </row>
    <row r="1064" spans="2:3">
      <c r="B1064" s="15" t="s">
        <v>1933</v>
      </c>
      <c r="C1064" s="17">
        <v>1115</v>
      </c>
    </row>
    <row r="1065" spans="2:3">
      <c r="B1065" s="15" t="s">
        <v>1934</v>
      </c>
      <c r="C1065" s="17">
        <v>756</v>
      </c>
    </row>
    <row r="1066" spans="2:3">
      <c r="B1066" s="15" t="s">
        <v>1935</v>
      </c>
      <c r="C1066" s="17">
        <v>1249</v>
      </c>
    </row>
    <row r="1067" spans="2:3">
      <c r="B1067" s="15" t="s">
        <v>1936</v>
      </c>
      <c r="C1067" s="17">
        <v>2459</v>
      </c>
    </row>
    <row r="1068" spans="2:3">
      <c r="B1068" s="15" t="s">
        <v>1937</v>
      </c>
      <c r="C1068" s="17">
        <v>218</v>
      </c>
    </row>
    <row r="1069" spans="2:3">
      <c r="B1069" s="15" t="s">
        <v>1938</v>
      </c>
      <c r="C1069" s="17">
        <v>1938</v>
      </c>
    </row>
    <row r="1070" spans="2:3">
      <c r="B1070" s="15" t="s">
        <v>1939</v>
      </c>
      <c r="C1070" s="17">
        <v>1760</v>
      </c>
    </row>
    <row r="1071" spans="2:3">
      <c r="B1071" s="15" t="s">
        <v>1940</v>
      </c>
      <c r="C1071" s="17">
        <v>63</v>
      </c>
    </row>
    <row r="1072" spans="2:3">
      <c r="B1072" s="15" t="s">
        <v>1941</v>
      </c>
      <c r="C1072" s="17">
        <v>993</v>
      </c>
    </row>
    <row r="1073" spans="2:3">
      <c r="B1073" s="15" t="s">
        <v>1942</v>
      </c>
      <c r="C1073" s="17">
        <v>2222</v>
      </c>
    </row>
    <row r="1074" spans="2:3">
      <c r="B1074" s="15" t="s">
        <v>1943</v>
      </c>
      <c r="C1074" s="17">
        <v>1269</v>
      </c>
    </row>
    <row r="1075" spans="2:3">
      <c r="B1075" s="15" t="s">
        <v>1944</v>
      </c>
      <c r="C1075" s="17">
        <v>465</v>
      </c>
    </row>
    <row r="1076" spans="2:3">
      <c r="B1076" s="15" t="s">
        <v>1945</v>
      </c>
      <c r="C1076" s="17">
        <v>1829</v>
      </c>
    </row>
    <row r="1077" spans="2:3">
      <c r="B1077" s="15" t="s">
        <v>1946</v>
      </c>
      <c r="C1077" s="17">
        <v>155</v>
      </c>
    </row>
    <row r="1078" spans="2:3">
      <c r="B1078" s="15" t="s">
        <v>1947</v>
      </c>
      <c r="C1078" s="17">
        <v>77</v>
      </c>
    </row>
    <row r="1079" spans="2:3">
      <c r="B1079" s="15" t="s">
        <v>1948</v>
      </c>
      <c r="C1079" s="17">
        <v>1341</v>
      </c>
    </row>
    <row r="1080" spans="2:3">
      <c r="B1080" s="15" t="s">
        <v>1949</v>
      </c>
      <c r="C1080" s="17">
        <v>2064</v>
      </c>
    </row>
    <row r="1081" spans="2:3">
      <c r="B1081" s="15" t="s">
        <v>1950</v>
      </c>
      <c r="C1081" s="17">
        <v>3186</v>
      </c>
    </row>
    <row r="1082" spans="2:3">
      <c r="B1082" s="15" t="s">
        <v>1951</v>
      </c>
      <c r="C1082" s="17">
        <v>1339</v>
      </c>
    </row>
    <row r="1083" spans="2:3">
      <c r="B1083" s="15" t="s">
        <v>1952</v>
      </c>
      <c r="C1083" s="17">
        <v>432</v>
      </c>
    </row>
    <row r="1084" spans="2:3">
      <c r="B1084" s="15" t="s">
        <v>1953</v>
      </c>
      <c r="C1084" s="17">
        <v>1266</v>
      </c>
    </row>
    <row r="1085" spans="2:3">
      <c r="B1085" s="15" t="s">
        <v>1954</v>
      </c>
      <c r="C1085" s="17">
        <v>1088</v>
      </c>
    </row>
    <row r="1086" spans="2:3">
      <c r="B1086" s="15" t="s">
        <v>1955</v>
      </c>
      <c r="C1086" s="17">
        <v>997</v>
      </c>
    </row>
    <row r="1087" spans="2:3">
      <c r="B1087" s="15" t="s">
        <v>1956</v>
      </c>
      <c r="C1087" s="17">
        <v>3548</v>
      </c>
    </row>
    <row r="1088" spans="2:3">
      <c r="B1088" s="15" t="s">
        <v>1957</v>
      </c>
      <c r="C1088" s="17">
        <v>5811</v>
      </c>
    </row>
    <row r="1089" spans="2:3">
      <c r="B1089" s="15" t="s">
        <v>1958</v>
      </c>
      <c r="C1089" s="17">
        <v>2089</v>
      </c>
    </row>
    <row r="1090" spans="2:3">
      <c r="B1090" s="15" t="s">
        <v>1959</v>
      </c>
      <c r="C1090" s="17">
        <v>1858</v>
      </c>
    </row>
    <row r="1091" spans="2:3">
      <c r="B1091" s="15" t="s">
        <v>1960</v>
      </c>
      <c r="C1091" s="17">
        <v>240</v>
      </c>
    </row>
    <row r="1092" spans="2:3">
      <c r="B1092" s="15" t="s">
        <v>1961</v>
      </c>
      <c r="C1092" s="17">
        <v>4759</v>
      </c>
    </row>
    <row r="1093" spans="2:3">
      <c r="B1093" s="15" t="s">
        <v>1962</v>
      </c>
      <c r="C1093" s="17">
        <v>14</v>
      </c>
    </row>
    <row r="1094" spans="2:3">
      <c r="B1094" s="15" t="s">
        <v>1963</v>
      </c>
      <c r="C1094" s="17">
        <v>1827</v>
      </c>
    </row>
    <row r="1095" spans="2:3">
      <c r="B1095" s="15" t="s">
        <v>1964</v>
      </c>
      <c r="C1095" s="17">
        <v>895</v>
      </c>
    </row>
    <row r="1096" spans="2:3">
      <c r="B1096" s="15" t="s">
        <v>1965</v>
      </c>
      <c r="C1096" s="17">
        <v>328</v>
      </c>
    </row>
    <row r="1097" spans="2:3">
      <c r="B1097" s="15" t="s">
        <v>1966</v>
      </c>
      <c r="C1097" s="17">
        <v>2529</v>
      </c>
    </row>
    <row r="1098" spans="2:3">
      <c r="B1098" s="15" t="s">
        <v>1967</v>
      </c>
      <c r="C1098" s="17">
        <v>2151</v>
      </c>
    </row>
    <row r="1099" spans="2:3">
      <c r="B1099" s="15" t="s">
        <v>1968</v>
      </c>
      <c r="C1099" s="17">
        <v>133</v>
      </c>
    </row>
    <row r="1100" spans="2:3">
      <c r="B1100" s="15" t="s">
        <v>1969</v>
      </c>
      <c r="C1100" s="17">
        <v>7</v>
      </c>
    </row>
    <row r="1101" spans="2:3">
      <c r="B1101" s="15" t="s">
        <v>1970</v>
      </c>
      <c r="C1101" s="17">
        <v>1137</v>
      </c>
    </row>
    <row r="1102" spans="2:3">
      <c r="B1102" s="15" t="s">
        <v>1971</v>
      </c>
      <c r="C1102" s="17">
        <v>189</v>
      </c>
    </row>
    <row r="1103" spans="2:3">
      <c r="B1103" s="15" t="s">
        <v>1972</v>
      </c>
      <c r="C1103" s="17">
        <v>5987</v>
      </c>
    </row>
    <row r="1104" spans="2:3">
      <c r="B1104" s="15" t="s">
        <v>1973</v>
      </c>
      <c r="C1104" s="17">
        <v>1016</v>
      </c>
    </row>
    <row r="1105" spans="2:3">
      <c r="B1105" s="15" t="s">
        <v>1974</v>
      </c>
      <c r="C1105" s="17">
        <v>272</v>
      </c>
    </row>
    <row r="1106" spans="2:3">
      <c r="B1106" s="15" t="s">
        <v>1975</v>
      </c>
      <c r="C1106" s="17">
        <v>2447</v>
      </c>
    </row>
    <row r="1107" spans="2:3">
      <c r="B1107" s="15" t="s">
        <v>1976</v>
      </c>
      <c r="C1107" s="17">
        <v>845</v>
      </c>
    </row>
    <row r="1108" spans="2:3">
      <c r="B1108" s="15" t="s">
        <v>1977</v>
      </c>
      <c r="C1108" s="17">
        <v>1570</v>
      </c>
    </row>
    <row r="1109" spans="2:3">
      <c r="B1109" s="15" t="s">
        <v>1978</v>
      </c>
      <c r="C1109" s="17">
        <v>26</v>
      </c>
    </row>
    <row r="1110" spans="2:3">
      <c r="B1110" s="15" t="s">
        <v>1979</v>
      </c>
      <c r="C1110" s="17">
        <v>855</v>
      </c>
    </row>
    <row r="1111" spans="2:3">
      <c r="B1111" s="15" t="s">
        <v>1980</v>
      </c>
      <c r="C1111" s="17">
        <v>774</v>
      </c>
    </row>
    <row r="1112" spans="2:3">
      <c r="B1112" s="15" t="s">
        <v>1981</v>
      </c>
      <c r="C1112" s="17">
        <v>506</v>
      </c>
    </row>
    <row r="1113" spans="2:3">
      <c r="B1113" s="15" t="s">
        <v>1982</v>
      </c>
      <c r="C1113" s="17">
        <v>7</v>
      </c>
    </row>
    <row r="1114" spans="2:3">
      <c r="B1114" s="15" t="s">
        <v>1983</v>
      </c>
      <c r="C1114" s="17">
        <v>3285</v>
      </c>
    </row>
    <row r="1115" spans="2:3">
      <c r="B1115" s="15" t="s">
        <v>1984</v>
      </c>
      <c r="C1115" s="17">
        <v>1138</v>
      </c>
    </row>
    <row r="1116" spans="2:3">
      <c r="B1116" s="15" t="s">
        <v>1985</v>
      </c>
      <c r="C1116" s="17">
        <v>2038</v>
      </c>
    </row>
    <row r="1117" spans="2:3">
      <c r="B1117" s="15" t="s">
        <v>1986</v>
      </c>
      <c r="C1117" s="17">
        <v>55</v>
      </c>
    </row>
    <row r="1118" spans="2:3">
      <c r="B1118" s="15" t="s">
        <v>1987</v>
      </c>
      <c r="C1118" s="17">
        <v>1144</v>
      </c>
    </row>
    <row r="1119" spans="2:3">
      <c r="B1119" s="15" t="s">
        <v>1988</v>
      </c>
      <c r="C1119" s="17">
        <v>1839</v>
      </c>
    </row>
    <row r="1120" spans="2:3">
      <c r="B1120" s="15" t="s">
        <v>1989</v>
      </c>
      <c r="C1120" s="17">
        <v>798</v>
      </c>
    </row>
    <row r="1121" spans="2:3">
      <c r="B1121" s="15" t="s">
        <v>1990</v>
      </c>
      <c r="C1121" s="17">
        <v>4585</v>
      </c>
    </row>
    <row r="1122" spans="2:3">
      <c r="B1122" s="15" t="s">
        <v>1225</v>
      </c>
      <c r="C1122" s="17">
        <v>4126</v>
      </c>
    </row>
    <row r="1123" spans="2:3">
      <c r="B1123" s="15" t="s">
        <v>1991</v>
      </c>
      <c r="C1123" s="17">
        <v>3456</v>
      </c>
    </row>
    <row r="1124" spans="2:3">
      <c r="B1124" s="15" t="s">
        <v>1992</v>
      </c>
      <c r="C1124" s="17">
        <v>1052</v>
      </c>
    </row>
    <row r="1125" spans="2:3">
      <c r="B1125" s="15" t="s">
        <v>1993</v>
      </c>
      <c r="C1125" s="17">
        <v>544</v>
      </c>
    </row>
    <row r="1128" spans="2:3">
      <c r="B1128" s="27" t="s">
        <v>49</v>
      </c>
      <c r="C1128" s="26" t="s">
        <v>50</v>
      </c>
    </row>
    <row r="1129" spans="2:3">
      <c r="B1129" s="15" t="s">
        <v>1666</v>
      </c>
      <c r="C1129" s="17">
        <v>2068942.5</v>
      </c>
    </row>
    <row r="1130" spans="2:3">
      <c r="B1130" s="15" t="s">
        <v>1818</v>
      </c>
      <c r="C1130" s="17">
        <v>75267826.950000003</v>
      </c>
    </row>
    <row r="1131" spans="2:3">
      <c r="B1131" s="15" t="s">
        <v>1667</v>
      </c>
      <c r="C1131" s="17">
        <v>66528208.799999997</v>
      </c>
    </row>
    <row r="1132" spans="2:3">
      <c r="B1132" s="15" t="s">
        <v>1668</v>
      </c>
      <c r="C1132" s="17">
        <v>43877080.189999998</v>
      </c>
    </row>
    <row r="1133" spans="2:3">
      <c r="B1133" s="15" t="s">
        <v>1669</v>
      </c>
      <c r="C1133" s="17">
        <v>1296854558</v>
      </c>
    </row>
    <row r="1134" spans="2:3">
      <c r="B1134" s="15" t="s">
        <v>1670</v>
      </c>
      <c r="C1134" s="17">
        <v>4236907.5</v>
      </c>
    </row>
    <row r="1135" spans="2:3">
      <c r="B1135" s="15" t="s">
        <v>1671</v>
      </c>
      <c r="C1135" s="17">
        <v>183053639.75999999</v>
      </c>
    </row>
    <row r="1136" spans="2:3">
      <c r="B1136" s="15" t="s">
        <v>1672</v>
      </c>
      <c r="C1136" s="17">
        <v>973375</v>
      </c>
    </row>
    <row r="1137" spans="2:3">
      <c r="B1137" s="15" t="s">
        <v>1673</v>
      </c>
      <c r="C1137" s="17">
        <v>42162249.93</v>
      </c>
    </row>
    <row r="1138" spans="2:3">
      <c r="B1138" s="15" t="s">
        <v>1674</v>
      </c>
      <c r="C1138" s="17">
        <v>57775400.399999999</v>
      </c>
    </row>
    <row r="1139" spans="2:3">
      <c r="B1139" s="15" t="s">
        <v>1676</v>
      </c>
      <c r="C1139" s="17">
        <v>161203500.81999999</v>
      </c>
    </row>
    <row r="1140" spans="2:3">
      <c r="B1140" s="15" t="s">
        <v>1677</v>
      </c>
      <c r="C1140" s="17">
        <v>814981502.10000002</v>
      </c>
    </row>
    <row r="1141" spans="2:3">
      <c r="B1141" s="15" t="s">
        <v>1678</v>
      </c>
      <c r="C1141" s="17">
        <v>502700</v>
      </c>
    </row>
    <row r="1142" spans="2:3">
      <c r="B1142" s="15" t="s">
        <v>1679</v>
      </c>
      <c r="C1142" s="17">
        <v>2618963.64</v>
      </c>
    </row>
    <row r="1143" spans="2:3">
      <c r="B1143" s="15" t="s">
        <v>1680</v>
      </c>
      <c r="C1143" s="17">
        <v>484015689.22000003</v>
      </c>
    </row>
    <row r="1144" spans="2:3">
      <c r="B1144" s="15" t="s">
        <v>1681</v>
      </c>
      <c r="C1144" s="17">
        <v>316526638.48000002</v>
      </c>
    </row>
    <row r="1145" spans="2:3">
      <c r="B1145" s="15" t="s">
        <v>1683</v>
      </c>
      <c r="C1145" s="17">
        <v>335962350.64999998</v>
      </c>
    </row>
    <row r="1146" spans="2:3">
      <c r="B1146" s="15" t="s">
        <v>1685</v>
      </c>
      <c r="C1146" s="17">
        <v>92699982.299999997</v>
      </c>
    </row>
    <row r="1147" spans="2:3">
      <c r="B1147" s="15" t="s">
        <v>1687</v>
      </c>
      <c r="C1147" s="17">
        <v>7927626</v>
      </c>
    </row>
    <row r="1148" spans="2:3">
      <c r="B1148" s="15" t="s">
        <v>1689</v>
      </c>
      <c r="C1148" s="17">
        <v>32452000.09</v>
      </c>
    </row>
    <row r="1149" spans="2:3">
      <c r="B1149" s="15" t="s">
        <v>1819</v>
      </c>
      <c r="C1149" s="17">
        <v>145405200.97999999</v>
      </c>
    </row>
    <row r="1150" spans="2:3">
      <c r="B1150" s="15" t="s">
        <v>1690</v>
      </c>
      <c r="C1150" s="17">
        <v>10750995</v>
      </c>
    </row>
    <row r="1151" spans="2:3">
      <c r="B1151" s="15" t="s">
        <v>1692</v>
      </c>
      <c r="C1151" s="17">
        <v>2170750</v>
      </c>
    </row>
    <row r="1152" spans="2:3">
      <c r="B1152" s="15" t="s">
        <v>1820</v>
      </c>
      <c r="C1152" s="17">
        <v>6628987.46</v>
      </c>
    </row>
    <row r="1153" spans="2:3">
      <c r="B1153" s="15" t="s">
        <v>1695</v>
      </c>
      <c r="C1153" s="17">
        <v>17336550.449999999</v>
      </c>
    </row>
    <row r="1154" spans="2:3">
      <c r="B1154" s="15" t="s">
        <v>1696</v>
      </c>
      <c r="C1154" s="17">
        <v>972830650</v>
      </c>
    </row>
    <row r="1155" spans="2:3">
      <c r="B1155" s="15" t="s">
        <v>1697</v>
      </c>
      <c r="C1155" s="17">
        <v>5582196</v>
      </c>
    </row>
    <row r="1156" spans="2:3">
      <c r="B1156" s="15" t="s">
        <v>1698</v>
      </c>
      <c r="C1156" s="17">
        <v>27294640.239999998</v>
      </c>
    </row>
    <row r="1157" spans="2:3">
      <c r="B1157" s="15" t="s">
        <v>1699</v>
      </c>
      <c r="C1157" s="17">
        <v>1306687.5</v>
      </c>
    </row>
    <row r="1158" spans="2:3">
      <c r="B1158" s="15" t="s">
        <v>1700</v>
      </c>
      <c r="C1158" s="17">
        <v>196242084.84999999</v>
      </c>
    </row>
    <row r="1159" spans="2:3">
      <c r="B1159" s="15" t="s">
        <v>1701</v>
      </c>
      <c r="C1159" s="17">
        <v>31928544.579999998</v>
      </c>
    </row>
    <row r="1160" spans="2:3">
      <c r="B1160" s="15" t="s">
        <v>1703</v>
      </c>
      <c r="C1160" s="17">
        <v>6654999.9800000004</v>
      </c>
    </row>
    <row r="1161" spans="2:3">
      <c r="B1161" s="15" t="s">
        <v>1704</v>
      </c>
      <c r="C1161" s="17">
        <v>27065609.34</v>
      </c>
    </row>
    <row r="1162" spans="2:3">
      <c r="B1162" s="15" t="s">
        <v>1705</v>
      </c>
      <c r="C1162" s="17">
        <v>3310937.5</v>
      </c>
    </row>
    <row r="1163" spans="2:3">
      <c r="B1163" s="15" t="s">
        <v>1708</v>
      </c>
      <c r="C1163" s="17">
        <v>4878990</v>
      </c>
    </row>
    <row r="1164" spans="2:3">
      <c r="B1164" s="15" t="s">
        <v>1709</v>
      </c>
      <c r="C1164" s="17">
        <v>54244002</v>
      </c>
    </row>
    <row r="1165" spans="2:3">
      <c r="B1165" s="15" t="s">
        <v>1710</v>
      </c>
      <c r="C1165" s="17">
        <v>31825065</v>
      </c>
    </row>
    <row r="1166" spans="2:3">
      <c r="B1166" s="15" t="s">
        <v>1711</v>
      </c>
      <c r="C1166" s="17">
        <v>29091092.5</v>
      </c>
    </row>
    <row r="1167" spans="2:3">
      <c r="B1167" s="15" t="s">
        <v>1713</v>
      </c>
      <c r="C1167" s="17">
        <v>802612.5</v>
      </c>
    </row>
    <row r="1168" spans="2:3">
      <c r="B1168" s="15" t="s">
        <v>1714</v>
      </c>
      <c r="C1168" s="17">
        <v>86676042.790000007</v>
      </c>
    </row>
    <row r="1169" spans="2:3">
      <c r="B1169" s="15" t="s">
        <v>1715</v>
      </c>
      <c r="C1169" s="17">
        <v>11062900</v>
      </c>
    </row>
    <row r="1170" spans="2:3">
      <c r="B1170" s="15" t="s">
        <v>1716</v>
      </c>
      <c r="C1170" s="17">
        <v>324140298.19</v>
      </c>
    </row>
    <row r="1171" spans="2:3">
      <c r="B1171" s="15" t="s">
        <v>1717</v>
      </c>
      <c r="C1171" s="17">
        <v>2180700</v>
      </c>
    </row>
    <row r="1172" spans="2:3">
      <c r="B1172" s="15" t="s">
        <v>1718</v>
      </c>
      <c r="C1172" s="17">
        <v>17008950.149999999</v>
      </c>
    </row>
    <row r="1173" spans="2:3">
      <c r="B1173" s="15" t="s">
        <v>1821</v>
      </c>
      <c r="C1173" s="17">
        <v>2007985</v>
      </c>
    </row>
    <row r="1174" spans="2:3">
      <c r="B1174" s="15" t="s">
        <v>1719</v>
      </c>
      <c r="C1174" s="17">
        <v>17789669.699999999</v>
      </c>
    </row>
    <row r="1175" spans="2:3">
      <c r="B1175" s="15" t="s">
        <v>1722</v>
      </c>
      <c r="C1175" s="17">
        <v>349334866.54000002</v>
      </c>
    </row>
    <row r="1176" spans="2:3">
      <c r="B1176" s="15" t="s">
        <v>1723</v>
      </c>
      <c r="C1176" s="17">
        <v>117896475</v>
      </c>
    </row>
    <row r="1177" spans="2:3">
      <c r="B1177" s="15" t="s">
        <v>1726</v>
      </c>
      <c r="C1177" s="17">
        <v>134661483.86000001</v>
      </c>
    </row>
    <row r="1178" spans="2:3">
      <c r="B1178" s="15" t="s">
        <v>1727</v>
      </c>
      <c r="C1178" s="17">
        <v>2858040</v>
      </c>
    </row>
    <row r="1179" spans="2:3">
      <c r="B1179" s="15" t="s">
        <v>1729</v>
      </c>
      <c r="C1179" s="17">
        <v>2952600</v>
      </c>
    </row>
    <row r="1180" spans="2:3">
      <c r="B1180" s="15" t="s">
        <v>1731</v>
      </c>
      <c r="C1180" s="17">
        <v>1876778.75</v>
      </c>
    </row>
    <row r="1181" spans="2:3">
      <c r="B1181" s="15" t="s">
        <v>1732</v>
      </c>
      <c r="C1181" s="17">
        <v>234805557.75999999</v>
      </c>
    </row>
    <row r="1182" spans="2:3">
      <c r="B1182" s="15" t="s">
        <v>1733</v>
      </c>
      <c r="C1182" s="17">
        <v>2846062.5</v>
      </c>
    </row>
    <row r="1183" spans="2:3">
      <c r="B1183" s="15" t="s">
        <v>1734</v>
      </c>
      <c r="C1183" s="17">
        <v>229860300.5</v>
      </c>
    </row>
    <row r="1184" spans="2:3">
      <c r="B1184" s="15" t="s">
        <v>1735</v>
      </c>
      <c r="C1184" s="17">
        <v>253976869.09</v>
      </c>
    </row>
    <row r="1185" spans="2:3">
      <c r="B1185" s="15" t="s">
        <v>1736</v>
      </c>
      <c r="C1185" s="17">
        <v>4748440</v>
      </c>
    </row>
    <row r="1186" spans="2:3">
      <c r="B1186" s="15" t="s">
        <v>1738</v>
      </c>
      <c r="C1186" s="17">
        <v>201928648.05000001</v>
      </c>
    </row>
    <row r="1187" spans="2:3">
      <c r="B1187" s="15" t="s">
        <v>1739</v>
      </c>
      <c r="C1187" s="17">
        <v>2129800</v>
      </c>
    </row>
    <row r="1188" spans="2:3">
      <c r="B1188" s="15" t="s">
        <v>1740</v>
      </c>
      <c r="C1188" s="17">
        <v>1650005.5</v>
      </c>
    </row>
    <row r="1189" spans="2:3">
      <c r="B1189" s="15" t="s">
        <v>1741</v>
      </c>
      <c r="C1189" s="17">
        <v>453439633.77999997</v>
      </c>
    </row>
    <row r="1190" spans="2:3">
      <c r="B1190" s="15" t="s">
        <v>1742</v>
      </c>
      <c r="C1190" s="17">
        <v>24522958.719999999</v>
      </c>
    </row>
    <row r="1191" spans="2:3">
      <c r="B1191" s="15" t="s">
        <v>1743</v>
      </c>
      <c r="C1191" s="17">
        <v>15835812.5</v>
      </c>
    </row>
    <row r="1192" spans="2:3">
      <c r="B1192" s="15" t="s">
        <v>1745</v>
      </c>
      <c r="C1192" s="17">
        <v>84354899.299999997</v>
      </c>
    </row>
    <row r="1193" spans="2:3">
      <c r="B1193" s="15" t="s">
        <v>1747</v>
      </c>
      <c r="C1193" s="17">
        <v>174889826.94999999</v>
      </c>
    </row>
    <row r="1194" spans="2:3">
      <c r="B1194" s="15" t="s">
        <v>1748</v>
      </c>
      <c r="C1194" s="17">
        <v>306769821</v>
      </c>
    </row>
    <row r="1195" spans="2:3">
      <c r="B1195" s="15" t="s">
        <v>1749</v>
      </c>
      <c r="C1195" s="17">
        <v>334644485.62</v>
      </c>
    </row>
    <row r="1196" spans="2:3">
      <c r="B1196" s="15" t="s">
        <v>1750</v>
      </c>
      <c r="C1196" s="17">
        <v>1867195</v>
      </c>
    </row>
    <row r="1197" spans="2:3">
      <c r="B1197" s="15" t="s">
        <v>1751</v>
      </c>
      <c r="C1197" s="17">
        <v>541000</v>
      </c>
    </row>
    <row r="1198" spans="2:3">
      <c r="B1198" s="15" t="s">
        <v>1754</v>
      </c>
      <c r="C1198" s="17">
        <v>37535999.960000001</v>
      </c>
    </row>
    <row r="1199" spans="2:3">
      <c r="B1199" s="15" t="s">
        <v>1755</v>
      </c>
      <c r="C1199" s="17">
        <v>14487040</v>
      </c>
    </row>
    <row r="1200" spans="2:3">
      <c r="B1200" s="15" t="s">
        <v>1756</v>
      </c>
      <c r="C1200" s="17">
        <v>18173701.199999999</v>
      </c>
    </row>
    <row r="1201" spans="2:3">
      <c r="B1201" s="15" t="s">
        <v>1758</v>
      </c>
      <c r="C1201" s="17">
        <v>4557000</v>
      </c>
    </row>
    <row r="1202" spans="2:3">
      <c r="B1202" s="15" t="s">
        <v>1759</v>
      </c>
      <c r="C1202" s="17">
        <v>2941000</v>
      </c>
    </row>
    <row r="1203" spans="2:3">
      <c r="B1203" s="15" t="s">
        <v>1761</v>
      </c>
      <c r="C1203" s="17">
        <v>902720</v>
      </c>
    </row>
    <row r="1204" spans="2:3">
      <c r="B1204" s="15" t="s">
        <v>1762</v>
      </c>
      <c r="C1204" s="17">
        <v>64145646.619999997</v>
      </c>
    </row>
    <row r="1205" spans="2:3">
      <c r="B1205" s="15" t="s">
        <v>1763</v>
      </c>
      <c r="C1205" s="17">
        <v>640089184.63999999</v>
      </c>
    </row>
    <row r="1206" spans="2:3">
      <c r="B1206" s="15" t="s">
        <v>1765</v>
      </c>
      <c r="C1206" s="17">
        <v>10833564</v>
      </c>
    </row>
    <row r="1207" spans="2:3">
      <c r="B1207" s="15" t="s">
        <v>1766</v>
      </c>
      <c r="C1207" s="17">
        <v>6088550</v>
      </c>
    </row>
    <row r="1208" spans="2:3">
      <c r="B1208" s="15" t="s">
        <v>1767</v>
      </c>
      <c r="C1208" s="17">
        <v>23275699.949999999</v>
      </c>
    </row>
    <row r="1209" spans="2:3">
      <c r="B1209" s="15" t="s">
        <v>1769</v>
      </c>
      <c r="C1209" s="17">
        <v>61310993.850000001</v>
      </c>
    </row>
    <row r="1210" spans="2:3">
      <c r="B1210" s="15" t="s">
        <v>1770</v>
      </c>
      <c r="C1210" s="17">
        <v>274116449.69999999</v>
      </c>
    </row>
    <row r="1211" spans="2:3">
      <c r="B1211" s="15" t="s">
        <v>1771</v>
      </c>
      <c r="C1211" s="17">
        <v>1264162.5</v>
      </c>
    </row>
    <row r="1212" spans="2:3">
      <c r="B1212" s="15" t="s">
        <v>1772</v>
      </c>
      <c r="C1212" s="17">
        <v>1597392.5</v>
      </c>
    </row>
    <row r="1213" spans="2:3">
      <c r="B1213" s="15" t="s">
        <v>1774</v>
      </c>
      <c r="C1213" s="17">
        <v>42415450.43</v>
      </c>
    </row>
    <row r="1214" spans="2:3">
      <c r="B1214" s="15" t="s">
        <v>1775</v>
      </c>
      <c r="C1214" s="17">
        <v>10474799.939999999</v>
      </c>
    </row>
    <row r="1215" spans="2:3">
      <c r="B1215" s="15" t="s">
        <v>1776</v>
      </c>
      <c r="C1215" s="17">
        <v>74911676.010000005</v>
      </c>
    </row>
    <row r="1216" spans="2:3">
      <c r="B1216" s="15" t="s">
        <v>1777</v>
      </c>
      <c r="C1216" s="17">
        <v>2388062.5</v>
      </c>
    </row>
    <row r="1217" spans="2:3">
      <c r="B1217" s="15" t="s">
        <v>1822</v>
      </c>
      <c r="C1217" s="17">
        <v>1504650</v>
      </c>
    </row>
    <row r="1218" spans="2:3">
      <c r="B1218" s="15" t="s">
        <v>1778</v>
      </c>
      <c r="C1218" s="17">
        <v>2720217.44</v>
      </c>
    </row>
    <row r="1219" spans="2:3">
      <c r="B1219" s="15" t="s">
        <v>1779</v>
      </c>
      <c r="C1219" s="17">
        <v>1823332997.95</v>
      </c>
    </row>
    <row r="1220" spans="2:3">
      <c r="B1220" s="15" t="s">
        <v>1781</v>
      </c>
      <c r="C1220" s="17">
        <v>78773046.959999993</v>
      </c>
    </row>
    <row r="1221" spans="2:3">
      <c r="B1221" s="15" t="s">
        <v>1782</v>
      </c>
      <c r="C1221" s="17">
        <v>166153928.72999999</v>
      </c>
    </row>
    <row r="1222" spans="2:3">
      <c r="B1222" s="15" t="s">
        <v>1783</v>
      </c>
      <c r="C1222" s="17">
        <v>3162465</v>
      </c>
    </row>
    <row r="1223" spans="2:3">
      <c r="B1223" s="15" t="s">
        <v>1788</v>
      </c>
      <c r="C1223" s="17">
        <v>79627602.150000006</v>
      </c>
    </row>
    <row r="1224" spans="2:3">
      <c r="B1224" s="15" t="s">
        <v>1789</v>
      </c>
      <c r="C1224" s="17">
        <v>15004248.43</v>
      </c>
    </row>
    <row r="1225" spans="2:3">
      <c r="B1225" s="15" t="s">
        <v>1792</v>
      </c>
      <c r="C1225" s="17">
        <v>514547139.17000002</v>
      </c>
    </row>
    <row r="1226" spans="2:3">
      <c r="B1226" s="15" t="s">
        <v>1793</v>
      </c>
      <c r="C1226" s="17">
        <v>8144800.0099999998</v>
      </c>
    </row>
    <row r="1227" spans="2:3">
      <c r="B1227" s="15" t="s">
        <v>1794</v>
      </c>
      <c r="C1227" s="17">
        <v>22980265.739999998</v>
      </c>
    </row>
    <row r="1228" spans="2:3">
      <c r="B1228" s="15" t="s">
        <v>1798</v>
      </c>
      <c r="C1228" s="17">
        <v>29364965.350000001</v>
      </c>
    </row>
    <row r="1229" spans="2:3">
      <c r="B1229" s="15" t="s">
        <v>1800</v>
      </c>
      <c r="C1229" s="17">
        <v>423550</v>
      </c>
    </row>
    <row r="1230" spans="2:3">
      <c r="B1230" s="15" t="s">
        <v>1823</v>
      </c>
      <c r="C1230" s="17">
        <v>2805109.97</v>
      </c>
    </row>
    <row r="1231" spans="2:3">
      <c r="B1231" s="15" t="s">
        <v>1802</v>
      </c>
      <c r="C1231" s="17">
        <v>27580279.440000001</v>
      </c>
    </row>
    <row r="1232" spans="2:3">
      <c r="B1232" s="15" t="s">
        <v>1803</v>
      </c>
      <c r="C1232" s="17">
        <v>10468564.859999999</v>
      </c>
    </row>
    <row r="1233" spans="2:3">
      <c r="B1233" s="15" t="s">
        <v>1804</v>
      </c>
      <c r="C1233" s="17">
        <v>171964533.40000001</v>
      </c>
    </row>
    <row r="1234" spans="2:3">
      <c r="B1234" s="15" t="s">
        <v>1806</v>
      </c>
      <c r="C1234" s="17">
        <v>11936925</v>
      </c>
    </row>
    <row r="1235" spans="2:3">
      <c r="B1235" s="15" t="s">
        <v>1824</v>
      </c>
      <c r="C1235" s="17">
        <v>88877862.239999995</v>
      </c>
    </row>
    <row r="1236" spans="2:3">
      <c r="B1236" s="15" t="s">
        <v>1807</v>
      </c>
      <c r="C1236" s="17">
        <v>178162370.05000001</v>
      </c>
    </row>
    <row r="1237" spans="2:3">
      <c r="B1237" s="15" t="s">
        <v>1825</v>
      </c>
      <c r="C1237" s="17">
        <v>295186581.45999998</v>
      </c>
    </row>
    <row r="1238" spans="2:3">
      <c r="B1238" s="15" t="s">
        <v>1826</v>
      </c>
      <c r="C1238" s="17">
        <v>132157179.22</v>
      </c>
    </row>
    <row r="1239" spans="2:3">
      <c r="B1239" s="15" t="s">
        <v>1810</v>
      </c>
      <c r="C1239" s="17">
        <v>157775080.63999999</v>
      </c>
    </row>
    <row r="1240" spans="2:3">
      <c r="B1240" s="15" t="s">
        <v>1811</v>
      </c>
      <c r="C1240" s="17">
        <v>47555758.18</v>
      </c>
    </row>
    <row r="1241" spans="2:3">
      <c r="B1241" s="15" t="s">
        <v>1812</v>
      </c>
      <c r="C1241" s="17">
        <v>132675861.38</v>
      </c>
    </row>
    <row r="1242" spans="2:3">
      <c r="B1242" s="15" t="s">
        <v>1816</v>
      </c>
      <c r="C1242" s="17">
        <v>201018037.75</v>
      </c>
    </row>
    <row r="1243" spans="2:3">
      <c r="B1243" s="15" t="s">
        <v>1827</v>
      </c>
      <c r="C1243" s="17">
        <v>2035090744.8399999</v>
      </c>
    </row>
    <row r="1244" spans="2:3">
      <c r="B1244" s="15" t="s">
        <v>1828</v>
      </c>
      <c r="C1244" s="17">
        <v>74150265.879999995</v>
      </c>
    </row>
    <row r="1245" spans="2:3">
      <c r="B1245" s="15" t="s">
        <v>1829</v>
      </c>
      <c r="C1245" s="17">
        <v>1713173986.8599999</v>
      </c>
    </row>
    <row r="1246" spans="2:3">
      <c r="B1246" s="15" t="s">
        <v>1830</v>
      </c>
      <c r="C1246" s="17">
        <v>1313314243.2</v>
      </c>
    </row>
    <row r="1247" spans="2:3">
      <c r="B1247" s="15" t="s">
        <v>1831</v>
      </c>
      <c r="C1247" s="17">
        <v>1492362083.47</v>
      </c>
    </row>
    <row r="1248" spans="2:3">
      <c r="B1248" s="15" t="s">
        <v>1832</v>
      </c>
      <c r="C1248" s="17">
        <v>9365312.4299999997</v>
      </c>
    </row>
    <row r="1249" spans="2:3">
      <c r="B1249" s="15" t="s">
        <v>1833</v>
      </c>
      <c r="C1249" s="17">
        <v>1226442454.3399999</v>
      </c>
    </row>
    <row r="1250" spans="2:3">
      <c r="B1250" s="15" t="s">
        <v>1834</v>
      </c>
      <c r="C1250" s="17">
        <v>1426907619.6800001</v>
      </c>
    </row>
    <row r="1251" spans="2:3">
      <c r="B1251" s="15" t="s">
        <v>1835</v>
      </c>
      <c r="C1251" s="17">
        <v>494645437.83999997</v>
      </c>
    </row>
    <row r="1252" spans="2:3">
      <c r="B1252" s="15" t="s">
        <v>1836</v>
      </c>
      <c r="C1252" s="17">
        <v>1209639216.2</v>
      </c>
    </row>
    <row r="1253" spans="2:3">
      <c r="B1253" s="15" t="s">
        <v>1837</v>
      </c>
      <c r="C1253" s="17">
        <v>688726016</v>
      </c>
    </row>
    <row r="1254" spans="2:3">
      <c r="B1254" s="15" t="s">
        <v>1838</v>
      </c>
      <c r="C1254" s="17">
        <v>1536856810.95</v>
      </c>
    </row>
    <row r="1255" spans="2:3">
      <c r="B1255" s="15" t="s">
        <v>1839</v>
      </c>
      <c r="C1255" s="17">
        <v>2628755380.6799998</v>
      </c>
    </row>
    <row r="1256" spans="2:3">
      <c r="B1256" s="15" t="s">
        <v>1840</v>
      </c>
      <c r="C1256" s="17">
        <v>1684534879.8199999</v>
      </c>
    </row>
    <row r="1257" spans="2:3">
      <c r="B1257" s="15" t="s">
        <v>1841</v>
      </c>
      <c r="C1257" s="17">
        <v>318063475.66000003</v>
      </c>
    </row>
    <row r="1258" spans="2:3">
      <c r="B1258" s="15" t="s">
        <v>1842</v>
      </c>
      <c r="C1258" s="17">
        <v>1227641105.8800001</v>
      </c>
    </row>
    <row r="1259" spans="2:3">
      <c r="B1259" s="15" t="s">
        <v>1843</v>
      </c>
      <c r="C1259" s="17">
        <v>1368935086.28</v>
      </c>
    </row>
    <row r="1260" spans="2:3">
      <c r="B1260" s="15" t="s">
        <v>1844</v>
      </c>
      <c r="C1260" s="17">
        <v>1106912172.5999999</v>
      </c>
    </row>
    <row r="1261" spans="2:3">
      <c r="B1261" s="15" t="s">
        <v>1845</v>
      </c>
      <c r="C1261" s="17">
        <v>93447025.010000005</v>
      </c>
    </row>
    <row r="1262" spans="2:3">
      <c r="B1262" s="15" t="s">
        <v>1846</v>
      </c>
      <c r="C1262" s="17">
        <v>2991616195.9099998</v>
      </c>
    </row>
    <row r="1263" spans="2:3">
      <c r="B1263" s="15" t="s">
        <v>1847</v>
      </c>
      <c r="C1263" s="17">
        <v>336635203.19999999</v>
      </c>
    </row>
    <row r="1264" spans="2:3">
      <c r="B1264" s="15" t="s">
        <v>1848</v>
      </c>
      <c r="C1264" s="17">
        <v>2073052860.3800001</v>
      </c>
    </row>
    <row r="1265" spans="2:3">
      <c r="B1265" s="15" t="s">
        <v>1849</v>
      </c>
      <c r="C1265" s="17">
        <v>162685774.00999999</v>
      </c>
    </row>
    <row r="1266" spans="2:3">
      <c r="B1266" s="15" t="s">
        <v>1850</v>
      </c>
      <c r="C1266" s="17">
        <v>5142730708.3400002</v>
      </c>
    </row>
    <row r="1267" spans="2:3">
      <c r="B1267" s="15" t="s">
        <v>1851</v>
      </c>
      <c r="C1267" s="17">
        <v>1408624114.75</v>
      </c>
    </row>
    <row r="1268" spans="2:3">
      <c r="B1268" s="15" t="s">
        <v>1852</v>
      </c>
      <c r="C1268" s="17">
        <v>140381874.97999999</v>
      </c>
    </row>
    <row r="1269" spans="2:3">
      <c r="B1269" s="15" t="s">
        <v>1853</v>
      </c>
      <c r="C1269" s="17">
        <v>352815311.38</v>
      </c>
    </row>
    <row r="1270" spans="2:3">
      <c r="B1270" s="15" t="s">
        <v>1854</v>
      </c>
      <c r="C1270" s="17">
        <v>924170322.70000005</v>
      </c>
    </row>
    <row r="1271" spans="2:3">
      <c r="B1271" s="15" t="s">
        <v>1855</v>
      </c>
      <c r="C1271" s="17">
        <v>37925012.030000001</v>
      </c>
    </row>
    <row r="1272" spans="2:3">
      <c r="B1272" s="15" t="s">
        <v>1856</v>
      </c>
      <c r="C1272" s="17">
        <v>146883157.5</v>
      </c>
    </row>
    <row r="1273" spans="2:3">
      <c r="B1273" s="15" t="s">
        <v>1857</v>
      </c>
      <c r="C1273" s="17">
        <v>960916640.53999996</v>
      </c>
    </row>
    <row r="1274" spans="2:3">
      <c r="B1274" s="15" t="s">
        <v>1858</v>
      </c>
      <c r="C1274" s="17">
        <v>239721060.69</v>
      </c>
    </row>
    <row r="1275" spans="2:3">
      <c r="B1275" s="15" t="s">
        <v>1859</v>
      </c>
      <c r="C1275" s="17">
        <v>197249925.03999999</v>
      </c>
    </row>
    <row r="1276" spans="2:3">
      <c r="B1276" s="15" t="s">
        <v>1860</v>
      </c>
      <c r="C1276" s="17">
        <v>40860043.789999999</v>
      </c>
    </row>
    <row r="1277" spans="2:3">
      <c r="B1277" s="15" t="s">
        <v>1861</v>
      </c>
      <c r="C1277" s="17">
        <v>69575697.709999993</v>
      </c>
    </row>
    <row r="1278" spans="2:3">
      <c r="B1278" s="15" t="s">
        <v>1862</v>
      </c>
      <c r="C1278" s="17">
        <v>96048036.989999995</v>
      </c>
    </row>
    <row r="1279" spans="2:3">
      <c r="B1279" s="15" t="s">
        <v>1863</v>
      </c>
      <c r="C1279" s="17">
        <v>1717080368.3800001</v>
      </c>
    </row>
    <row r="1280" spans="2:3">
      <c r="B1280" s="15" t="s">
        <v>1864</v>
      </c>
      <c r="C1280" s="17">
        <v>1120089542.4000001</v>
      </c>
    </row>
    <row r="1281" spans="2:3">
      <c r="B1281" s="15" t="s">
        <v>1865</v>
      </c>
      <c r="C1281" s="17">
        <v>15013180.16</v>
      </c>
    </row>
    <row r="1282" spans="2:3">
      <c r="B1282" s="15" t="s">
        <v>1866</v>
      </c>
      <c r="C1282" s="17">
        <v>258234625.53</v>
      </c>
    </row>
    <row r="1283" spans="2:3">
      <c r="B1283" s="15" t="s">
        <v>1867</v>
      </c>
      <c r="C1283" s="17">
        <v>665543582.72000003</v>
      </c>
    </row>
    <row r="1284" spans="2:3">
      <c r="B1284" s="15" t="s">
        <v>1868</v>
      </c>
      <c r="C1284" s="17">
        <v>623253120.00999999</v>
      </c>
    </row>
    <row r="1285" spans="2:3">
      <c r="B1285" s="15" t="s">
        <v>1869</v>
      </c>
      <c r="C1285" s="17">
        <v>177532149.90000001</v>
      </c>
    </row>
    <row r="1286" spans="2:3">
      <c r="B1286" s="15" t="s">
        <v>1870</v>
      </c>
      <c r="C1286" s="17">
        <v>611346999.83000004</v>
      </c>
    </row>
    <row r="1287" spans="2:3">
      <c r="B1287" s="15" t="s">
        <v>1871</v>
      </c>
      <c r="C1287" s="17">
        <v>2943804215.2199998</v>
      </c>
    </row>
    <row r="1288" spans="2:3">
      <c r="B1288" s="15" t="s">
        <v>1872</v>
      </c>
      <c r="C1288" s="17">
        <v>150411498.69999999</v>
      </c>
    </row>
    <row r="1289" spans="2:3">
      <c r="B1289" s="15" t="s">
        <v>1873</v>
      </c>
      <c r="C1289" s="17">
        <v>262883850.09</v>
      </c>
    </row>
    <row r="1290" spans="2:3">
      <c r="B1290" s="15" t="s">
        <v>1874</v>
      </c>
      <c r="C1290" s="17">
        <v>5085686933.6800003</v>
      </c>
    </row>
    <row r="1291" spans="2:3">
      <c r="B1291" s="15" t="s">
        <v>1875</v>
      </c>
      <c r="C1291" s="17">
        <v>470209760.63999999</v>
      </c>
    </row>
    <row r="1292" spans="2:3">
      <c r="B1292" s="15" t="s">
        <v>1876</v>
      </c>
      <c r="C1292" s="17">
        <v>116904501</v>
      </c>
    </row>
    <row r="1293" spans="2:3">
      <c r="B1293" s="15" t="s">
        <v>1877</v>
      </c>
      <c r="C1293" s="17">
        <v>244960059.16999999</v>
      </c>
    </row>
    <row r="1294" spans="2:3">
      <c r="B1294" s="15" t="s">
        <v>1878</v>
      </c>
      <c r="C1294" s="17">
        <v>101845866.88</v>
      </c>
    </row>
    <row r="1295" spans="2:3">
      <c r="B1295" s="15" t="s">
        <v>1879</v>
      </c>
      <c r="C1295" s="17">
        <v>822075050.16999996</v>
      </c>
    </row>
    <row r="1296" spans="2:3">
      <c r="B1296" s="15" t="s">
        <v>1880</v>
      </c>
      <c r="C1296" s="17">
        <v>1518640881.6800001</v>
      </c>
    </row>
    <row r="1297" spans="2:3">
      <c r="B1297" s="15" t="s">
        <v>1881</v>
      </c>
      <c r="C1297" s="17">
        <v>523024792.26999998</v>
      </c>
    </row>
    <row r="1298" spans="2:3">
      <c r="B1298" s="15" t="s">
        <v>1882</v>
      </c>
      <c r="C1298" s="17">
        <v>181388601.65000001</v>
      </c>
    </row>
    <row r="1299" spans="2:3">
      <c r="B1299" s="15" t="s">
        <v>1883</v>
      </c>
      <c r="C1299" s="17">
        <v>2197410387.6500001</v>
      </c>
    </row>
    <row r="1300" spans="2:3">
      <c r="B1300" s="15" t="s">
        <v>1884</v>
      </c>
      <c r="C1300" s="17">
        <v>1123379401.1300001</v>
      </c>
    </row>
    <row r="1301" spans="2:3">
      <c r="B1301" s="15" t="s">
        <v>1885</v>
      </c>
      <c r="C1301" s="17">
        <v>506579295.80000001</v>
      </c>
    </row>
    <row r="1302" spans="2:3">
      <c r="B1302" s="15" t="s">
        <v>1886</v>
      </c>
      <c r="C1302" s="17">
        <v>54672800.420000002</v>
      </c>
    </row>
    <row r="1303" spans="2:3">
      <c r="B1303" s="15" t="s">
        <v>1887</v>
      </c>
      <c r="C1303" s="17">
        <v>2841569896.1999998</v>
      </c>
    </row>
    <row r="1304" spans="2:3">
      <c r="B1304" s="15" t="s">
        <v>1888</v>
      </c>
      <c r="C1304" s="17">
        <v>12212339022.129999</v>
      </c>
    </row>
    <row r="1305" spans="2:3">
      <c r="B1305" s="15" t="s">
        <v>1889</v>
      </c>
      <c r="C1305" s="17">
        <v>743229101.77999997</v>
      </c>
    </row>
    <row r="1306" spans="2:3">
      <c r="B1306" s="15" t="s">
        <v>1890</v>
      </c>
      <c r="C1306" s="17">
        <v>476426845.94999999</v>
      </c>
    </row>
    <row r="1307" spans="2:3">
      <c r="B1307" s="15" t="s">
        <v>1891</v>
      </c>
      <c r="C1307" s="17">
        <v>984592330.19000006</v>
      </c>
    </row>
    <row r="1308" spans="2:3">
      <c r="B1308" s="15" t="s">
        <v>1892</v>
      </c>
      <c r="C1308" s="17">
        <v>2446291392.6900001</v>
      </c>
    </row>
    <row r="1309" spans="2:3">
      <c r="B1309" s="15" t="s">
        <v>1893</v>
      </c>
      <c r="C1309" s="17">
        <v>212524049.30000001</v>
      </c>
    </row>
    <row r="1310" spans="2:3">
      <c r="B1310" s="15" t="s">
        <v>1894</v>
      </c>
      <c r="C1310" s="17">
        <v>79428570.299999997</v>
      </c>
    </row>
    <row r="1311" spans="2:3">
      <c r="B1311" s="15" t="s">
        <v>1895</v>
      </c>
      <c r="C1311" s="17">
        <v>583605354.15999997</v>
      </c>
    </row>
    <row r="1312" spans="2:3">
      <c r="B1312" s="15" t="s">
        <v>1896</v>
      </c>
      <c r="C1312" s="17">
        <v>137243780.24000001</v>
      </c>
    </row>
    <row r="1313" spans="2:3">
      <c r="B1313" s="15" t="s">
        <v>1897</v>
      </c>
      <c r="C1313" s="17">
        <v>6212084815.2299995</v>
      </c>
    </row>
    <row r="1314" spans="2:3">
      <c r="B1314" s="15" t="s">
        <v>1898</v>
      </c>
      <c r="C1314" s="17">
        <v>1352649533.6800001</v>
      </c>
    </row>
    <row r="1315" spans="2:3">
      <c r="B1315" s="15" t="s">
        <v>1899</v>
      </c>
      <c r="C1315" s="17">
        <v>303694073.19</v>
      </c>
    </row>
    <row r="1316" spans="2:3">
      <c r="B1316" s="15" t="s">
        <v>1900</v>
      </c>
      <c r="C1316" s="17">
        <v>66178121.640000001</v>
      </c>
    </row>
    <row r="1317" spans="2:3">
      <c r="B1317" s="15" t="s">
        <v>1901</v>
      </c>
      <c r="C1317" s="17">
        <v>920227344.29999995</v>
      </c>
    </row>
    <row r="1318" spans="2:3">
      <c r="B1318" s="15" t="s">
        <v>1902</v>
      </c>
      <c r="C1318" s="17">
        <v>1361010573.01</v>
      </c>
    </row>
    <row r="1319" spans="2:3">
      <c r="B1319" s="15" t="s">
        <v>1903</v>
      </c>
      <c r="C1319" s="17">
        <v>1663704221.5699999</v>
      </c>
    </row>
    <row r="1320" spans="2:3">
      <c r="B1320" s="15" t="s">
        <v>1904</v>
      </c>
      <c r="C1320" s="17">
        <v>763747737.54999995</v>
      </c>
    </row>
    <row r="1321" spans="2:3">
      <c r="B1321" s="15" t="s">
        <v>1905</v>
      </c>
      <c r="C1321" s="17">
        <v>643249453.70000005</v>
      </c>
    </row>
    <row r="1322" spans="2:3">
      <c r="B1322" s="15" t="s">
        <v>1906</v>
      </c>
      <c r="C1322" s="17">
        <v>1860827566.5599999</v>
      </c>
    </row>
    <row r="1323" spans="2:3">
      <c r="B1323" s="15" t="s">
        <v>1907</v>
      </c>
      <c r="C1323" s="17">
        <v>345551456.62</v>
      </c>
    </row>
    <row r="1324" spans="2:3">
      <c r="B1324" s="15" t="s">
        <v>1908</v>
      </c>
      <c r="C1324" s="17">
        <v>2379616909.5300002</v>
      </c>
    </row>
    <row r="1325" spans="2:3">
      <c r="B1325" s="15" t="s">
        <v>1909</v>
      </c>
      <c r="C1325" s="17">
        <v>4334209173.1199999</v>
      </c>
    </row>
    <row r="1326" spans="2:3">
      <c r="B1326" s="15" t="s">
        <v>1910</v>
      </c>
      <c r="C1326" s="17">
        <v>589205501.63999999</v>
      </c>
    </row>
    <row r="1327" spans="2:3">
      <c r="B1327" s="15" t="s">
        <v>1911</v>
      </c>
      <c r="C1327" s="17">
        <v>3375597835.6399999</v>
      </c>
    </row>
    <row r="1328" spans="2:3">
      <c r="B1328" s="15" t="s">
        <v>1912</v>
      </c>
      <c r="C1328" s="17">
        <v>937891598.39999998</v>
      </c>
    </row>
    <row r="1329" spans="2:3">
      <c r="B1329" s="15" t="s">
        <v>1913</v>
      </c>
      <c r="C1329" s="17">
        <v>4229279832</v>
      </c>
    </row>
    <row r="1330" spans="2:3">
      <c r="B1330" s="15" t="s">
        <v>1914</v>
      </c>
      <c r="C1330" s="17">
        <v>3533687.5</v>
      </c>
    </row>
    <row r="1331" spans="2:3">
      <c r="B1331" s="15" t="s">
        <v>1915</v>
      </c>
      <c r="C1331" s="17">
        <v>803471312.71000004</v>
      </c>
    </row>
    <row r="1332" spans="2:3">
      <c r="B1332" s="15" t="s">
        <v>1916</v>
      </c>
      <c r="C1332" s="17">
        <v>3337302393.8000002</v>
      </c>
    </row>
    <row r="1333" spans="2:3">
      <c r="B1333" s="15" t="s">
        <v>1917</v>
      </c>
      <c r="C1333" s="17">
        <v>264474701.30000001</v>
      </c>
    </row>
    <row r="1334" spans="2:3">
      <c r="B1334" s="15" t="s">
        <v>1918</v>
      </c>
      <c r="C1334" s="17">
        <v>1296360082.6500001</v>
      </c>
    </row>
    <row r="1335" spans="2:3">
      <c r="B1335" s="15" t="s">
        <v>1919</v>
      </c>
      <c r="C1335" s="17">
        <v>932838939.60000002</v>
      </c>
    </row>
    <row r="1336" spans="2:3">
      <c r="B1336" s="15" t="s">
        <v>1920</v>
      </c>
      <c r="C1336" s="17">
        <v>167723887.31</v>
      </c>
    </row>
    <row r="1337" spans="2:3">
      <c r="B1337" s="15" t="s">
        <v>1921</v>
      </c>
      <c r="C1337" s="17">
        <v>9303299.7799999993</v>
      </c>
    </row>
    <row r="1338" spans="2:3">
      <c r="B1338" s="15" t="s">
        <v>1922</v>
      </c>
      <c r="C1338" s="17">
        <v>129463350.01000001</v>
      </c>
    </row>
    <row r="1339" spans="2:3">
      <c r="B1339" s="15" t="s">
        <v>1923</v>
      </c>
      <c r="C1339" s="17">
        <v>105481387.67</v>
      </c>
    </row>
    <row r="1340" spans="2:3">
      <c r="B1340" s="15" t="s">
        <v>1924</v>
      </c>
      <c r="C1340" s="17">
        <v>959348079.36000001</v>
      </c>
    </row>
    <row r="1341" spans="2:3">
      <c r="B1341" s="15" t="s">
        <v>1925</v>
      </c>
      <c r="C1341" s="17">
        <v>1146859011.3</v>
      </c>
    </row>
    <row r="1342" spans="2:3">
      <c r="B1342" s="15" t="s">
        <v>1926</v>
      </c>
      <c r="C1342" s="17">
        <v>2170818839.8800001</v>
      </c>
    </row>
    <row r="1343" spans="2:3">
      <c r="B1343" s="15" t="s">
        <v>1927</v>
      </c>
      <c r="C1343" s="17">
        <v>614243600.23000002</v>
      </c>
    </row>
    <row r="1344" spans="2:3">
      <c r="B1344" s="15" t="s">
        <v>1928</v>
      </c>
      <c r="C1344" s="17">
        <v>2347599717.96</v>
      </c>
    </row>
    <row r="1345" spans="2:3">
      <c r="B1345" s="15" t="s">
        <v>1929</v>
      </c>
      <c r="C1345" s="17">
        <v>1520528949.6300001</v>
      </c>
    </row>
    <row r="1346" spans="2:3">
      <c r="B1346" s="15" t="s">
        <v>1930</v>
      </c>
      <c r="C1346" s="17">
        <v>253011220.41999999</v>
      </c>
    </row>
    <row r="1347" spans="2:3">
      <c r="B1347" s="15" t="s">
        <v>1931</v>
      </c>
      <c r="C1347" s="17">
        <v>569883517.27999997</v>
      </c>
    </row>
    <row r="1348" spans="2:3">
      <c r="B1348" s="15" t="s">
        <v>1932</v>
      </c>
      <c r="C1348" s="17">
        <v>3715455375.9200001</v>
      </c>
    </row>
    <row r="1349" spans="2:3">
      <c r="B1349" s="15" t="s">
        <v>1933</v>
      </c>
      <c r="C1349" s="17">
        <v>1116083156.52</v>
      </c>
    </row>
    <row r="1350" spans="2:3">
      <c r="B1350" s="15" t="s">
        <v>1934</v>
      </c>
      <c r="C1350" s="17">
        <v>969297960</v>
      </c>
    </row>
    <row r="1351" spans="2:3">
      <c r="B1351" s="15" t="s">
        <v>1935</v>
      </c>
      <c r="C1351" s="17">
        <v>770336352.5</v>
      </c>
    </row>
    <row r="1352" spans="2:3">
      <c r="B1352" s="15" t="s">
        <v>1936</v>
      </c>
      <c r="C1352" s="17">
        <v>1588560445.55</v>
      </c>
    </row>
    <row r="1353" spans="2:3">
      <c r="B1353" s="15" t="s">
        <v>1937</v>
      </c>
      <c r="C1353" s="17">
        <v>104698947.2</v>
      </c>
    </row>
    <row r="1354" spans="2:3">
      <c r="B1354" s="15" t="s">
        <v>1938</v>
      </c>
      <c r="C1354" s="17">
        <v>1042148236.29</v>
      </c>
    </row>
    <row r="1355" spans="2:3">
      <c r="B1355" s="15" t="s">
        <v>1939</v>
      </c>
      <c r="C1355" s="17">
        <v>941811922.95000005</v>
      </c>
    </row>
    <row r="1356" spans="2:3">
      <c r="B1356" s="15" t="s">
        <v>1940</v>
      </c>
      <c r="C1356" s="17">
        <v>37764790.200000003</v>
      </c>
    </row>
    <row r="1357" spans="2:3">
      <c r="B1357" s="15" t="s">
        <v>1941</v>
      </c>
      <c r="C1357" s="17">
        <v>840713210.16999996</v>
      </c>
    </row>
    <row r="1358" spans="2:3">
      <c r="B1358" s="15" t="s">
        <v>1942</v>
      </c>
      <c r="C1358" s="17">
        <v>1072355989.23</v>
      </c>
    </row>
    <row r="1359" spans="2:3">
      <c r="B1359" s="15" t="s">
        <v>1943</v>
      </c>
      <c r="C1359" s="17">
        <v>672492836.35000002</v>
      </c>
    </row>
    <row r="1360" spans="2:3">
      <c r="B1360" s="15" t="s">
        <v>1944</v>
      </c>
      <c r="C1360" s="17">
        <v>276500250.45999998</v>
      </c>
    </row>
    <row r="1361" spans="2:3">
      <c r="B1361" s="15" t="s">
        <v>1945</v>
      </c>
      <c r="C1361" s="17">
        <v>1047339291.59</v>
      </c>
    </row>
    <row r="1362" spans="2:3">
      <c r="B1362" s="15" t="s">
        <v>1946</v>
      </c>
      <c r="C1362" s="17">
        <v>84527533.260000005</v>
      </c>
    </row>
    <row r="1363" spans="2:3">
      <c r="B1363" s="15" t="s">
        <v>1947</v>
      </c>
      <c r="C1363" s="17">
        <v>57156600.049999997</v>
      </c>
    </row>
    <row r="1364" spans="2:3">
      <c r="B1364" s="15" t="s">
        <v>1948</v>
      </c>
      <c r="C1364" s="17">
        <v>744333067.10000002</v>
      </c>
    </row>
    <row r="1365" spans="2:3">
      <c r="B1365" s="15" t="s">
        <v>1949</v>
      </c>
      <c r="C1365" s="17">
        <v>2008316311.4200001</v>
      </c>
    </row>
    <row r="1366" spans="2:3">
      <c r="B1366" s="15" t="s">
        <v>1950</v>
      </c>
      <c r="C1366" s="17">
        <v>1702872082.3399999</v>
      </c>
    </row>
    <row r="1367" spans="2:3">
      <c r="B1367" s="15" t="s">
        <v>1951</v>
      </c>
      <c r="C1367" s="17">
        <v>712551656.82000005</v>
      </c>
    </row>
    <row r="1368" spans="2:3">
      <c r="B1368" s="15" t="s">
        <v>1952</v>
      </c>
      <c r="C1368" s="17">
        <v>191512226.88</v>
      </c>
    </row>
    <row r="1369" spans="2:3">
      <c r="B1369" s="15" t="s">
        <v>1953</v>
      </c>
      <c r="C1369" s="17">
        <v>877167042.75999999</v>
      </c>
    </row>
    <row r="1370" spans="2:3">
      <c r="B1370" s="15" t="s">
        <v>1954</v>
      </c>
      <c r="C1370" s="17">
        <v>1107561226.4000001</v>
      </c>
    </row>
    <row r="1371" spans="2:3">
      <c r="B1371" s="15" t="s">
        <v>1955</v>
      </c>
      <c r="C1371" s="17">
        <v>1017736304.97</v>
      </c>
    </row>
    <row r="1372" spans="2:3">
      <c r="B1372" s="15" t="s">
        <v>1956</v>
      </c>
      <c r="C1372" s="17">
        <v>1760940952.26</v>
      </c>
    </row>
    <row r="1373" spans="2:3">
      <c r="B1373" s="15" t="s">
        <v>1957</v>
      </c>
      <c r="C1373" s="17">
        <v>4139124113.25</v>
      </c>
    </row>
    <row r="1374" spans="2:3">
      <c r="B1374" s="15" t="s">
        <v>1958</v>
      </c>
      <c r="C1374" s="17">
        <v>1370432989.95</v>
      </c>
    </row>
    <row r="1375" spans="2:3">
      <c r="B1375" s="15" t="s">
        <v>1959</v>
      </c>
      <c r="C1375" s="17">
        <v>1473100841.48</v>
      </c>
    </row>
    <row r="1376" spans="2:3">
      <c r="B1376" s="15" t="s">
        <v>1960</v>
      </c>
      <c r="C1376" s="17">
        <v>182253900.58000001</v>
      </c>
    </row>
    <row r="1377" spans="2:3">
      <c r="B1377" s="15" t="s">
        <v>1961</v>
      </c>
      <c r="C1377" s="17">
        <v>4179236321.9499998</v>
      </c>
    </row>
    <row r="1378" spans="2:3">
      <c r="B1378" s="15" t="s">
        <v>1962</v>
      </c>
      <c r="C1378" s="17">
        <v>7355687.4299999997</v>
      </c>
    </row>
    <row r="1379" spans="2:3">
      <c r="B1379" s="15" t="s">
        <v>1963</v>
      </c>
      <c r="C1379" s="17">
        <v>1216691601.6099999</v>
      </c>
    </row>
    <row r="1380" spans="2:3">
      <c r="B1380" s="15" t="s">
        <v>1964</v>
      </c>
      <c r="C1380" s="17">
        <v>582908407.32000005</v>
      </c>
    </row>
    <row r="1381" spans="2:3">
      <c r="B1381" s="15" t="s">
        <v>1965</v>
      </c>
      <c r="C1381" s="17">
        <v>189731640.80000001</v>
      </c>
    </row>
    <row r="1382" spans="2:3">
      <c r="B1382" s="15" t="s">
        <v>1966</v>
      </c>
      <c r="C1382" s="17">
        <v>2064999694.3599999</v>
      </c>
    </row>
    <row r="1383" spans="2:3">
      <c r="B1383" s="15" t="s">
        <v>1967</v>
      </c>
      <c r="C1383" s="17">
        <v>1599939228.46</v>
      </c>
    </row>
    <row r="1384" spans="2:3">
      <c r="B1384" s="15" t="s">
        <v>1968</v>
      </c>
      <c r="C1384" s="17">
        <v>79343354.799999997</v>
      </c>
    </row>
    <row r="1385" spans="2:3">
      <c r="B1385" s="15" t="s">
        <v>1969</v>
      </c>
      <c r="C1385" s="17">
        <v>4570597.5</v>
      </c>
    </row>
    <row r="1386" spans="2:3">
      <c r="B1386" s="15" t="s">
        <v>1970</v>
      </c>
      <c r="C1386" s="17">
        <v>460264438.06</v>
      </c>
    </row>
    <row r="1387" spans="2:3">
      <c r="B1387" s="15" t="s">
        <v>1971</v>
      </c>
      <c r="C1387" s="17">
        <v>82880992.900000006</v>
      </c>
    </row>
    <row r="1388" spans="2:3">
      <c r="B1388" s="15" t="s">
        <v>1972</v>
      </c>
      <c r="C1388" s="17">
        <v>2860438788.23</v>
      </c>
    </row>
    <row r="1389" spans="2:3">
      <c r="B1389" s="15" t="s">
        <v>1973</v>
      </c>
      <c r="C1389" s="17">
        <v>649783978.20000005</v>
      </c>
    </row>
    <row r="1390" spans="2:3">
      <c r="B1390" s="15" t="s">
        <v>1974</v>
      </c>
      <c r="C1390" s="17">
        <v>147613700.30000001</v>
      </c>
    </row>
    <row r="1391" spans="2:3">
      <c r="B1391" s="15" t="s">
        <v>1975</v>
      </c>
      <c r="C1391" s="17">
        <v>739228609.67999995</v>
      </c>
    </row>
    <row r="1392" spans="2:3">
      <c r="B1392" s="15" t="s">
        <v>1976</v>
      </c>
      <c r="C1392" s="17">
        <v>459452502.06</v>
      </c>
    </row>
    <row r="1393" spans="2:3">
      <c r="B1393" s="15" t="s">
        <v>1977</v>
      </c>
      <c r="C1393" s="17">
        <v>1794098754.25</v>
      </c>
    </row>
    <row r="1394" spans="2:3">
      <c r="B1394" s="15" t="s">
        <v>1978</v>
      </c>
      <c r="C1394" s="17">
        <v>12360320.640000001</v>
      </c>
    </row>
    <row r="1395" spans="2:3">
      <c r="B1395" s="15" t="s">
        <v>1979</v>
      </c>
      <c r="C1395" s="17">
        <v>799110300.48000002</v>
      </c>
    </row>
    <row r="1396" spans="2:3">
      <c r="B1396" s="15" t="s">
        <v>1980</v>
      </c>
      <c r="C1396" s="17">
        <v>469169293.68000001</v>
      </c>
    </row>
    <row r="1397" spans="2:3">
      <c r="B1397" s="15" t="s">
        <v>1981</v>
      </c>
      <c r="C1397" s="17">
        <v>367589793.12</v>
      </c>
    </row>
    <row r="1398" spans="2:3">
      <c r="B1398" s="15" t="s">
        <v>1982</v>
      </c>
      <c r="C1398" s="17">
        <v>6927575.0300000003</v>
      </c>
    </row>
    <row r="1399" spans="2:3">
      <c r="B1399" s="15" t="s">
        <v>1983</v>
      </c>
      <c r="C1399" s="17">
        <v>1366005620.49</v>
      </c>
    </row>
    <row r="1400" spans="2:3">
      <c r="B1400" s="15" t="s">
        <v>1984</v>
      </c>
      <c r="C1400" s="17">
        <v>564404544.5</v>
      </c>
    </row>
    <row r="1401" spans="2:3">
      <c r="B1401" s="15" t="s">
        <v>1985</v>
      </c>
      <c r="C1401" s="17">
        <v>1371408455.95</v>
      </c>
    </row>
    <row r="1402" spans="2:3">
      <c r="B1402" s="15" t="s">
        <v>1986</v>
      </c>
      <c r="C1402" s="17">
        <v>35132549.969999999</v>
      </c>
    </row>
    <row r="1403" spans="2:3">
      <c r="B1403" s="15" t="s">
        <v>1987</v>
      </c>
      <c r="C1403" s="17">
        <v>941091053.12</v>
      </c>
    </row>
    <row r="1404" spans="2:3">
      <c r="B1404" s="15" t="s">
        <v>1988</v>
      </c>
      <c r="C1404" s="17">
        <v>1029793206.5599999</v>
      </c>
    </row>
    <row r="1405" spans="2:3">
      <c r="B1405" s="15" t="s">
        <v>1989</v>
      </c>
      <c r="C1405" s="17">
        <v>791036475.19000006</v>
      </c>
    </row>
    <row r="1406" spans="2:3">
      <c r="B1406" s="15" t="s">
        <v>1990</v>
      </c>
      <c r="C1406" s="17">
        <v>2353018281.3200002</v>
      </c>
    </row>
    <row r="1407" spans="2:3">
      <c r="B1407" s="15" t="s">
        <v>1225</v>
      </c>
      <c r="C1407" s="17">
        <v>3223765805.8800001</v>
      </c>
    </row>
    <row r="1408" spans="2:3">
      <c r="B1408" s="15" t="s">
        <v>1991</v>
      </c>
      <c r="C1408" s="17">
        <v>2769418416.9499998</v>
      </c>
    </row>
    <row r="1409" spans="2:3">
      <c r="B1409" s="15" t="s">
        <v>1992</v>
      </c>
      <c r="C1409" s="17">
        <v>686359814.13999999</v>
      </c>
    </row>
    <row r="1410" spans="2:3">
      <c r="B1410" s="15" t="s">
        <v>1993</v>
      </c>
      <c r="C1410" s="17">
        <v>440645657.75999999</v>
      </c>
    </row>
    <row r="1411" spans="2:3">
      <c r="C1411" s="26">
        <f>SUM(C1128:C1410)</f>
        <v>207613680827.27011</v>
      </c>
    </row>
    <row r="1413" spans="2:3">
      <c r="B1413" s="27" t="s">
        <v>51</v>
      </c>
      <c r="C1413" s="26" t="s">
        <v>50</v>
      </c>
    </row>
    <row r="1414" spans="2:3">
      <c r="B1414" s="15" t="s">
        <v>1666</v>
      </c>
      <c r="C1414" s="17">
        <v>2060182.42</v>
      </c>
    </row>
    <row r="1415" spans="2:3">
      <c r="B1415" s="15" t="s">
        <v>1818</v>
      </c>
      <c r="C1415" s="17">
        <v>74561544.879999995</v>
      </c>
    </row>
    <row r="1416" spans="2:3">
      <c r="B1416" s="15" t="s">
        <v>1667</v>
      </c>
      <c r="C1416" s="17">
        <v>67923020.370000005</v>
      </c>
    </row>
    <row r="1417" spans="2:3">
      <c r="B1417" s="15" t="s">
        <v>1668</v>
      </c>
      <c r="C1417" s="17">
        <v>43989763.049999997</v>
      </c>
    </row>
    <row r="1418" spans="2:3">
      <c r="B1418" s="15" t="s">
        <v>1669</v>
      </c>
      <c r="C1418" s="17">
        <v>1301991885.8499999</v>
      </c>
    </row>
    <row r="1419" spans="2:3">
      <c r="B1419" s="15" t="s">
        <v>1670</v>
      </c>
      <c r="C1419" s="17">
        <v>4377363.1100000003</v>
      </c>
    </row>
    <row r="1420" spans="2:3">
      <c r="B1420" s="15" t="s">
        <v>1671</v>
      </c>
      <c r="C1420" s="17">
        <v>183310575</v>
      </c>
    </row>
    <row r="1421" spans="2:3">
      <c r="B1421" s="15" t="s">
        <v>1672</v>
      </c>
      <c r="C1421" s="17">
        <v>958456.4</v>
      </c>
    </row>
    <row r="1422" spans="2:3">
      <c r="B1422" s="15" t="s">
        <v>1673</v>
      </c>
      <c r="C1422" s="17">
        <v>42791911.200000003</v>
      </c>
    </row>
    <row r="1423" spans="2:3">
      <c r="B1423" s="15" t="s">
        <v>1674</v>
      </c>
      <c r="C1423" s="17">
        <v>60422267.049999997</v>
      </c>
    </row>
    <row r="1424" spans="2:3">
      <c r="B1424" s="15" t="s">
        <v>1676</v>
      </c>
      <c r="C1424" s="17">
        <v>159444457.91</v>
      </c>
    </row>
    <row r="1425" spans="2:3">
      <c r="B1425" s="15" t="s">
        <v>1677</v>
      </c>
      <c r="C1425" s="17">
        <v>815129595.53999996</v>
      </c>
    </row>
    <row r="1426" spans="2:3">
      <c r="B1426" s="15" t="s">
        <v>1678</v>
      </c>
      <c r="C1426" s="17">
        <v>517168.38</v>
      </c>
    </row>
    <row r="1427" spans="2:3">
      <c r="B1427" s="15" t="s">
        <v>1679</v>
      </c>
      <c r="C1427" s="17">
        <v>2497505.96</v>
      </c>
    </row>
    <row r="1428" spans="2:3">
      <c r="B1428" s="15" t="s">
        <v>1680</v>
      </c>
      <c r="C1428" s="17">
        <v>463667236.19</v>
      </c>
    </row>
    <row r="1429" spans="2:3">
      <c r="B1429" s="15" t="s">
        <v>1681</v>
      </c>
      <c r="C1429" s="17">
        <v>310629930.63999999</v>
      </c>
    </row>
    <row r="1430" spans="2:3">
      <c r="B1430" s="15" t="s">
        <v>1683</v>
      </c>
      <c r="C1430" s="17">
        <v>323503724.52999997</v>
      </c>
    </row>
    <row r="1431" spans="2:3">
      <c r="B1431" s="15" t="s">
        <v>1685</v>
      </c>
      <c r="C1431" s="17">
        <v>91534818.420000002</v>
      </c>
    </row>
    <row r="1432" spans="2:3">
      <c r="B1432" s="15" t="s">
        <v>1687</v>
      </c>
      <c r="C1432" s="17">
        <v>7708270.7699999996</v>
      </c>
    </row>
    <row r="1433" spans="2:3">
      <c r="B1433" s="15" t="s">
        <v>1689</v>
      </c>
      <c r="C1433" s="17">
        <v>32458711.890000001</v>
      </c>
    </row>
    <row r="1434" spans="2:3">
      <c r="B1434" s="15" t="s">
        <v>1819</v>
      </c>
      <c r="C1434" s="17">
        <v>144668063.56</v>
      </c>
    </row>
    <row r="1435" spans="2:3">
      <c r="B1435" s="15" t="s">
        <v>1690</v>
      </c>
      <c r="C1435" s="17">
        <v>10671806.25</v>
      </c>
    </row>
    <row r="1436" spans="2:3">
      <c r="B1436" s="15" t="s">
        <v>1692</v>
      </c>
      <c r="C1436" s="17">
        <v>2143322.2999999998</v>
      </c>
    </row>
    <row r="1437" spans="2:3">
      <c r="B1437" s="15" t="s">
        <v>1820</v>
      </c>
      <c r="C1437" s="17">
        <v>6579262.46</v>
      </c>
    </row>
    <row r="1438" spans="2:3">
      <c r="B1438" s="15" t="s">
        <v>1695</v>
      </c>
      <c r="C1438" s="17">
        <v>18258029.75</v>
      </c>
    </row>
    <row r="1439" spans="2:3">
      <c r="B1439" s="15" t="s">
        <v>1696</v>
      </c>
      <c r="C1439" s="17">
        <v>980478117.50999999</v>
      </c>
    </row>
    <row r="1440" spans="2:3">
      <c r="B1440" s="15" t="s">
        <v>1697</v>
      </c>
      <c r="C1440" s="17">
        <v>5840991.1799999997</v>
      </c>
    </row>
    <row r="1441" spans="2:3">
      <c r="B1441" s="15" t="s">
        <v>1698</v>
      </c>
      <c r="C1441" s="17">
        <v>26521980.079999998</v>
      </c>
    </row>
    <row r="1442" spans="2:3">
      <c r="B1442" s="15" t="s">
        <v>1699</v>
      </c>
      <c r="C1442" s="17">
        <v>1283616.3600000001</v>
      </c>
    </row>
    <row r="1443" spans="2:3">
      <c r="B1443" s="15" t="s">
        <v>1700</v>
      </c>
      <c r="C1443" s="17">
        <v>205251258.03999999</v>
      </c>
    </row>
    <row r="1444" spans="2:3">
      <c r="B1444" s="15" t="s">
        <v>1701</v>
      </c>
      <c r="C1444" s="17">
        <v>31512906.440000001</v>
      </c>
    </row>
    <row r="1445" spans="2:3">
      <c r="B1445" s="15" t="s">
        <v>1703</v>
      </c>
      <c r="C1445" s="17">
        <v>6652053.2000000002</v>
      </c>
    </row>
    <row r="1446" spans="2:3">
      <c r="B1446" s="15" t="s">
        <v>1704</v>
      </c>
      <c r="C1446" s="17">
        <v>28049467.210000001</v>
      </c>
    </row>
    <row r="1447" spans="2:3">
      <c r="B1447" s="15" t="s">
        <v>1705</v>
      </c>
      <c r="C1447" s="17">
        <v>3266686.04</v>
      </c>
    </row>
    <row r="1448" spans="2:3">
      <c r="B1448" s="15" t="s">
        <v>1708</v>
      </c>
      <c r="C1448" s="17">
        <v>4897406.24</v>
      </c>
    </row>
    <row r="1449" spans="2:3">
      <c r="B1449" s="15" t="s">
        <v>1709</v>
      </c>
      <c r="C1449" s="17">
        <v>53564926.829999998</v>
      </c>
    </row>
    <row r="1450" spans="2:3">
      <c r="B1450" s="15" t="s">
        <v>1710</v>
      </c>
      <c r="C1450" s="17">
        <v>30764351.809999999</v>
      </c>
    </row>
    <row r="1451" spans="2:3">
      <c r="B1451" s="15" t="s">
        <v>1711</v>
      </c>
      <c r="C1451" s="17">
        <v>29397473.440000001</v>
      </c>
    </row>
    <row r="1452" spans="2:3">
      <c r="B1452" s="15" t="s">
        <v>1713</v>
      </c>
      <c r="C1452" s="17">
        <v>771110.7</v>
      </c>
    </row>
    <row r="1453" spans="2:3">
      <c r="B1453" s="15" t="s">
        <v>1714</v>
      </c>
      <c r="C1453" s="17">
        <v>85868976.230000004</v>
      </c>
    </row>
    <row r="1454" spans="2:3">
      <c r="B1454" s="15" t="s">
        <v>1715</v>
      </c>
      <c r="C1454" s="17">
        <v>10915994.119999999</v>
      </c>
    </row>
    <row r="1455" spans="2:3">
      <c r="B1455" s="15" t="s">
        <v>1716</v>
      </c>
      <c r="C1455" s="17">
        <v>331455600.86000001</v>
      </c>
    </row>
    <row r="1456" spans="2:3">
      <c r="B1456" s="15" t="s">
        <v>1717</v>
      </c>
      <c r="C1456" s="17">
        <v>2209640</v>
      </c>
    </row>
    <row r="1457" spans="2:3">
      <c r="B1457" s="15" t="s">
        <v>1718</v>
      </c>
      <c r="C1457" s="17">
        <v>17027752.73</v>
      </c>
    </row>
    <row r="1458" spans="2:3">
      <c r="B1458" s="15" t="s">
        <v>1821</v>
      </c>
      <c r="C1458" s="17">
        <v>2311329.9700000002</v>
      </c>
    </row>
    <row r="1459" spans="2:3">
      <c r="B1459" s="15" t="s">
        <v>1719</v>
      </c>
      <c r="C1459" s="17">
        <v>18091781.59</v>
      </c>
    </row>
    <row r="1460" spans="2:3">
      <c r="B1460" s="15" t="s">
        <v>1722</v>
      </c>
      <c r="C1460" s="17">
        <v>349736919.30000001</v>
      </c>
    </row>
    <row r="1461" spans="2:3">
      <c r="B1461" s="15" t="s">
        <v>1723</v>
      </c>
      <c r="C1461" s="17">
        <v>117159442.02</v>
      </c>
    </row>
    <row r="1462" spans="2:3">
      <c r="B1462" s="15" t="s">
        <v>1726</v>
      </c>
      <c r="C1462" s="17">
        <v>135895138.00999999</v>
      </c>
    </row>
    <row r="1463" spans="2:3">
      <c r="B1463" s="15" t="s">
        <v>1727</v>
      </c>
      <c r="C1463" s="17">
        <v>2845860</v>
      </c>
    </row>
    <row r="1464" spans="2:3">
      <c r="B1464" s="15" t="s">
        <v>1729</v>
      </c>
      <c r="C1464" s="17">
        <v>2954545.13</v>
      </c>
    </row>
    <row r="1465" spans="2:3">
      <c r="B1465" s="15" t="s">
        <v>1731</v>
      </c>
      <c r="C1465" s="17">
        <v>1828122.93</v>
      </c>
    </row>
    <row r="1466" spans="2:3">
      <c r="B1466" s="15" t="s">
        <v>1732</v>
      </c>
      <c r="C1466" s="17">
        <v>255486591.13</v>
      </c>
    </row>
    <row r="1467" spans="2:3">
      <c r="B1467" s="15" t="s">
        <v>1733</v>
      </c>
      <c r="C1467" s="17">
        <v>2842743.51</v>
      </c>
    </row>
    <row r="1468" spans="2:3">
      <c r="B1468" s="15" t="s">
        <v>1734</v>
      </c>
      <c r="C1468" s="17">
        <v>231542306.91</v>
      </c>
    </row>
    <row r="1469" spans="2:3">
      <c r="B1469" s="15" t="s">
        <v>1735</v>
      </c>
      <c r="C1469" s="17">
        <v>244123149.13999999</v>
      </c>
    </row>
    <row r="1470" spans="2:3">
      <c r="B1470" s="15" t="s">
        <v>1736</v>
      </c>
      <c r="C1470" s="17">
        <v>4852482.84</v>
      </c>
    </row>
    <row r="1471" spans="2:3">
      <c r="B1471" s="15" t="s">
        <v>1738</v>
      </c>
      <c r="C1471" s="17">
        <v>204228637.88</v>
      </c>
    </row>
    <row r="1472" spans="2:3">
      <c r="B1472" s="15" t="s">
        <v>1739</v>
      </c>
      <c r="C1472" s="17">
        <v>2575920.04</v>
      </c>
    </row>
    <row r="1473" spans="2:3">
      <c r="B1473" s="15" t="s">
        <v>1740</v>
      </c>
      <c r="C1473" s="17">
        <v>1741139.34</v>
      </c>
    </row>
    <row r="1474" spans="2:3">
      <c r="B1474" s="15" t="s">
        <v>1741</v>
      </c>
      <c r="C1474" s="17">
        <v>457023058.66000003</v>
      </c>
    </row>
    <row r="1475" spans="2:3">
      <c r="B1475" s="15" t="s">
        <v>1742</v>
      </c>
      <c r="C1475" s="17">
        <v>25200379.98</v>
      </c>
    </row>
    <row r="1476" spans="2:3">
      <c r="B1476" s="15" t="s">
        <v>1743</v>
      </c>
      <c r="C1476" s="17">
        <v>15423149.66</v>
      </c>
    </row>
    <row r="1477" spans="2:3">
      <c r="B1477" s="15" t="s">
        <v>1745</v>
      </c>
      <c r="C1477" s="17">
        <v>83301451.959999993</v>
      </c>
    </row>
    <row r="1478" spans="2:3">
      <c r="B1478" s="15" t="s">
        <v>1747</v>
      </c>
      <c r="C1478" s="17">
        <v>174174523.81999999</v>
      </c>
    </row>
    <row r="1479" spans="2:3">
      <c r="B1479" s="15" t="s">
        <v>1748</v>
      </c>
      <c r="C1479" s="17">
        <v>303579473.51999998</v>
      </c>
    </row>
    <row r="1480" spans="2:3">
      <c r="B1480" s="15" t="s">
        <v>1749</v>
      </c>
      <c r="C1480" s="17">
        <v>333299891.14999998</v>
      </c>
    </row>
    <row r="1481" spans="2:3">
      <c r="B1481" s="15" t="s">
        <v>1750</v>
      </c>
      <c r="C1481" s="17">
        <v>1752812.39</v>
      </c>
    </row>
    <row r="1482" spans="2:3">
      <c r="B1482" s="15" t="s">
        <v>1751</v>
      </c>
      <c r="C1482" s="17">
        <v>527320.84</v>
      </c>
    </row>
    <row r="1483" spans="2:3">
      <c r="B1483" s="15" t="s">
        <v>1754</v>
      </c>
      <c r="C1483" s="17">
        <v>36796988.649999999</v>
      </c>
    </row>
    <row r="1484" spans="2:3">
      <c r="B1484" s="15" t="s">
        <v>1755</v>
      </c>
      <c r="C1484" s="17">
        <v>14864992.779999999</v>
      </c>
    </row>
    <row r="1485" spans="2:3">
      <c r="B1485" s="15" t="s">
        <v>1756</v>
      </c>
      <c r="C1485" s="17">
        <v>19353138.41</v>
      </c>
    </row>
    <row r="1486" spans="2:3">
      <c r="B1486" s="15" t="s">
        <v>1758</v>
      </c>
      <c r="C1486" s="17">
        <v>4532623.75</v>
      </c>
    </row>
    <row r="1487" spans="2:3">
      <c r="B1487" s="15" t="s">
        <v>1759</v>
      </c>
      <c r="C1487" s="17">
        <v>2970705.53</v>
      </c>
    </row>
    <row r="1488" spans="2:3">
      <c r="B1488" s="15" t="s">
        <v>1761</v>
      </c>
      <c r="C1488" s="17">
        <v>909777.92000000004</v>
      </c>
    </row>
    <row r="1489" spans="2:3">
      <c r="B1489" s="15" t="s">
        <v>1762</v>
      </c>
      <c r="C1489" s="17">
        <v>68376317.540000007</v>
      </c>
    </row>
    <row r="1490" spans="2:3">
      <c r="B1490" s="15" t="s">
        <v>1763</v>
      </c>
      <c r="C1490" s="17">
        <v>630153763.92999995</v>
      </c>
    </row>
    <row r="1491" spans="2:3">
      <c r="B1491" s="15" t="s">
        <v>1765</v>
      </c>
      <c r="C1491" s="17">
        <v>10321772.890000001</v>
      </c>
    </row>
    <row r="1492" spans="2:3">
      <c r="B1492" s="15" t="s">
        <v>1766</v>
      </c>
      <c r="C1492" s="17">
        <v>6196924.5</v>
      </c>
    </row>
    <row r="1493" spans="2:3">
      <c r="B1493" s="15" t="s">
        <v>1767</v>
      </c>
      <c r="C1493" s="17">
        <v>22753346.27</v>
      </c>
    </row>
    <row r="1494" spans="2:3">
      <c r="B1494" s="15" t="s">
        <v>1769</v>
      </c>
      <c r="C1494" s="17">
        <v>60605023.310000002</v>
      </c>
    </row>
    <row r="1495" spans="2:3">
      <c r="B1495" s="15" t="s">
        <v>1770</v>
      </c>
      <c r="C1495" s="17">
        <v>267019758.30000001</v>
      </c>
    </row>
    <row r="1496" spans="2:3">
      <c r="B1496" s="15" t="s">
        <v>1771</v>
      </c>
      <c r="C1496" s="17">
        <v>1220010.68</v>
      </c>
    </row>
    <row r="1497" spans="2:3">
      <c r="B1497" s="15" t="s">
        <v>1772</v>
      </c>
      <c r="C1497" s="17">
        <v>1697446.96</v>
      </c>
    </row>
    <row r="1498" spans="2:3">
      <c r="B1498" s="15" t="s">
        <v>1774</v>
      </c>
      <c r="C1498" s="17">
        <v>42365227.799999997</v>
      </c>
    </row>
    <row r="1499" spans="2:3">
      <c r="B1499" s="15" t="s">
        <v>1775</v>
      </c>
      <c r="C1499" s="17">
        <v>10530914.74</v>
      </c>
    </row>
    <row r="1500" spans="2:3">
      <c r="B1500" s="15" t="s">
        <v>1776</v>
      </c>
      <c r="C1500" s="17">
        <v>71717399.180000007</v>
      </c>
    </row>
    <row r="1501" spans="2:3">
      <c r="B1501" s="15" t="s">
        <v>1777</v>
      </c>
      <c r="C1501" s="17">
        <v>2369861.7400000002</v>
      </c>
    </row>
    <row r="1502" spans="2:3">
      <c r="B1502" s="15" t="s">
        <v>1822</v>
      </c>
      <c r="C1502" s="17">
        <v>1491750</v>
      </c>
    </row>
    <row r="1503" spans="2:3">
      <c r="B1503" s="15" t="s">
        <v>1778</v>
      </c>
      <c r="C1503" s="17">
        <v>2797911.39</v>
      </c>
    </row>
    <row r="1504" spans="2:3">
      <c r="B1504" s="15" t="s">
        <v>1779</v>
      </c>
      <c r="C1504" s="17">
        <v>1679136697.79</v>
      </c>
    </row>
    <row r="1505" spans="2:3">
      <c r="B1505" s="15" t="s">
        <v>1781</v>
      </c>
      <c r="C1505" s="17">
        <v>76396612.730000004</v>
      </c>
    </row>
    <row r="1506" spans="2:3">
      <c r="B1506" s="15" t="s">
        <v>1782</v>
      </c>
      <c r="C1506" s="17">
        <v>176623064.63999999</v>
      </c>
    </row>
    <row r="1507" spans="2:3">
      <c r="B1507" s="15" t="s">
        <v>1783</v>
      </c>
      <c r="C1507" s="17">
        <v>3357643.06</v>
      </c>
    </row>
    <row r="1508" spans="2:3">
      <c r="B1508" s="15" t="s">
        <v>1788</v>
      </c>
      <c r="C1508" s="17">
        <v>80908175.120000005</v>
      </c>
    </row>
    <row r="1509" spans="2:3">
      <c r="B1509" s="15" t="s">
        <v>1789</v>
      </c>
      <c r="C1509" s="17">
        <v>15191802.35</v>
      </c>
    </row>
    <row r="1510" spans="2:3">
      <c r="B1510" s="15" t="s">
        <v>1792</v>
      </c>
      <c r="C1510" s="17">
        <v>500183782.85000002</v>
      </c>
    </row>
    <row r="1511" spans="2:3">
      <c r="B1511" s="15" t="s">
        <v>1793</v>
      </c>
      <c r="C1511" s="17">
        <v>8052250.3499999996</v>
      </c>
    </row>
    <row r="1512" spans="2:3">
      <c r="B1512" s="15" t="s">
        <v>1794</v>
      </c>
      <c r="C1512" s="17">
        <v>22935238.109999999</v>
      </c>
    </row>
    <row r="1513" spans="2:3">
      <c r="B1513" s="15" t="s">
        <v>1798</v>
      </c>
      <c r="C1513" s="17">
        <v>28707796.48</v>
      </c>
    </row>
    <row r="1514" spans="2:3">
      <c r="B1514" s="15" t="s">
        <v>1800</v>
      </c>
      <c r="C1514" s="17">
        <v>441562.22</v>
      </c>
    </row>
    <row r="1515" spans="2:3">
      <c r="B1515" s="15" t="s">
        <v>1823</v>
      </c>
      <c r="C1515" s="17">
        <v>3059612.5</v>
      </c>
    </row>
    <row r="1516" spans="2:3">
      <c r="B1516" s="15" t="s">
        <v>1802</v>
      </c>
      <c r="C1516" s="17">
        <v>27822067.07</v>
      </c>
    </row>
    <row r="1517" spans="2:3">
      <c r="B1517" s="15" t="s">
        <v>1803</v>
      </c>
      <c r="C1517" s="17">
        <v>10414641.609999999</v>
      </c>
    </row>
    <row r="1518" spans="2:3">
      <c r="B1518" s="15" t="s">
        <v>1804</v>
      </c>
      <c r="C1518" s="17">
        <v>166889513.44999999</v>
      </c>
    </row>
    <row r="1519" spans="2:3">
      <c r="B1519" s="15" t="s">
        <v>1806</v>
      </c>
      <c r="C1519" s="17">
        <v>12199396.609999999</v>
      </c>
    </row>
    <row r="1520" spans="2:3">
      <c r="B1520" s="15" t="s">
        <v>1824</v>
      </c>
      <c r="C1520" s="17">
        <v>87783307.260000005</v>
      </c>
    </row>
    <row r="1521" spans="2:3">
      <c r="B1521" s="15" t="s">
        <v>1807</v>
      </c>
      <c r="C1521" s="17">
        <v>187174863.25</v>
      </c>
    </row>
    <row r="1522" spans="2:3">
      <c r="B1522" s="15" t="s">
        <v>1825</v>
      </c>
      <c r="C1522" s="17">
        <v>292069598.62</v>
      </c>
    </row>
    <row r="1523" spans="2:3">
      <c r="B1523" s="15" t="s">
        <v>1826</v>
      </c>
      <c r="C1523" s="17">
        <v>128548352.33</v>
      </c>
    </row>
    <row r="1524" spans="2:3">
      <c r="B1524" s="15" t="s">
        <v>1810</v>
      </c>
      <c r="C1524" s="17">
        <v>158217634.78999999</v>
      </c>
    </row>
    <row r="1525" spans="2:3">
      <c r="B1525" s="15" t="s">
        <v>1811</v>
      </c>
      <c r="C1525" s="17">
        <v>52785819.520000003</v>
      </c>
    </row>
    <row r="1526" spans="2:3">
      <c r="B1526" s="15" t="s">
        <v>1812</v>
      </c>
      <c r="C1526" s="17">
        <v>132139139.2</v>
      </c>
    </row>
    <row r="1527" spans="2:3">
      <c r="B1527" s="15" t="s">
        <v>1816</v>
      </c>
      <c r="C1527" s="17">
        <v>201323255.63999999</v>
      </c>
    </row>
    <row r="1528" spans="2:3">
      <c r="B1528" s="15" t="s">
        <v>1827</v>
      </c>
      <c r="C1528" s="17">
        <v>1881730267.3499999</v>
      </c>
    </row>
    <row r="1529" spans="2:3">
      <c r="B1529" s="15" t="s">
        <v>1828</v>
      </c>
      <c r="C1529" s="17">
        <v>74479136.129999995</v>
      </c>
    </row>
    <row r="1530" spans="2:3">
      <c r="B1530" s="15" t="s">
        <v>1829</v>
      </c>
      <c r="C1530" s="17">
        <v>1612514061.1500001</v>
      </c>
    </row>
    <row r="1531" spans="2:3">
      <c r="B1531" s="15" t="s">
        <v>1830</v>
      </c>
      <c r="C1531" s="17">
        <v>1251354844.4100001</v>
      </c>
    </row>
    <row r="1532" spans="2:3">
      <c r="B1532" s="15" t="s">
        <v>1831</v>
      </c>
      <c r="C1532" s="17">
        <v>1526955109.9300001</v>
      </c>
    </row>
    <row r="1533" spans="2:3">
      <c r="B1533" s="15" t="s">
        <v>1832</v>
      </c>
      <c r="C1533" s="17">
        <v>10005687.5</v>
      </c>
    </row>
    <row r="1534" spans="2:3">
      <c r="B1534" s="15" t="s">
        <v>1833</v>
      </c>
      <c r="C1534" s="17">
        <v>1274479193.6099999</v>
      </c>
    </row>
    <row r="1535" spans="2:3">
      <c r="B1535" s="15" t="s">
        <v>1834</v>
      </c>
      <c r="C1535" s="17">
        <v>1290936016.71</v>
      </c>
    </row>
    <row r="1536" spans="2:3">
      <c r="B1536" s="15" t="s">
        <v>1835</v>
      </c>
      <c r="C1536" s="17">
        <v>464550250.38</v>
      </c>
    </row>
    <row r="1537" spans="2:3">
      <c r="B1537" s="15" t="s">
        <v>1836</v>
      </c>
      <c r="C1537" s="17">
        <v>1203181354.6199999</v>
      </c>
    </row>
    <row r="1538" spans="2:3">
      <c r="B1538" s="15" t="s">
        <v>1837</v>
      </c>
      <c r="C1538" s="17">
        <v>688171977.22000003</v>
      </c>
    </row>
    <row r="1539" spans="2:3">
      <c r="B1539" s="15" t="s">
        <v>1838</v>
      </c>
      <c r="C1539" s="17">
        <v>1496853989.1400001</v>
      </c>
    </row>
    <row r="1540" spans="2:3">
      <c r="B1540" s="15" t="s">
        <v>1839</v>
      </c>
      <c r="C1540" s="17">
        <v>2511004974.6799998</v>
      </c>
    </row>
    <row r="1541" spans="2:3">
      <c r="B1541" s="15" t="s">
        <v>1840</v>
      </c>
      <c r="C1541" s="17">
        <v>1625038981.01</v>
      </c>
    </row>
    <row r="1542" spans="2:3">
      <c r="B1542" s="15" t="s">
        <v>1841</v>
      </c>
      <c r="C1542" s="17">
        <v>313526361.48000002</v>
      </c>
    </row>
    <row r="1543" spans="2:3">
      <c r="B1543" s="15" t="s">
        <v>1842</v>
      </c>
      <c r="C1543" s="17">
        <v>1070251175.17</v>
      </c>
    </row>
    <row r="1544" spans="2:3">
      <c r="B1544" s="15" t="s">
        <v>1843</v>
      </c>
      <c r="C1544" s="17">
        <v>1403566895.3099999</v>
      </c>
    </row>
    <row r="1545" spans="2:3">
      <c r="B1545" s="15" t="s">
        <v>1844</v>
      </c>
      <c r="C1545" s="17">
        <v>1056725564.4299999</v>
      </c>
    </row>
    <row r="1546" spans="2:3">
      <c r="B1546" s="15" t="s">
        <v>1845</v>
      </c>
      <c r="C1546" s="17">
        <v>91068428.280000001</v>
      </c>
    </row>
    <row r="1547" spans="2:3">
      <c r="B1547" s="15" t="s">
        <v>1846</v>
      </c>
      <c r="C1547" s="17">
        <v>2807777064.4699998</v>
      </c>
    </row>
    <row r="1548" spans="2:3">
      <c r="B1548" s="15" t="s">
        <v>1847</v>
      </c>
      <c r="C1548" s="17">
        <v>322503399.94999999</v>
      </c>
    </row>
    <row r="1549" spans="2:3">
      <c r="B1549" s="15" t="s">
        <v>1848</v>
      </c>
      <c r="C1549" s="17">
        <v>2071171228.77</v>
      </c>
    </row>
    <row r="1550" spans="2:3">
      <c r="B1550" s="15" t="s">
        <v>1849</v>
      </c>
      <c r="C1550" s="17">
        <v>159793492.97</v>
      </c>
    </row>
    <row r="1551" spans="2:3">
      <c r="B1551" s="15" t="s">
        <v>1850</v>
      </c>
      <c r="C1551" s="17">
        <v>5158900358.9799995</v>
      </c>
    </row>
    <row r="1552" spans="2:3">
      <c r="B1552" s="15" t="s">
        <v>1851</v>
      </c>
      <c r="C1552" s="17">
        <v>1374359845.3499999</v>
      </c>
    </row>
    <row r="1553" spans="2:3">
      <c r="B1553" s="15" t="s">
        <v>1852</v>
      </c>
      <c r="C1553" s="17">
        <v>141457999.84</v>
      </c>
    </row>
    <row r="1554" spans="2:3">
      <c r="B1554" s="15" t="s">
        <v>1853</v>
      </c>
      <c r="C1554" s="17">
        <v>346918021.70999998</v>
      </c>
    </row>
    <row r="1555" spans="2:3">
      <c r="B1555" s="15" t="s">
        <v>1854</v>
      </c>
      <c r="C1555" s="17">
        <v>985422041.73000002</v>
      </c>
    </row>
    <row r="1556" spans="2:3">
      <c r="B1556" s="15" t="s">
        <v>1855</v>
      </c>
      <c r="C1556" s="17">
        <v>36847641.149999999</v>
      </c>
    </row>
    <row r="1557" spans="2:3">
      <c r="B1557" s="15" t="s">
        <v>1856</v>
      </c>
      <c r="C1557" s="17">
        <v>154733006.56</v>
      </c>
    </row>
    <row r="1558" spans="2:3">
      <c r="B1558" s="15" t="s">
        <v>1857</v>
      </c>
      <c r="C1558" s="17">
        <v>813709375.80999994</v>
      </c>
    </row>
    <row r="1559" spans="2:3">
      <c r="B1559" s="15" t="s">
        <v>1858</v>
      </c>
      <c r="C1559" s="17">
        <v>235012126.00999999</v>
      </c>
    </row>
    <row r="1560" spans="2:3">
      <c r="B1560" s="15" t="s">
        <v>1859</v>
      </c>
      <c r="C1560" s="17">
        <v>197833833.08000001</v>
      </c>
    </row>
    <row r="1561" spans="2:3">
      <c r="B1561" s="15" t="s">
        <v>1860</v>
      </c>
      <c r="C1561" s="17">
        <v>40754540.619999997</v>
      </c>
    </row>
    <row r="1562" spans="2:3">
      <c r="B1562" s="15" t="s">
        <v>1861</v>
      </c>
      <c r="C1562" s="17">
        <v>83288400.569999993</v>
      </c>
    </row>
    <row r="1563" spans="2:3">
      <c r="B1563" s="15" t="s">
        <v>1862</v>
      </c>
      <c r="C1563" s="17">
        <v>96228501.019999996</v>
      </c>
    </row>
    <row r="1564" spans="2:3">
      <c r="B1564" s="15" t="s">
        <v>1863</v>
      </c>
      <c r="C1564" s="17">
        <v>1682083237.76</v>
      </c>
    </row>
    <row r="1565" spans="2:3">
      <c r="B1565" s="15" t="s">
        <v>1864</v>
      </c>
      <c r="C1565" s="17">
        <v>972157217.39999998</v>
      </c>
    </row>
    <row r="1566" spans="2:3">
      <c r="B1566" s="15" t="s">
        <v>1865</v>
      </c>
      <c r="C1566" s="17">
        <v>14447999.960000001</v>
      </c>
    </row>
    <row r="1567" spans="2:3">
      <c r="B1567" s="15" t="s">
        <v>1866</v>
      </c>
      <c r="C1567" s="17">
        <v>264909298.69999999</v>
      </c>
    </row>
    <row r="1568" spans="2:3">
      <c r="B1568" s="15" t="s">
        <v>1867</v>
      </c>
      <c r="C1568" s="17">
        <v>673849177.49000001</v>
      </c>
    </row>
    <row r="1569" spans="2:3">
      <c r="B1569" s="15" t="s">
        <v>1868</v>
      </c>
      <c r="C1569" s="17">
        <v>592610652.55999994</v>
      </c>
    </row>
    <row r="1570" spans="2:3">
      <c r="B1570" s="15" t="s">
        <v>1869</v>
      </c>
      <c r="C1570" s="17">
        <v>174409666.75999999</v>
      </c>
    </row>
    <row r="1571" spans="2:3">
      <c r="B1571" s="15" t="s">
        <v>1870</v>
      </c>
      <c r="C1571" s="17">
        <v>614575835.65999997</v>
      </c>
    </row>
    <row r="1572" spans="2:3">
      <c r="B1572" s="15" t="s">
        <v>1871</v>
      </c>
      <c r="C1572" s="17">
        <v>2892364805.6900001</v>
      </c>
    </row>
    <row r="1573" spans="2:3">
      <c r="B1573" s="15" t="s">
        <v>1872</v>
      </c>
      <c r="C1573" s="17">
        <v>147469938.88</v>
      </c>
    </row>
    <row r="1574" spans="2:3">
      <c r="B1574" s="15" t="s">
        <v>1873</v>
      </c>
      <c r="C1574" s="17">
        <v>258941444.44</v>
      </c>
    </row>
    <row r="1575" spans="2:3">
      <c r="B1575" s="15" t="s">
        <v>1874</v>
      </c>
      <c r="C1575" s="17">
        <v>5143774640.2799997</v>
      </c>
    </row>
    <row r="1576" spans="2:3">
      <c r="B1576" s="15" t="s">
        <v>1875</v>
      </c>
      <c r="C1576" s="17">
        <v>459573748.19999999</v>
      </c>
    </row>
    <row r="1577" spans="2:3">
      <c r="B1577" s="15" t="s">
        <v>1876</v>
      </c>
      <c r="C1577" s="17">
        <v>115116751</v>
      </c>
    </row>
    <row r="1578" spans="2:3">
      <c r="B1578" s="15" t="s">
        <v>1877</v>
      </c>
      <c r="C1578" s="17">
        <v>232190708.97999999</v>
      </c>
    </row>
    <row r="1579" spans="2:3">
      <c r="B1579" s="15" t="s">
        <v>1878</v>
      </c>
      <c r="C1579" s="17">
        <v>106460561.88</v>
      </c>
    </row>
    <row r="1580" spans="2:3">
      <c r="B1580" s="15" t="s">
        <v>1879</v>
      </c>
      <c r="C1580" s="17">
        <v>805337682.70000005</v>
      </c>
    </row>
    <row r="1581" spans="2:3">
      <c r="B1581" s="15" t="s">
        <v>1880</v>
      </c>
      <c r="C1581" s="17">
        <v>1478013099.6900001</v>
      </c>
    </row>
    <row r="1582" spans="2:3">
      <c r="B1582" s="15" t="s">
        <v>1881</v>
      </c>
      <c r="C1582" s="17">
        <v>491516967.94</v>
      </c>
    </row>
    <row r="1583" spans="2:3">
      <c r="B1583" s="15" t="s">
        <v>1882</v>
      </c>
      <c r="C1583" s="17">
        <v>176053102.30000001</v>
      </c>
    </row>
    <row r="1584" spans="2:3">
      <c r="B1584" s="15" t="s">
        <v>1883</v>
      </c>
      <c r="C1584" s="17">
        <v>1986525844.55</v>
      </c>
    </row>
    <row r="1585" spans="2:3">
      <c r="B1585" s="15" t="s">
        <v>1884</v>
      </c>
      <c r="C1585" s="17">
        <v>1075293251.9200001</v>
      </c>
    </row>
    <row r="1586" spans="2:3">
      <c r="B1586" s="15" t="s">
        <v>1885</v>
      </c>
      <c r="C1586" s="17">
        <v>477166248.44999999</v>
      </c>
    </row>
    <row r="1587" spans="2:3">
      <c r="B1587" s="15" t="s">
        <v>1886</v>
      </c>
      <c r="C1587" s="17">
        <v>56679698.880000003</v>
      </c>
    </row>
    <row r="1588" spans="2:3">
      <c r="B1588" s="15" t="s">
        <v>1887</v>
      </c>
      <c r="C1588" s="17">
        <v>2608890475.8299999</v>
      </c>
    </row>
    <row r="1589" spans="2:3">
      <c r="B1589" s="15" t="s">
        <v>1888</v>
      </c>
      <c r="C1589" s="17">
        <v>12360630877.639999</v>
      </c>
    </row>
    <row r="1590" spans="2:3">
      <c r="B1590" s="15" t="s">
        <v>1889</v>
      </c>
      <c r="C1590" s="17">
        <v>718037205.38</v>
      </c>
    </row>
    <row r="1591" spans="2:3">
      <c r="B1591" s="15" t="s">
        <v>1890</v>
      </c>
      <c r="C1591" s="17">
        <v>489640276.06</v>
      </c>
    </row>
    <row r="1592" spans="2:3">
      <c r="B1592" s="15" t="s">
        <v>1891</v>
      </c>
      <c r="C1592" s="17">
        <v>977198512.25</v>
      </c>
    </row>
    <row r="1593" spans="2:3">
      <c r="B1593" s="15" t="s">
        <v>1892</v>
      </c>
      <c r="C1593" s="17">
        <v>2580904180.9200001</v>
      </c>
    </row>
    <row r="1594" spans="2:3">
      <c r="B1594" s="15" t="s">
        <v>1893</v>
      </c>
      <c r="C1594" s="17">
        <v>214553900.38999999</v>
      </c>
    </row>
    <row r="1595" spans="2:3">
      <c r="B1595" s="15" t="s">
        <v>1894</v>
      </c>
      <c r="C1595" s="17">
        <v>77966880.180000007</v>
      </c>
    </row>
    <row r="1596" spans="2:3">
      <c r="B1596" s="15" t="s">
        <v>1895</v>
      </c>
      <c r="C1596" s="17">
        <v>651009445.70000005</v>
      </c>
    </row>
    <row r="1597" spans="2:3">
      <c r="B1597" s="15" t="s">
        <v>1896</v>
      </c>
      <c r="C1597" s="17">
        <v>142304477.30000001</v>
      </c>
    </row>
    <row r="1598" spans="2:3">
      <c r="B1598" s="15" t="s">
        <v>1897</v>
      </c>
      <c r="C1598" s="17">
        <v>6040637111.6000004</v>
      </c>
    </row>
    <row r="1599" spans="2:3">
      <c r="B1599" s="15" t="s">
        <v>1898</v>
      </c>
      <c r="C1599" s="17">
        <v>1345855198.6700001</v>
      </c>
    </row>
    <row r="1600" spans="2:3">
      <c r="B1600" s="15" t="s">
        <v>1899</v>
      </c>
      <c r="C1600" s="17">
        <v>313107101.43000001</v>
      </c>
    </row>
    <row r="1601" spans="2:3">
      <c r="B1601" s="15" t="s">
        <v>1900</v>
      </c>
      <c r="C1601" s="17">
        <v>68964984.760000005</v>
      </c>
    </row>
    <row r="1602" spans="2:3">
      <c r="B1602" s="15" t="s">
        <v>1901</v>
      </c>
      <c r="C1602" s="17">
        <v>884760664.13</v>
      </c>
    </row>
    <row r="1603" spans="2:3">
      <c r="B1603" s="15" t="s">
        <v>1902</v>
      </c>
      <c r="C1603" s="17">
        <v>1223769461.1600001</v>
      </c>
    </row>
    <row r="1604" spans="2:3">
      <c r="B1604" s="15" t="s">
        <v>1903</v>
      </c>
      <c r="C1604" s="17">
        <v>1464352537.01</v>
      </c>
    </row>
    <row r="1605" spans="2:3">
      <c r="B1605" s="15" t="s">
        <v>1904</v>
      </c>
      <c r="C1605" s="17">
        <v>743570275.35000002</v>
      </c>
    </row>
    <row r="1606" spans="2:3">
      <c r="B1606" s="15" t="s">
        <v>1905</v>
      </c>
      <c r="C1606" s="17">
        <v>722867951.07000005</v>
      </c>
    </row>
    <row r="1607" spans="2:3">
      <c r="B1607" s="15" t="s">
        <v>1906</v>
      </c>
      <c r="C1607" s="17">
        <v>2028906580.6700001</v>
      </c>
    </row>
    <row r="1608" spans="2:3">
      <c r="B1608" s="15" t="s">
        <v>1907</v>
      </c>
      <c r="C1608" s="17">
        <v>373781668.44</v>
      </c>
    </row>
    <row r="1609" spans="2:3">
      <c r="B1609" s="15" t="s">
        <v>1908</v>
      </c>
      <c r="C1609" s="17">
        <v>2362509006.6500001</v>
      </c>
    </row>
    <row r="1610" spans="2:3">
      <c r="B1610" s="15" t="s">
        <v>1909</v>
      </c>
      <c r="C1610" s="17">
        <v>4330443875.9300003</v>
      </c>
    </row>
    <row r="1611" spans="2:3">
      <c r="B1611" s="15" t="s">
        <v>1910</v>
      </c>
      <c r="C1611" s="17">
        <v>537980513.48000002</v>
      </c>
    </row>
    <row r="1612" spans="2:3">
      <c r="B1612" s="15" t="s">
        <v>1911</v>
      </c>
      <c r="C1612" s="17">
        <v>3410843706.2399998</v>
      </c>
    </row>
    <row r="1613" spans="2:3">
      <c r="B1613" s="15" t="s">
        <v>1912</v>
      </c>
      <c r="C1613" s="17">
        <v>917306268.89999998</v>
      </c>
    </row>
    <row r="1614" spans="2:3">
      <c r="B1614" s="15" t="s">
        <v>1913</v>
      </c>
      <c r="C1614" s="17">
        <v>4054325496.0700002</v>
      </c>
    </row>
    <row r="1615" spans="2:3">
      <c r="B1615" s="15" t="s">
        <v>1914</v>
      </c>
      <c r="C1615" s="17">
        <v>3413000</v>
      </c>
    </row>
    <row r="1616" spans="2:3">
      <c r="B1616" s="15" t="s">
        <v>1915</v>
      </c>
      <c r="C1616" s="17">
        <v>759173050.02999997</v>
      </c>
    </row>
    <row r="1617" spans="2:3">
      <c r="B1617" s="15" t="s">
        <v>1916</v>
      </c>
      <c r="C1617" s="17">
        <v>3308318518.9899998</v>
      </c>
    </row>
    <row r="1618" spans="2:3">
      <c r="B1618" s="15" t="s">
        <v>1917</v>
      </c>
      <c r="C1618" s="17">
        <v>256656140.75</v>
      </c>
    </row>
    <row r="1619" spans="2:3">
      <c r="B1619" s="15" t="s">
        <v>1918</v>
      </c>
      <c r="C1619" s="17">
        <v>1287824771.05</v>
      </c>
    </row>
    <row r="1620" spans="2:3">
      <c r="B1620" s="15" t="s">
        <v>1919</v>
      </c>
      <c r="C1620" s="17">
        <v>921643460.79999995</v>
      </c>
    </row>
    <row r="1621" spans="2:3">
      <c r="B1621" s="15" t="s">
        <v>1920</v>
      </c>
      <c r="C1621" s="17">
        <v>155675805.66999999</v>
      </c>
    </row>
    <row r="1622" spans="2:3">
      <c r="B1622" s="15" t="s">
        <v>1921</v>
      </c>
      <c r="C1622" s="17">
        <v>8278232.8600000003</v>
      </c>
    </row>
    <row r="1623" spans="2:3">
      <c r="B1623" s="15" t="s">
        <v>1922</v>
      </c>
      <c r="C1623" s="17">
        <v>127907807.90000001</v>
      </c>
    </row>
    <row r="1624" spans="2:3">
      <c r="B1624" s="15" t="s">
        <v>1923</v>
      </c>
      <c r="C1624" s="17">
        <v>105179723.09</v>
      </c>
    </row>
    <row r="1625" spans="2:3">
      <c r="B1625" s="15" t="s">
        <v>1924</v>
      </c>
      <c r="C1625" s="17">
        <v>936503766.5</v>
      </c>
    </row>
    <row r="1626" spans="2:3">
      <c r="B1626" s="15" t="s">
        <v>1925</v>
      </c>
      <c r="C1626" s="17">
        <v>1116192052.0799999</v>
      </c>
    </row>
    <row r="1627" spans="2:3">
      <c r="B1627" s="15" t="s">
        <v>1926</v>
      </c>
      <c r="C1627" s="17">
        <v>2078178455.04</v>
      </c>
    </row>
    <row r="1628" spans="2:3">
      <c r="B1628" s="15" t="s">
        <v>1927</v>
      </c>
      <c r="C1628" s="17">
        <v>636636750.77999997</v>
      </c>
    </row>
    <row r="1629" spans="2:3">
      <c r="B1629" s="15" t="s">
        <v>1928</v>
      </c>
      <c r="C1629" s="17">
        <v>2073151942.45</v>
      </c>
    </row>
    <row r="1630" spans="2:3">
      <c r="B1630" s="15" t="s">
        <v>1929</v>
      </c>
      <c r="C1630" s="17">
        <v>1459718790.5799999</v>
      </c>
    </row>
    <row r="1631" spans="2:3">
      <c r="B1631" s="15" t="s">
        <v>1930</v>
      </c>
      <c r="C1631" s="17">
        <v>258679643.40000001</v>
      </c>
    </row>
    <row r="1632" spans="2:3">
      <c r="B1632" s="15" t="s">
        <v>1931</v>
      </c>
      <c r="C1632" s="17">
        <v>606284132.72000003</v>
      </c>
    </row>
    <row r="1633" spans="2:3">
      <c r="B1633" s="15" t="s">
        <v>1932</v>
      </c>
      <c r="C1633" s="17">
        <v>3571109375.1399999</v>
      </c>
    </row>
    <row r="1634" spans="2:3">
      <c r="B1634" s="15" t="s">
        <v>1933</v>
      </c>
      <c r="C1634" s="17">
        <v>1150452618.1199999</v>
      </c>
    </row>
    <row r="1635" spans="2:3">
      <c r="B1635" s="15" t="s">
        <v>1934</v>
      </c>
      <c r="C1635" s="17">
        <v>1018183757.49</v>
      </c>
    </row>
    <row r="1636" spans="2:3">
      <c r="B1636" s="15" t="s">
        <v>1935</v>
      </c>
      <c r="C1636" s="17">
        <v>787119449.35000002</v>
      </c>
    </row>
    <row r="1637" spans="2:3">
      <c r="B1637" s="15" t="s">
        <v>1936</v>
      </c>
      <c r="C1637" s="17">
        <v>1589990966.6099999</v>
      </c>
    </row>
    <row r="1638" spans="2:3">
      <c r="B1638" s="15" t="s">
        <v>1937</v>
      </c>
      <c r="C1638" s="17">
        <v>107044426.88</v>
      </c>
    </row>
    <row r="1639" spans="2:3">
      <c r="B1639" s="15" t="s">
        <v>1938</v>
      </c>
      <c r="C1639" s="17">
        <v>1029560872.73</v>
      </c>
    </row>
    <row r="1640" spans="2:3">
      <c r="B1640" s="15" t="s">
        <v>1939</v>
      </c>
      <c r="C1640" s="17">
        <v>916347831.19000006</v>
      </c>
    </row>
    <row r="1641" spans="2:3">
      <c r="B1641" s="15" t="s">
        <v>1940</v>
      </c>
      <c r="C1641" s="17">
        <v>34731675</v>
      </c>
    </row>
    <row r="1642" spans="2:3">
      <c r="B1642" s="15" t="s">
        <v>1941</v>
      </c>
      <c r="C1642" s="17">
        <v>825358586.46000004</v>
      </c>
    </row>
    <row r="1643" spans="2:3">
      <c r="B1643" s="15" t="s">
        <v>1942</v>
      </c>
      <c r="C1643" s="17">
        <v>1015145390.3</v>
      </c>
    </row>
    <row r="1644" spans="2:3">
      <c r="B1644" s="15" t="s">
        <v>1943</v>
      </c>
      <c r="C1644" s="17">
        <v>661604178.76999998</v>
      </c>
    </row>
    <row r="1645" spans="2:3">
      <c r="B1645" s="15" t="s">
        <v>1944</v>
      </c>
      <c r="C1645" s="17">
        <v>287623261.69</v>
      </c>
    </row>
    <row r="1646" spans="2:3">
      <c r="B1646" s="15" t="s">
        <v>1945</v>
      </c>
      <c r="C1646" s="17">
        <v>965719394.83000004</v>
      </c>
    </row>
    <row r="1647" spans="2:3">
      <c r="B1647" s="15" t="s">
        <v>1946</v>
      </c>
      <c r="C1647" s="17">
        <v>78787728.170000002</v>
      </c>
    </row>
    <row r="1648" spans="2:3">
      <c r="B1648" s="15" t="s">
        <v>1947</v>
      </c>
      <c r="C1648" s="17">
        <v>56073009.299999997</v>
      </c>
    </row>
    <row r="1649" spans="2:3">
      <c r="B1649" s="15" t="s">
        <v>1948</v>
      </c>
      <c r="C1649" s="17">
        <v>747600936.05999994</v>
      </c>
    </row>
    <row r="1650" spans="2:3">
      <c r="B1650" s="15" t="s">
        <v>1949</v>
      </c>
      <c r="C1650" s="17">
        <v>1804137188.98</v>
      </c>
    </row>
    <row r="1651" spans="2:3">
      <c r="B1651" s="15" t="s">
        <v>1950</v>
      </c>
      <c r="C1651" s="17">
        <v>1514238947.6500001</v>
      </c>
    </row>
    <row r="1652" spans="2:3">
      <c r="B1652" s="15" t="s">
        <v>1951</v>
      </c>
      <c r="C1652" s="17">
        <v>660078229.36000001</v>
      </c>
    </row>
    <row r="1653" spans="2:3">
      <c r="B1653" s="15" t="s">
        <v>1952</v>
      </c>
      <c r="C1653" s="17">
        <v>176939219.88</v>
      </c>
    </row>
    <row r="1654" spans="2:3">
      <c r="B1654" s="15" t="s">
        <v>1953</v>
      </c>
      <c r="C1654" s="17">
        <v>809008192.75999999</v>
      </c>
    </row>
    <row r="1655" spans="2:3">
      <c r="B1655" s="15" t="s">
        <v>1954</v>
      </c>
      <c r="C1655" s="17">
        <v>1082463776.7</v>
      </c>
    </row>
    <row r="1656" spans="2:3">
      <c r="B1656" s="15" t="s">
        <v>1955</v>
      </c>
      <c r="C1656" s="17">
        <v>943474325.24000001</v>
      </c>
    </row>
    <row r="1657" spans="2:3">
      <c r="B1657" s="15" t="s">
        <v>1956</v>
      </c>
      <c r="C1657" s="17">
        <v>1801544306.8199999</v>
      </c>
    </row>
    <row r="1658" spans="2:3">
      <c r="B1658" s="15" t="s">
        <v>1957</v>
      </c>
      <c r="C1658" s="17">
        <v>4103771970.75</v>
      </c>
    </row>
    <row r="1659" spans="2:3">
      <c r="B1659" s="15" t="s">
        <v>1958</v>
      </c>
      <c r="C1659" s="17">
        <v>1262970883.1700001</v>
      </c>
    </row>
    <row r="1660" spans="2:3">
      <c r="B1660" s="15" t="s">
        <v>1959</v>
      </c>
      <c r="C1660" s="17">
        <v>1271273280.02</v>
      </c>
    </row>
    <row r="1661" spans="2:3">
      <c r="B1661" s="15" t="s">
        <v>1960</v>
      </c>
      <c r="C1661" s="17">
        <v>182703783.47</v>
      </c>
    </row>
    <row r="1662" spans="2:3">
      <c r="B1662" s="15" t="s">
        <v>1961</v>
      </c>
      <c r="C1662" s="17">
        <v>3943408112.6599998</v>
      </c>
    </row>
    <row r="1663" spans="2:3">
      <c r="B1663" s="15" t="s">
        <v>1962</v>
      </c>
      <c r="C1663" s="17">
        <v>7640307.4800000004</v>
      </c>
    </row>
    <row r="1664" spans="2:3">
      <c r="B1664" s="15" t="s">
        <v>1963</v>
      </c>
      <c r="C1664" s="17">
        <v>1162240898.74</v>
      </c>
    </row>
    <row r="1665" spans="2:3">
      <c r="B1665" s="15" t="s">
        <v>1964</v>
      </c>
      <c r="C1665" s="17">
        <v>580698150.08000004</v>
      </c>
    </row>
    <row r="1666" spans="2:3">
      <c r="B1666" s="15" t="s">
        <v>1965</v>
      </c>
      <c r="C1666" s="17">
        <v>184694630.16999999</v>
      </c>
    </row>
    <row r="1667" spans="2:3">
      <c r="B1667" s="15" t="s">
        <v>1966</v>
      </c>
      <c r="C1667" s="17">
        <v>1979636916.1500001</v>
      </c>
    </row>
    <row r="1668" spans="2:3">
      <c r="B1668" s="15" t="s">
        <v>1967</v>
      </c>
      <c r="C1668" s="17">
        <v>1534482859.0899999</v>
      </c>
    </row>
    <row r="1669" spans="2:3">
      <c r="B1669" s="15" t="s">
        <v>1968</v>
      </c>
      <c r="C1669" s="17">
        <v>76353304.340000004</v>
      </c>
    </row>
    <row r="1670" spans="2:3">
      <c r="B1670" s="15" t="s">
        <v>1969</v>
      </c>
      <c r="C1670" s="17">
        <v>4501542.5</v>
      </c>
    </row>
    <row r="1671" spans="2:3">
      <c r="B1671" s="15" t="s">
        <v>1970</v>
      </c>
      <c r="C1671" s="17">
        <v>471502843.00999999</v>
      </c>
    </row>
    <row r="1672" spans="2:3">
      <c r="B1672" s="15" t="s">
        <v>1971</v>
      </c>
      <c r="C1672" s="17">
        <v>88166896.700000003</v>
      </c>
    </row>
    <row r="1673" spans="2:3">
      <c r="B1673" s="15" t="s">
        <v>1972</v>
      </c>
      <c r="C1673" s="17">
        <v>3074470771.4400001</v>
      </c>
    </row>
    <row r="1674" spans="2:3">
      <c r="B1674" s="15" t="s">
        <v>1973</v>
      </c>
      <c r="C1674" s="17">
        <v>638556574.88999999</v>
      </c>
    </row>
    <row r="1675" spans="2:3">
      <c r="B1675" s="15" t="s">
        <v>1974</v>
      </c>
      <c r="C1675" s="17">
        <v>147780582.43000001</v>
      </c>
    </row>
    <row r="1676" spans="2:3">
      <c r="B1676" s="15" t="s">
        <v>1975</v>
      </c>
      <c r="C1676" s="17">
        <v>731810590.86000001</v>
      </c>
    </row>
    <row r="1677" spans="2:3">
      <c r="B1677" s="15" t="s">
        <v>1976</v>
      </c>
      <c r="C1677" s="17">
        <v>430971601.29000002</v>
      </c>
    </row>
    <row r="1678" spans="2:3">
      <c r="B1678" s="15" t="s">
        <v>1977</v>
      </c>
      <c r="C1678" s="17">
        <v>1639040071.3399999</v>
      </c>
    </row>
    <row r="1679" spans="2:3">
      <c r="B1679" s="15" t="s">
        <v>1978</v>
      </c>
      <c r="C1679" s="17">
        <v>13622319.92</v>
      </c>
    </row>
    <row r="1680" spans="2:3">
      <c r="B1680" s="15" t="s">
        <v>1979</v>
      </c>
      <c r="C1680" s="17">
        <v>831308724.47000003</v>
      </c>
    </row>
    <row r="1681" spans="2:3">
      <c r="B1681" s="15" t="s">
        <v>1980</v>
      </c>
      <c r="C1681" s="17">
        <v>476539071.11000001</v>
      </c>
    </row>
    <row r="1682" spans="2:3">
      <c r="B1682" s="15" t="s">
        <v>1981</v>
      </c>
      <c r="C1682" s="17">
        <v>355485492.06999999</v>
      </c>
    </row>
    <row r="1683" spans="2:3">
      <c r="B1683" s="15" t="s">
        <v>1982</v>
      </c>
      <c r="C1683" s="17">
        <v>6995924.9500000002</v>
      </c>
    </row>
    <row r="1684" spans="2:3">
      <c r="B1684" s="15" t="s">
        <v>1983</v>
      </c>
      <c r="C1684" s="17">
        <v>1244171632.21</v>
      </c>
    </row>
    <row r="1685" spans="2:3">
      <c r="B1685" s="15" t="s">
        <v>1984</v>
      </c>
      <c r="C1685" s="17">
        <v>517649939.77999997</v>
      </c>
    </row>
    <row r="1686" spans="2:3">
      <c r="B1686" s="15" t="s">
        <v>1985</v>
      </c>
      <c r="C1686" s="17">
        <v>1296613048.29</v>
      </c>
    </row>
    <row r="1687" spans="2:3">
      <c r="B1687" s="15" t="s">
        <v>1986</v>
      </c>
      <c r="C1687" s="17">
        <v>34573889.090000004</v>
      </c>
    </row>
    <row r="1688" spans="2:3">
      <c r="B1688" s="15" t="s">
        <v>1987</v>
      </c>
      <c r="C1688" s="17">
        <v>890946036.09000003</v>
      </c>
    </row>
    <row r="1689" spans="2:3">
      <c r="B1689" s="15" t="s">
        <v>1988</v>
      </c>
      <c r="C1689" s="17">
        <v>988457759.39999998</v>
      </c>
    </row>
    <row r="1690" spans="2:3">
      <c r="B1690" s="15" t="s">
        <v>1989</v>
      </c>
      <c r="C1690" s="17">
        <v>770617075.95000005</v>
      </c>
    </row>
    <row r="1691" spans="2:3">
      <c r="B1691" s="15" t="s">
        <v>1990</v>
      </c>
      <c r="C1691" s="17">
        <v>2467783198.21</v>
      </c>
    </row>
    <row r="1692" spans="2:3">
      <c r="B1692" s="15" t="s">
        <v>1225</v>
      </c>
      <c r="C1692" s="17">
        <v>3237708895.6599998</v>
      </c>
    </row>
    <row r="1693" spans="2:3">
      <c r="B1693" s="15" t="s">
        <v>1991</v>
      </c>
      <c r="C1693" s="17">
        <v>2471656383.0599999</v>
      </c>
    </row>
    <row r="1694" spans="2:3">
      <c r="B1694" s="15" t="s">
        <v>1992</v>
      </c>
      <c r="C1694" s="17">
        <v>709989717.38999999</v>
      </c>
    </row>
    <row r="1695" spans="2:3">
      <c r="B1695" s="15" t="s">
        <v>1993</v>
      </c>
      <c r="C1695" s="17">
        <v>437195745.89999998</v>
      </c>
    </row>
    <row r="1696" spans="2:3">
      <c r="C1696" s="26">
        <f>SUM(C1413:C1695)</f>
        <v>202742925315.12</v>
      </c>
    </row>
    <row r="1699" spans="2:7">
      <c r="B1699" s="24" t="s">
        <v>52</v>
      </c>
      <c r="C1699" s="26">
        <f xml:space="preserve"> C1696-C1411</f>
        <v>-4870755512.150116</v>
      </c>
    </row>
    <row r="1701" spans="2:7">
      <c r="B1701" s="24" t="s">
        <v>53</v>
      </c>
      <c r="C1701" s="25">
        <v>46081</v>
      </c>
      <c r="D1701" s="16"/>
      <c r="E1701" s="15"/>
      <c r="F1701" s="30"/>
    </row>
    <row r="1702" spans="2:7">
      <c r="B1702" s="24" t="s">
        <v>40</v>
      </c>
      <c r="C1702" s="26" t="s">
        <v>41</v>
      </c>
      <c r="D1702" s="24" t="s">
        <v>42</v>
      </c>
      <c r="E1702" s="27" t="s">
        <v>43</v>
      </c>
      <c r="F1702" s="29" t="s">
        <v>44</v>
      </c>
      <c r="G1702" s="14"/>
    </row>
    <row r="1703" spans="2:7">
      <c r="B1703" s="22" t="s">
        <v>22</v>
      </c>
      <c r="C1703" s="23" t="s">
        <v>22</v>
      </c>
      <c r="D1703" s="22" t="s">
        <v>22</v>
      </c>
      <c r="E1703" s="19" t="s">
        <v>22</v>
      </c>
      <c r="F1703" s="28" t="s">
        <v>22</v>
      </c>
    </row>
    <row r="1704" spans="2:7">
      <c r="B1704" s="6" t="s">
        <v>45</v>
      </c>
    </row>
    <row r="1705" spans="2:7">
      <c r="B1705" s="6"/>
    </row>
    <row r="1706" spans="2:7">
      <c r="B1706" s="6" t="s">
        <v>911</v>
      </c>
    </row>
    <row r="1707" spans="2:7">
      <c r="B1707" s="24" t="s">
        <v>46</v>
      </c>
      <c r="C1707" s="26" t="s">
        <v>47</v>
      </c>
      <c r="D1707" s="6"/>
    </row>
    <row r="1708" spans="2:7">
      <c r="B1708" s="16" t="s">
        <v>22</v>
      </c>
      <c r="C1708" s="17" t="s">
        <v>22</v>
      </c>
    </row>
    <row r="1710" spans="2:7">
      <c r="B1710" s="24" t="s">
        <v>48</v>
      </c>
      <c r="C1710" s="26" t="s">
        <v>47</v>
      </c>
    </row>
    <row r="1711" spans="2:7">
      <c r="B1711" s="16" t="s">
        <v>22</v>
      </c>
      <c r="C1711" s="17" t="s">
        <v>22</v>
      </c>
    </row>
    <row r="1713" spans="2:80">
      <c r="B1713" s="24" t="s">
        <v>49</v>
      </c>
      <c r="C1713" s="26" t="s">
        <v>50</v>
      </c>
    </row>
    <row r="1714" spans="2:80">
      <c r="B1714" s="16" t="s">
        <v>22</v>
      </c>
      <c r="C1714" s="17" t="s">
        <v>22</v>
      </c>
    </row>
    <row r="1716" spans="2:80">
      <c r="B1716" s="27" t="s">
        <v>51</v>
      </c>
      <c r="C1716" s="26" t="s">
        <v>50</v>
      </c>
    </row>
    <row r="1717" spans="2:80">
      <c r="B1717" s="15" t="s">
        <v>22</v>
      </c>
      <c r="C1717" s="17" t="s">
        <v>22</v>
      </c>
    </row>
    <row r="1719" spans="2:80">
      <c r="B1719" s="24" t="s">
        <v>52</v>
      </c>
      <c r="C1719" s="26" t="s">
        <v>22</v>
      </c>
    </row>
    <row r="1722" spans="2:80">
      <c r="B1722" s="6" t="s">
        <v>912</v>
      </c>
    </row>
    <row r="1724" spans="2:80">
      <c r="B1724" s="24" t="s">
        <v>40</v>
      </c>
      <c r="C1724" s="26" t="s">
        <v>54</v>
      </c>
      <c r="D1724" s="24" t="s">
        <v>55</v>
      </c>
      <c r="E1724" s="24" t="s">
        <v>56</v>
      </c>
      <c r="F1724" s="14"/>
    </row>
    <row r="1725" spans="2:80">
      <c r="B1725" s="16" t="s">
        <v>22</v>
      </c>
      <c r="C1725" s="17" t="s">
        <v>22</v>
      </c>
      <c r="D1725" s="16" t="s">
        <v>22</v>
      </c>
      <c r="E1725" s="16" t="s">
        <v>22</v>
      </c>
    </row>
    <row r="1728" spans="2:80">
      <c r="B1728" s="6" t="s">
        <v>57</v>
      </c>
      <c r="C1728" s="11" t="s">
        <v>22</v>
      </c>
      <c r="D1728" s="6"/>
      <c r="E1728" s="6"/>
      <c r="F1728" s="14"/>
      <c r="G1728" s="14"/>
      <c r="H1728" s="14"/>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c r="AH1728" s="6"/>
      <c r="AI1728" s="6"/>
      <c r="AJ1728" s="6"/>
      <c r="AK1728" s="6"/>
      <c r="AL1728" s="6"/>
      <c r="AM1728" s="6"/>
      <c r="AN1728" s="6"/>
      <c r="AO1728" s="6"/>
      <c r="AP1728" s="6"/>
      <c r="AQ1728" s="6"/>
      <c r="AR1728" s="6"/>
      <c r="AS1728" s="6"/>
      <c r="AT1728" s="6"/>
      <c r="AU1728" s="6"/>
      <c r="AV1728" s="6"/>
      <c r="AW1728" s="6"/>
      <c r="AX1728" s="6"/>
      <c r="AY1728" s="6"/>
      <c r="AZ1728" s="6"/>
      <c r="BA1728" s="6"/>
      <c r="BB1728" s="6"/>
      <c r="BC1728" s="6"/>
      <c r="BD1728" s="6"/>
      <c r="BE1728" s="6"/>
      <c r="BF1728" s="6"/>
      <c r="BG1728" s="6"/>
      <c r="BH1728" s="6"/>
      <c r="BI1728" s="6"/>
      <c r="BJ1728" s="6"/>
      <c r="BK1728" s="6"/>
      <c r="BL1728" s="6"/>
      <c r="BM1728" s="6"/>
      <c r="BN1728" s="6"/>
      <c r="BO1728" s="6"/>
      <c r="BP1728" s="6"/>
      <c r="BQ1728" s="6"/>
      <c r="BR1728" s="6"/>
      <c r="BS1728" s="6"/>
      <c r="BT1728" s="6"/>
      <c r="BU1728" s="6"/>
      <c r="BV1728" s="6"/>
      <c r="BW1728" s="6"/>
      <c r="BX1728" s="6"/>
      <c r="BY1728" s="6"/>
      <c r="BZ1728" s="6"/>
      <c r="CA1728" s="6"/>
      <c r="CB1728" s="6"/>
    </row>
    <row r="1730" spans="2:4">
      <c r="B1730" s="6" t="s">
        <v>913</v>
      </c>
    </row>
    <row r="1732" spans="2:4">
      <c r="B1732" s="24" t="s">
        <v>58</v>
      </c>
      <c r="C1732" s="26" t="s">
        <v>47</v>
      </c>
      <c r="D1732" s="6"/>
    </row>
    <row r="1733" spans="2:4">
      <c r="B1733" s="16" t="s">
        <v>22</v>
      </c>
      <c r="C1733" s="17" t="s">
        <v>22</v>
      </c>
    </row>
    <row r="1736" spans="2:4">
      <c r="B1736" s="24" t="s">
        <v>59</v>
      </c>
      <c r="C1736" s="26" t="s">
        <v>60</v>
      </c>
      <c r="D1736" s="6"/>
    </row>
    <row r="1737" spans="2:4">
      <c r="B1737" s="16" t="s">
        <v>22</v>
      </c>
      <c r="C1737" s="17" t="s">
        <v>22</v>
      </c>
    </row>
    <row r="1740" spans="2:4">
      <c r="B1740" s="6" t="s">
        <v>61</v>
      </c>
    </row>
    <row r="1743" spans="2:4">
      <c r="B1743" s="6" t="s">
        <v>914</v>
      </c>
    </row>
    <row r="1745" spans="2:80">
      <c r="B1745" s="24" t="s">
        <v>40</v>
      </c>
      <c r="C1745" s="26" t="s">
        <v>62</v>
      </c>
      <c r="D1745" s="24" t="s">
        <v>54</v>
      </c>
      <c r="E1745" s="24" t="s">
        <v>55</v>
      </c>
      <c r="F1745" s="29" t="s">
        <v>56</v>
      </c>
      <c r="G1745" s="14"/>
    </row>
    <row r="1746" spans="2:80">
      <c r="B1746" s="16" t="s">
        <v>22</v>
      </c>
      <c r="C1746" s="17" t="s">
        <v>22</v>
      </c>
      <c r="D1746" s="16" t="s">
        <v>22</v>
      </c>
      <c r="E1746" s="16" t="s">
        <v>22</v>
      </c>
      <c r="F1746" s="21" t="s">
        <v>22</v>
      </c>
    </row>
    <row r="1749" spans="2:80">
      <c r="B1749" s="6" t="s">
        <v>57</v>
      </c>
      <c r="C1749" s="11" t="s">
        <v>22</v>
      </c>
      <c r="D1749" s="6"/>
      <c r="E1749" s="6"/>
      <c r="F1749" s="14"/>
      <c r="G1749" s="14"/>
      <c r="H1749" s="14"/>
      <c r="I1749" s="6"/>
      <c r="J1749" s="6"/>
      <c r="K1749" s="6"/>
      <c r="L1749" s="6"/>
      <c r="M1749" s="6"/>
      <c r="N1749" s="6"/>
      <c r="O1749" s="6"/>
      <c r="P1749" s="6"/>
      <c r="Q1749" s="6"/>
      <c r="R1749" s="6"/>
      <c r="S1749" s="6"/>
      <c r="T1749" s="6"/>
      <c r="U1749" s="6"/>
      <c r="V1749" s="6"/>
      <c r="W1749" s="6"/>
      <c r="X1749" s="6"/>
      <c r="Y1749" s="6"/>
      <c r="Z1749" s="6"/>
      <c r="AA1749" s="6"/>
      <c r="AB1749" s="6"/>
      <c r="AC1749" s="6"/>
      <c r="AD1749" s="6"/>
      <c r="AE1749" s="6"/>
      <c r="AF1749" s="6"/>
      <c r="AG1749" s="6"/>
      <c r="AH1749" s="6"/>
      <c r="AI1749" s="6"/>
      <c r="AJ1749" s="6"/>
      <c r="AK1749" s="6"/>
      <c r="AL1749" s="6"/>
      <c r="AM1749" s="6"/>
      <c r="AN1749" s="6"/>
      <c r="AO1749" s="6"/>
      <c r="AP1749" s="6"/>
      <c r="AQ1749" s="6"/>
      <c r="AR1749" s="6"/>
      <c r="AS1749" s="6"/>
      <c r="AT1749" s="6"/>
      <c r="AU1749" s="6"/>
      <c r="AV1749" s="6"/>
      <c r="AW1749" s="6"/>
      <c r="AX1749" s="6"/>
      <c r="AY1749" s="6"/>
      <c r="AZ1749" s="6"/>
      <c r="BA1749" s="6"/>
      <c r="BB1749" s="6"/>
      <c r="BC1749" s="6"/>
      <c r="BD1749" s="6"/>
      <c r="BE1749" s="6"/>
      <c r="BF1749" s="6"/>
      <c r="BG1749" s="6"/>
      <c r="BH1749" s="6"/>
      <c r="BI1749" s="6"/>
      <c r="BJ1749" s="6"/>
      <c r="BK1749" s="6"/>
      <c r="BL1749" s="6"/>
      <c r="BM1749" s="6"/>
      <c r="BN1749" s="6"/>
      <c r="BO1749" s="6"/>
      <c r="BP1749" s="6"/>
      <c r="BQ1749" s="6"/>
      <c r="BR1749" s="6"/>
      <c r="BS1749" s="6"/>
      <c r="BT1749" s="6"/>
      <c r="BU1749" s="6"/>
      <c r="BV1749" s="6"/>
      <c r="BW1749" s="6"/>
      <c r="BX1749" s="6"/>
      <c r="BY1749" s="6"/>
      <c r="BZ1749" s="6"/>
      <c r="CA1749" s="6"/>
      <c r="CB1749" s="6"/>
    </row>
    <row r="1751" spans="2:80">
      <c r="B1751" s="6" t="s">
        <v>913</v>
      </c>
    </row>
    <row r="1753" spans="2:80">
      <c r="B1753" s="24" t="s">
        <v>58</v>
      </c>
      <c r="C1753" s="26" t="s">
        <v>47</v>
      </c>
      <c r="D1753" s="6"/>
    </row>
    <row r="1754" spans="2:80">
      <c r="B1754" s="16" t="s">
        <v>22</v>
      </c>
      <c r="C1754" s="17" t="s">
        <v>22</v>
      </c>
    </row>
    <row r="1757" spans="2:80">
      <c r="B1757" s="24" t="s">
        <v>59</v>
      </c>
      <c r="C1757" s="26" t="s">
        <v>60</v>
      </c>
      <c r="D1757" s="6"/>
    </row>
    <row r="1758" spans="2:80">
      <c r="B1758" s="16" t="s">
        <v>22</v>
      </c>
      <c r="C1758" s="17" t="s">
        <v>22</v>
      </c>
    </row>
    <row r="1761" spans="2:7">
      <c r="B1761" s="6" t="s">
        <v>61</v>
      </c>
    </row>
    <row r="1764" spans="2:7">
      <c r="B1764" s="6" t="s">
        <v>915</v>
      </c>
    </row>
    <row r="1765" spans="2:7">
      <c r="B1765" s="24" t="s">
        <v>40</v>
      </c>
      <c r="C1765" s="26" t="s">
        <v>63</v>
      </c>
      <c r="D1765" s="24" t="s">
        <v>64</v>
      </c>
      <c r="E1765" s="24" t="s">
        <v>65</v>
      </c>
      <c r="F1765" s="29" t="s">
        <v>66</v>
      </c>
      <c r="G1765" s="14"/>
    </row>
    <row r="1766" spans="2:7">
      <c r="B1766" s="16" t="s">
        <v>22</v>
      </c>
      <c r="C1766" s="17" t="s">
        <v>22</v>
      </c>
      <c r="D1766" s="16" t="s">
        <v>22</v>
      </c>
      <c r="E1766" s="16" t="s">
        <v>22</v>
      </c>
      <c r="F1766" s="21" t="s">
        <v>22</v>
      </c>
    </row>
    <row r="1767" spans="2:7">
      <c r="B1767" s="2" t="s">
        <v>67</v>
      </c>
    </row>
  </sheetData>
  <mergeCells count="3">
    <mergeCell ref="B1:E1"/>
    <mergeCell ref="C3:C7"/>
    <mergeCell ref="D3:D7"/>
  </mergeCells>
  <hyperlinks>
    <hyperlink ref="A1" location="Index!A1" display="Index" xr:uid="{A8F50E9D-6D5A-43D7-AE1F-5968FC2BBA88}"/>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6757-A0CD-40EA-898D-F4A7F304A907}">
  <dimension ref="A1:CB252"/>
  <sheetViews>
    <sheetView workbookViewId="0">
      <selection activeCell="B11" sqref="B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1093</v>
      </c>
      <c r="C1" s="226"/>
      <c r="D1" s="226"/>
      <c r="E1" s="226"/>
    </row>
    <row r="3" spans="1:9" ht="15">
      <c r="B3" s="31" t="s">
        <v>1094</v>
      </c>
      <c r="C3" s="227"/>
      <c r="D3" s="228"/>
      <c r="E3" s="1"/>
    </row>
    <row r="4" spans="1:9" ht="15">
      <c r="B4" s="35" t="s">
        <v>1095</v>
      </c>
      <c r="C4" s="227"/>
      <c r="D4" s="228"/>
      <c r="E4" s="1"/>
    </row>
    <row r="5" spans="1:9" ht="15">
      <c r="B5" s="35" t="s">
        <v>103</v>
      </c>
      <c r="C5" s="227"/>
      <c r="D5" s="228"/>
      <c r="E5" s="1"/>
    </row>
    <row r="6" spans="1:9" ht="15">
      <c r="B6" s="35" t="s">
        <v>1096</v>
      </c>
      <c r="C6" s="227"/>
      <c r="D6" s="228"/>
      <c r="E6" s="1"/>
    </row>
    <row r="7" spans="1:9" ht="30">
      <c r="B7" s="35" t="s">
        <v>1097</v>
      </c>
      <c r="C7" s="227"/>
      <c r="D7" s="228"/>
      <c r="E7" s="1"/>
    </row>
    <row r="8" spans="1:9" ht="30">
      <c r="B8" s="35" t="s">
        <v>106</v>
      </c>
      <c r="C8" s="63" t="s">
        <v>107</v>
      </c>
      <c r="D8" s="63" t="s">
        <v>108</v>
      </c>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80</v>
      </c>
      <c r="C15" s="9" t="s">
        <v>13</v>
      </c>
      <c r="D15" s="2" t="s">
        <v>74</v>
      </c>
      <c r="E15" s="2" t="s">
        <v>81</v>
      </c>
      <c r="F15" s="12">
        <v>1533400</v>
      </c>
      <c r="G15" s="12">
        <v>21144.05</v>
      </c>
      <c r="H15" s="12">
        <v>5.25</v>
      </c>
    </row>
    <row r="16" spans="1:9">
      <c r="B16" s="2" t="s">
        <v>542</v>
      </c>
      <c r="C16" s="9" t="s">
        <v>13</v>
      </c>
      <c r="D16" s="2" t="s">
        <v>543</v>
      </c>
      <c r="E16" s="2" t="s">
        <v>544</v>
      </c>
      <c r="F16" s="12">
        <v>1450000</v>
      </c>
      <c r="G16" s="12">
        <v>20211.55</v>
      </c>
      <c r="H16" s="12">
        <v>5.0199999999999996</v>
      </c>
    </row>
    <row r="17" spans="2:8">
      <c r="B17" s="2" t="s">
        <v>1098</v>
      </c>
      <c r="C17" s="9" t="s">
        <v>13</v>
      </c>
      <c r="D17" s="2" t="s">
        <v>1099</v>
      </c>
      <c r="E17" s="2" t="s">
        <v>1100</v>
      </c>
      <c r="F17" s="12">
        <v>1050000</v>
      </c>
      <c r="G17" s="12">
        <v>19732.650000000001</v>
      </c>
      <c r="H17" s="12">
        <v>4.9000000000000004</v>
      </c>
    </row>
    <row r="18" spans="2:8">
      <c r="B18" s="2" t="s">
        <v>595</v>
      </c>
      <c r="C18" s="9" t="s">
        <v>13</v>
      </c>
      <c r="D18" s="2" t="s">
        <v>596</v>
      </c>
      <c r="E18" s="2" t="s">
        <v>597</v>
      </c>
      <c r="F18" s="12">
        <v>400000</v>
      </c>
      <c r="G18" s="12">
        <v>17113.2</v>
      </c>
      <c r="H18" s="12">
        <v>4.25</v>
      </c>
    </row>
    <row r="19" spans="2:8">
      <c r="B19" s="2" t="s">
        <v>1101</v>
      </c>
      <c r="C19" s="9" t="s">
        <v>13</v>
      </c>
      <c r="D19" s="2" t="s">
        <v>74</v>
      </c>
      <c r="E19" s="2" t="s">
        <v>1102</v>
      </c>
      <c r="F19" s="12">
        <v>1200000</v>
      </c>
      <c r="G19" s="12">
        <v>14420.4</v>
      </c>
      <c r="H19" s="12">
        <v>3.58</v>
      </c>
    </row>
    <row r="20" spans="2:8">
      <c r="B20" s="2" t="s">
        <v>1103</v>
      </c>
      <c r="C20" s="9" t="s">
        <v>13</v>
      </c>
      <c r="D20" s="2" t="s">
        <v>74</v>
      </c>
      <c r="E20" s="2" t="s">
        <v>1104</v>
      </c>
      <c r="F20" s="12">
        <v>4500000</v>
      </c>
      <c r="G20" s="12">
        <v>14388.75</v>
      </c>
      <c r="H20" s="12">
        <v>3.58</v>
      </c>
    </row>
    <row r="21" spans="2:8">
      <c r="B21" s="2" t="s">
        <v>1105</v>
      </c>
      <c r="C21" s="9" t="s">
        <v>13</v>
      </c>
      <c r="D21" s="2" t="s">
        <v>1106</v>
      </c>
      <c r="E21" s="2" t="s">
        <v>1107</v>
      </c>
      <c r="F21" s="12">
        <v>86000</v>
      </c>
      <c r="G21" s="12">
        <v>10902.22</v>
      </c>
      <c r="H21" s="12">
        <v>2.71</v>
      </c>
    </row>
    <row r="22" spans="2:8">
      <c r="B22" s="2" t="s">
        <v>1108</v>
      </c>
      <c r="C22" s="9" t="s">
        <v>13</v>
      </c>
      <c r="D22" s="2" t="s">
        <v>558</v>
      </c>
      <c r="E22" s="2" t="s">
        <v>1109</v>
      </c>
      <c r="F22" s="12">
        <v>827132</v>
      </c>
      <c r="G22" s="12">
        <v>10753.54</v>
      </c>
      <c r="H22" s="12">
        <v>2.67</v>
      </c>
    </row>
    <row r="23" spans="2:8">
      <c r="B23" s="2" t="s">
        <v>73</v>
      </c>
      <c r="C23" s="9" t="s">
        <v>13</v>
      </c>
      <c r="D23" s="2" t="s">
        <v>74</v>
      </c>
      <c r="E23" s="2" t="s">
        <v>75</v>
      </c>
      <c r="F23" s="12">
        <v>1200000</v>
      </c>
      <c r="G23" s="12">
        <v>10653</v>
      </c>
      <c r="H23" s="12">
        <v>2.65</v>
      </c>
    </row>
    <row r="24" spans="2:8">
      <c r="B24" s="2" t="s">
        <v>575</v>
      </c>
      <c r="C24" s="9" t="s">
        <v>13</v>
      </c>
      <c r="D24" s="2" t="s">
        <v>74</v>
      </c>
      <c r="E24" s="2" t="s">
        <v>576</v>
      </c>
      <c r="F24" s="12">
        <v>2500000</v>
      </c>
      <c r="G24" s="12">
        <v>10380</v>
      </c>
      <c r="H24" s="12">
        <v>2.58</v>
      </c>
    </row>
    <row r="25" spans="2:8">
      <c r="B25" s="2" t="s">
        <v>570</v>
      </c>
      <c r="C25" s="9" t="s">
        <v>13</v>
      </c>
      <c r="D25" s="2" t="s">
        <v>558</v>
      </c>
      <c r="E25" s="2" t="s">
        <v>571</v>
      </c>
      <c r="F25" s="12">
        <v>387500</v>
      </c>
      <c r="G25" s="12">
        <v>10219.93</v>
      </c>
      <c r="H25" s="12">
        <v>2.54</v>
      </c>
    </row>
    <row r="26" spans="2:8">
      <c r="B26" s="2" t="s">
        <v>1110</v>
      </c>
      <c r="C26" s="9" t="s">
        <v>13</v>
      </c>
      <c r="D26" s="2" t="s">
        <v>1018</v>
      </c>
      <c r="E26" s="2" t="s">
        <v>1111</v>
      </c>
      <c r="F26" s="12">
        <v>260000</v>
      </c>
      <c r="G26" s="12">
        <v>8833.24</v>
      </c>
      <c r="H26" s="12">
        <v>2.19</v>
      </c>
    </row>
    <row r="27" spans="2:8">
      <c r="B27" s="2" t="s">
        <v>1112</v>
      </c>
      <c r="C27" s="9" t="s">
        <v>13</v>
      </c>
      <c r="D27" s="2" t="s">
        <v>74</v>
      </c>
      <c r="E27" s="2" t="s">
        <v>1113</v>
      </c>
      <c r="F27" s="12">
        <v>600000</v>
      </c>
      <c r="G27" s="12">
        <v>8303.4</v>
      </c>
      <c r="H27" s="12">
        <v>2.06</v>
      </c>
    </row>
    <row r="28" spans="2:8">
      <c r="B28" s="2" t="s">
        <v>76</v>
      </c>
      <c r="C28" s="9" t="s">
        <v>13</v>
      </c>
      <c r="D28" s="2" t="s">
        <v>77</v>
      </c>
      <c r="E28" s="2" t="s">
        <v>78</v>
      </c>
      <c r="F28" s="12">
        <v>2500000</v>
      </c>
      <c r="G28" s="12">
        <v>7840</v>
      </c>
      <c r="H28" s="12">
        <v>1.95</v>
      </c>
    </row>
    <row r="29" spans="2:8">
      <c r="B29" s="2" t="s">
        <v>1114</v>
      </c>
      <c r="C29" s="9" t="s">
        <v>13</v>
      </c>
      <c r="D29" s="2" t="s">
        <v>568</v>
      </c>
      <c r="E29" s="2" t="s">
        <v>1115</v>
      </c>
      <c r="F29" s="12">
        <v>1695375</v>
      </c>
      <c r="G29" s="12">
        <v>7652.92</v>
      </c>
      <c r="H29" s="12">
        <v>1.9</v>
      </c>
    </row>
    <row r="30" spans="2:8">
      <c r="B30" s="2" t="s">
        <v>1116</v>
      </c>
      <c r="C30" s="9" t="s">
        <v>13</v>
      </c>
      <c r="D30" s="2" t="s">
        <v>1117</v>
      </c>
      <c r="E30" s="2" t="s">
        <v>1118</v>
      </c>
      <c r="F30" s="12">
        <v>176100</v>
      </c>
      <c r="G30" s="12">
        <v>7630.94</v>
      </c>
      <c r="H30" s="12">
        <v>1.9</v>
      </c>
    </row>
    <row r="31" spans="2:8">
      <c r="B31" s="2" t="s">
        <v>620</v>
      </c>
      <c r="C31" s="9" t="s">
        <v>13</v>
      </c>
      <c r="D31" s="2" t="s">
        <v>621</v>
      </c>
      <c r="E31" s="2" t="s">
        <v>622</v>
      </c>
      <c r="F31" s="12">
        <v>1000000</v>
      </c>
      <c r="G31" s="12">
        <v>7184</v>
      </c>
      <c r="H31" s="12">
        <v>1.79</v>
      </c>
    </row>
    <row r="32" spans="2:8">
      <c r="B32" s="2" t="s">
        <v>1119</v>
      </c>
      <c r="C32" s="9" t="s">
        <v>13</v>
      </c>
      <c r="D32" s="2" t="s">
        <v>1120</v>
      </c>
      <c r="E32" s="2" t="s">
        <v>1121</v>
      </c>
      <c r="F32" s="12">
        <v>223500</v>
      </c>
      <c r="G32" s="12">
        <v>6967.17</v>
      </c>
      <c r="H32" s="12">
        <v>1.73</v>
      </c>
    </row>
    <row r="33" spans="2:8">
      <c r="B33" s="2" t="s">
        <v>601</v>
      </c>
      <c r="C33" s="9" t="s">
        <v>13</v>
      </c>
      <c r="D33" s="2" t="s">
        <v>74</v>
      </c>
      <c r="E33" s="2" t="s">
        <v>602</v>
      </c>
      <c r="F33" s="12">
        <v>2100000</v>
      </c>
      <c r="G33" s="12">
        <v>6760.95</v>
      </c>
      <c r="H33" s="12">
        <v>1.68</v>
      </c>
    </row>
    <row r="34" spans="2:8">
      <c r="B34" s="2" t="s">
        <v>1122</v>
      </c>
      <c r="C34" s="9" t="s">
        <v>13</v>
      </c>
      <c r="D34" s="2" t="s">
        <v>83</v>
      </c>
      <c r="E34" s="2" t="s">
        <v>1123</v>
      </c>
      <c r="F34" s="12">
        <v>1328400</v>
      </c>
      <c r="G34" s="12">
        <v>6748.27</v>
      </c>
      <c r="H34" s="12">
        <v>1.68</v>
      </c>
    </row>
    <row r="35" spans="2:8">
      <c r="B35" s="2" t="s">
        <v>1124</v>
      </c>
      <c r="C35" s="9" t="s">
        <v>13</v>
      </c>
      <c r="D35" s="2" t="s">
        <v>77</v>
      </c>
      <c r="E35" s="2" t="s">
        <v>1125</v>
      </c>
      <c r="F35" s="12">
        <v>270000</v>
      </c>
      <c r="G35" s="12">
        <v>6312.87</v>
      </c>
      <c r="H35" s="12">
        <v>1.57</v>
      </c>
    </row>
    <row r="36" spans="2:8">
      <c r="B36" s="2" t="s">
        <v>1126</v>
      </c>
      <c r="C36" s="9" t="s">
        <v>13</v>
      </c>
      <c r="D36" s="2" t="s">
        <v>548</v>
      </c>
      <c r="E36" s="2" t="s">
        <v>1127</v>
      </c>
      <c r="F36" s="12">
        <v>175000</v>
      </c>
      <c r="G36" s="12">
        <v>5446.18</v>
      </c>
      <c r="H36" s="12">
        <v>1.35</v>
      </c>
    </row>
    <row r="37" spans="2:8">
      <c r="B37" s="2" t="s">
        <v>1128</v>
      </c>
      <c r="C37" s="9" t="s">
        <v>13</v>
      </c>
      <c r="D37" s="2" t="s">
        <v>1106</v>
      </c>
      <c r="E37" s="2" t="s">
        <v>1129</v>
      </c>
      <c r="F37" s="12">
        <v>4000000</v>
      </c>
      <c r="G37" s="12">
        <v>5003.2</v>
      </c>
      <c r="H37" s="12">
        <v>1.24</v>
      </c>
    </row>
    <row r="38" spans="2:8">
      <c r="B38" s="2" t="s">
        <v>1130</v>
      </c>
      <c r="C38" s="9" t="s">
        <v>13</v>
      </c>
      <c r="D38" s="2" t="s">
        <v>573</v>
      </c>
      <c r="E38" s="2" t="s">
        <v>1131</v>
      </c>
      <c r="F38" s="12">
        <v>250000</v>
      </c>
      <c r="G38" s="12">
        <v>4983.5</v>
      </c>
      <c r="H38" s="12">
        <v>1.24</v>
      </c>
    </row>
    <row r="39" spans="2:8">
      <c r="B39" s="2" t="s">
        <v>1132</v>
      </c>
      <c r="C39" s="9" t="s">
        <v>13</v>
      </c>
      <c r="D39" s="2" t="s">
        <v>1099</v>
      </c>
      <c r="E39" s="2" t="s">
        <v>1133</v>
      </c>
      <c r="F39" s="12">
        <v>300000</v>
      </c>
      <c r="G39" s="12">
        <v>4792.5</v>
      </c>
      <c r="H39" s="12">
        <v>1.19</v>
      </c>
    </row>
    <row r="40" spans="2:8">
      <c r="B40" s="2" t="s">
        <v>598</v>
      </c>
      <c r="C40" s="9" t="s">
        <v>13</v>
      </c>
      <c r="D40" s="2" t="s">
        <v>599</v>
      </c>
      <c r="E40" s="2" t="s">
        <v>600</v>
      </c>
      <c r="F40" s="12">
        <v>300000</v>
      </c>
      <c r="G40" s="12">
        <v>4563</v>
      </c>
      <c r="H40" s="12">
        <v>1.1299999999999999</v>
      </c>
    </row>
    <row r="41" spans="2:8">
      <c r="B41" s="2" t="s">
        <v>1134</v>
      </c>
      <c r="C41" s="9" t="s">
        <v>13</v>
      </c>
      <c r="D41" s="2" t="s">
        <v>1135</v>
      </c>
      <c r="E41" s="2" t="s">
        <v>1136</v>
      </c>
      <c r="F41" s="12">
        <v>250752</v>
      </c>
      <c r="G41" s="12">
        <v>4557.92</v>
      </c>
      <c r="H41" s="12">
        <v>1.1299999999999999</v>
      </c>
    </row>
    <row r="42" spans="2:8">
      <c r="B42" s="2" t="s">
        <v>615</v>
      </c>
      <c r="C42" s="9" t="s">
        <v>13</v>
      </c>
      <c r="D42" s="2" t="s">
        <v>74</v>
      </c>
      <c r="E42" s="2" t="s">
        <v>616</v>
      </c>
      <c r="F42" s="12">
        <v>6200000</v>
      </c>
      <c r="G42" s="12">
        <v>4555.76</v>
      </c>
      <c r="H42" s="12">
        <v>1.1299999999999999</v>
      </c>
    </row>
    <row r="43" spans="2:8">
      <c r="B43" s="2" t="s">
        <v>1017</v>
      </c>
      <c r="C43" s="9" t="s">
        <v>13</v>
      </c>
      <c r="D43" s="2" t="s">
        <v>1018</v>
      </c>
      <c r="E43" s="2" t="s">
        <v>1019</v>
      </c>
      <c r="F43" s="12">
        <v>30000</v>
      </c>
      <c r="G43" s="12">
        <v>4457.1000000000004</v>
      </c>
      <c r="H43" s="12">
        <v>1.1100000000000001</v>
      </c>
    </row>
    <row r="44" spans="2:8">
      <c r="B44" s="2" t="s">
        <v>1137</v>
      </c>
      <c r="C44" s="9" t="s">
        <v>13</v>
      </c>
      <c r="D44" s="2" t="s">
        <v>1138</v>
      </c>
      <c r="E44" s="2" t="s">
        <v>1139</v>
      </c>
      <c r="F44" s="12">
        <v>436475</v>
      </c>
      <c r="G44" s="12">
        <v>4415.16</v>
      </c>
      <c r="H44" s="12">
        <v>1.1000000000000001</v>
      </c>
    </row>
    <row r="45" spans="2:8">
      <c r="B45" s="2" t="s">
        <v>1140</v>
      </c>
      <c r="C45" s="9" t="s">
        <v>13</v>
      </c>
      <c r="D45" s="2" t="s">
        <v>79</v>
      </c>
      <c r="E45" s="2" t="s">
        <v>1141</v>
      </c>
      <c r="F45" s="12">
        <v>910000</v>
      </c>
      <c r="G45" s="12">
        <v>4005.82</v>
      </c>
      <c r="H45" s="12">
        <v>1</v>
      </c>
    </row>
    <row r="46" spans="2:8">
      <c r="B46" s="2" t="s">
        <v>1142</v>
      </c>
      <c r="C46" s="9" t="s">
        <v>13</v>
      </c>
      <c r="D46" s="2" t="s">
        <v>85</v>
      </c>
      <c r="E46" s="2" t="s">
        <v>1143</v>
      </c>
      <c r="F46" s="12">
        <v>3000000</v>
      </c>
      <c r="G46" s="12">
        <v>4000.2</v>
      </c>
      <c r="H46" s="12">
        <v>0.99</v>
      </c>
    </row>
    <row r="47" spans="2:8">
      <c r="B47" s="2" t="s">
        <v>1144</v>
      </c>
      <c r="C47" s="9" t="s">
        <v>13</v>
      </c>
      <c r="D47" s="2" t="s">
        <v>1018</v>
      </c>
      <c r="E47" s="2" t="s">
        <v>1145</v>
      </c>
      <c r="F47" s="12">
        <v>70000</v>
      </c>
      <c r="G47" s="12">
        <v>3997</v>
      </c>
      <c r="H47" s="12">
        <v>0.99</v>
      </c>
    </row>
    <row r="48" spans="2:8">
      <c r="B48" s="2" t="s">
        <v>1146</v>
      </c>
      <c r="C48" s="9" t="s">
        <v>13</v>
      </c>
      <c r="D48" s="2" t="s">
        <v>1147</v>
      </c>
      <c r="E48" s="2" t="s">
        <v>1148</v>
      </c>
      <c r="F48" s="12">
        <v>700000</v>
      </c>
      <c r="G48" s="12">
        <v>3629.5</v>
      </c>
      <c r="H48" s="12">
        <v>0.9</v>
      </c>
    </row>
    <row r="49" spans="2:8">
      <c r="B49" s="2" t="s">
        <v>91</v>
      </c>
      <c r="C49" s="9" t="s">
        <v>13</v>
      </c>
      <c r="D49" s="2" t="s">
        <v>92</v>
      </c>
      <c r="E49" s="2" t="s">
        <v>93</v>
      </c>
      <c r="F49" s="12">
        <v>500000</v>
      </c>
      <c r="G49" s="12">
        <v>3576.5</v>
      </c>
      <c r="H49" s="12">
        <v>0.89</v>
      </c>
    </row>
    <row r="50" spans="2:8">
      <c r="B50" s="2" t="s">
        <v>1149</v>
      </c>
      <c r="C50" s="9" t="s">
        <v>13</v>
      </c>
      <c r="D50" s="2" t="s">
        <v>596</v>
      </c>
      <c r="E50" s="2" t="s">
        <v>1150</v>
      </c>
      <c r="F50" s="12">
        <v>1328660</v>
      </c>
      <c r="G50" s="12">
        <v>2747.54</v>
      </c>
      <c r="H50" s="12">
        <v>0.68</v>
      </c>
    </row>
    <row r="51" spans="2:8">
      <c r="B51" s="2" t="s">
        <v>1151</v>
      </c>
      <c r="C51" s="9" t="s">
        <v>13</v>
      </c>
      <c r="D51" s="2" t="s">
        <v>84</v>
      </c>
      <c r="E51" s="2" t="s">
        <v>1152</v>
      </c>
      <c r="F51" s="12">
        <v>1200000</v>
      </c>
      <c r="G51" s="12">
        <v>2468.7600000000002</v>
      </c>
      <c r="H51" s="12">
        <v>0.61</v>
      </c>
    </row>
    <row r="52" spans="2:8">
      <c r="B52" s="2" t="s">
        <v>1153</v>
      </c>
      <c r="C52" s="9" t="s">
        <v>13</v>
      </c>
      <c r="D52" s="2" t="s">
        <v>84</v>
      </c>
      <c r="E52" s="2" t="s">
        <v>1154</v>
      </c>
      <c r="F52" s="12">
        <v>940000</v>
      </c>
      <c r="G52" s="12">
        <v>2331.11</v>
      </c>
      <c r="H52" s="12">
        <v>0.57999999999999996</v>
      </c>
    </row>
    <row r="53" spans="2:8">
      <c r="B53" s="2" t="s">
        <v>1155</v>
      </c>
      <c r="C53" s="9" t="s">
        <v>13</v>
      </c>
      <c r="D53" s="2" t="s">
        <v>1117</v>
      </c>
      <c r="E53" s="2" t="s">
        <v>1156</v>
      </c>
      <c r="F53" s="12">
        <v>395128</v>
      </c>
      <c r="G53" s="12">
        <v>2300.63</v>
      </c>
      <c r="H53" s="12">
        <v>0.56999999999999995</v>
      </c>
    </row>
    <row r="54" spans="2:8">
      <c r="B54" s="2" t="s">
        <v>1157</v>
      </c>
      <c r="C54" s="9" t="s">
        <v>13</v>
      </c>
      <c r="D54" s="2" t="s">
        <v>83</v>
      </c>
      <c r="E54" s="2" t="s">
        <v>1158</v>
      </c>
      <c r="F54" s="12">
        <v>564510</v>
      </c>
      <c r="G54" s="12">
        <v>2265.94</v>
      </c>
      <c r="H54" s="12">
        <v>0.56000000000000005</v>
      </c>
    </row>
    <row r="55" spans="2:8">
      <c r="B55" s="6" t="s">
        <v>1159</v>
      </c>
      <c r="C55" s="9" t="s">
        <v>13</v>
      </c>
      <c r="D55" s="2" t="s">
        <v>621</v>
      </c>
      <c r="E55" s="2" t="s">
        <v>622</v>
      </c>
      <c r="F55" s="12">
        <v>345000</v>
      </c>
      <c r="G55" s="12">
        <v>2484.69</v>
      </c>
      <c r="H55" s="12">
        <v>0.62</v>
      </c>
    </row>
    <row r="56" spans="2:8">
      <c r="B56" s="6" t="s">
        <v>94</v>
      </c>
      <c r="C56" s="11"/>
      <c r="D56" s="6"/>
      <c r="E56" s="6"/>
      <c r="F56" s="14"/>
      <c r="G56" s="14">
        <f>SUM(G12:G55)</f>
        <v>310735.05999999994</v>
      </c>
      <c r="H56" s="14">
        <f>SUM(H12:H55)</f>
        <v>77.189999999999984</v>
      </c>
    </row>
    <row r="57" spans="2:8">
      <c r="B57" s="6" t="s">
        <v>653</v>
      </c>
    </row>
    <row r="58" spans="2:8">
      <c r="B58" s="2" t="s">
        <v>100</v>
      </c>
      <c r="C58" s="9" t="s">
        <v>13</v>
      </c>
      <c r="D58" s="2" t="s">
        <v>654</v>
      </c>
      <c r="E58" s="2" t="s">
        <v>1160</v>
      </c>
      <c r="F58" s="12">
        <v>42248314.314000003</v>
      </c>
      <c r="G58" s="12">
        <v>5533.52</v>
      </c>
      <c r="H58" s="12">
        <v>1.38</v>
      </c>
    </row>
    <row r="59" spans="2:8">
      <c r="B59" s="6" t="s">
        <v>3416</v>
      </c>
      <c r="C59" s="11"/>
      <c r="D59" s="6"/>
      <c r="E59" s="6"/>
      <c r="F59" s="14"/>
      <c r="G59" s="14">
        <f>SUM(G57:G58)</f>
        <v>5533.52</v>
      </c>
      <c r="H59" s="14">
        <f>SUM(H57:H58)</f>
        <v>1.38</v>
      </c>
    </row>
    <row r="60" spans="2:8">
      <c r="B60" s="7" t="s">
        <v>1</v>
      </c>
      <c r="C60" s="10" t="s">
        <v>2</v>
      </c>
      <c r="D60" s="7" t="s">
        <v>3</v>
      </c>
      <c r="E60" s="7" t="s">
        <v>4</v>
      </c>
      <c r="F60" s="13" t="s">
        <v>5</v>
      </c>
      <c r="G60" s="13" t="s">
        <v>6</v>
      </c>
      <c r="H60" s="13" t="s">
        <v>7</v>
      </c>
    </row>
    <row r="61" spans="2:8">
      <c r="B61" s="6" t="s">
        <v>8</v>
      </c>
    </row>
    <row r="62" spans="2:8">
      <c r="B62" s="6" t="s">
        <v>9</v>
      </c>
    </row>
    <row r="63" spans="2:8">
      <c r="B63" s="6" t="s">
        <v>10</v>
      </c>
    </row>
    <row r="64" spans="2:8">
      <c r="B64" s="2" t="s">
        <v>1161</v>
      </c>
      <c r="C64" s="9">
        <v>7.38</v>
      </c>
      <c r="D64" s="2" t="s">
        <v>11</v>
      </c>
      <c r="E64" s="2" t="s">
        <v>1162</v>
      </c>
      <c r="F64" s="12">
        <v>9000000</v>
      </c>
      <c r="G64" s="12">
        <v>8586.6299999999992</v>
      </c>
      <c r="H64" s="12">
        <v>2.13</v>
      </c>
    </row>
    <row r="65" spans="2:8">
      <c r="B65" s="2" t="s">
        <v>660</v>
      </c>
      <c r="C65" s="9">
        <v>7.38</v>
      </c>
      <c r="D65" s="2" t="s">
        <v>11</v>
      </c>
      <c r="E65" s="2" t="s">
        <v>661</v>
      </c>
      <c r="F65" s="12">
        <v>5000000</v>
      </c>
      <c r="G65" s="12">
        <v>4766.91</v>
      </c>
      <c r="H65" s="12">
        <v>1.18</v>
      </c>
    </row>
    <row r="66" spans="2:8">
      <c r="B66" s="2" t="s">
        <v>134</v>
      </c>
      <c r="C66" s="9">
        <v>6.63</v>
      </c>
      <c r="D66" s="2" t="s">
        <v>11</v>
      </c>
      <c r="E66" s="2" t="s">
        <v>135</v>
      </c>
      <c r="F66" s="12">
        <v>3750000</v>
      </c>
      <c r="G66" s="12">
        <v>3869.73</v>
      </c>
      <c r="H66" s="12">
        <v>0.96</v>
      </c>
    </row>
    <row r="67" spans="2:8">
      <c r="B67" s="2" t="s">
        <v>130</v>
      </c>
      <c r="C67" s="9">
        <v>6.91</v>
      </c>
      <c r="D67" s="2" t="s">
        <v>11</v>
      </c>
      <c r="E67" s="2" t="s">
        <v>131</v>
      </c>
      <c r="F67" s="12">
        <v>3500000</v>
      </c>
      <c r="G67" s="12">
        <v>3604.21</v>
      </c>
      <c r="H67" s="12">
        <v>0.9</v>
      </c>
    </row>
    <row r="68" spans="2:8">
      <c r="B68" s="2" t="s">
        <v>496</v>
      </c>
      <c r="C68" s="9">
        <v>5.54</v>
      </c>
      <c r="D68" s="2" t="s">
        <v>11</v>
      </c>
      <c r="E68" s="2" t="s">
        <v>497</v>
      </c>
      <c r="F68" s="12">
        <v>3500000</v>
      </c>
      <c r="G68" s="12">
        <v>3579.62</v>
      </c>
      <c r="H68" s="12">
        <v>0.89</v>
      </c>
    </row>
    <row r="69" spans="2:8">
      <c r="B69" s="2" t="s">
        <v>656</v>
      </c>
      <c r="C69" s="9">
        <v>6.31</v>
      </c>
      <c r="D69" s="2" t="s">
        <v>11</v>
      </c>
      <c r="E69" s="2" t="s">
        <v>657</v>
      </c>
      <c r="F69" s="12">
        <v>2500000</v>
      </c>
      <c r="G69" s="12">
        <v>2601.4899999999998</v>
      </c>
      <c r="H69" s="12">
        <v>0.65</v>
      </c>
    </row>
    <row r="70" spans="2:8">
      <c r="B70" s="2" t="s">
        <v>635</v>
      </c>
      <c r="C70" s="9">
        <v>6.25</v>
      </c>
      <c r="D70" s="2" t="s">
        <v>11</v>
      </c>
      <c r="E70" s="2" t="s">
        <v>636</v>
      </c>
      <c r="F70" s="12">
        <v>2500000</v>
      </c>
      <c r="G70" s="12">
        <v>2582.5500000000002</v>
      </c>
      <c r="H70" s="12">
        <v>0.64</v>
      </c>
    </row>
    <row r="71" spans="2:8">
      <c r="B71" s="2" t="s">
        <v>3742</v>
      </c>
      <c r="C71" s="9">
        <v>5.29</v>
      </c>
      <c r="D71" s="2" t="s">
        <v>11</v>
      </c>
      <c r="E71" s="2" t="s">
        <v>300</v>
      </c>
      <c r="F71" s="12">
        <v>2500000</v>
      </c>
      <c r="G71" s="12">
        <v>2500.48</v>
      </c>
      <c r="H71" s="12">
        <v>0.62</v>
      </c>
    </row>
    <row r="72" spans="2:8">
      <c r="B72" s="2" t="s">
        <v>128</v>
      </c>
      <c r="C72" s="9">
        <v>6.66</v>
      </c>
      <c r="D72" s="2" t="s">
        <v>11</v>
      </c>
      <c r="E72" s="2" t="s">
        <v>129</v>
      </c>
      <c r="F72" s="12">
        <v>2500000</v>
      </c>
      <c r="G72" s="12">
        <v>2467.48</v>
      </c>
      <c r="H72" s="12">
        <v>0.61</v>
      </c>
    </row>
    <row r="73" spans="2:8">
      <c r="B73" s="2" t="s">
        <v>164</v>
      </c>
      <c r="C73" s="9">
        <v>7.36</v>
      </c>
      <c r="D73" s="2" t="s">
        <v>11</v>
      </c>
      <c r="E73" s="2" t="s">
        <v>165</v>
      </c>
      <c r="F73" s="12">
        <v>2500000</v>
      </c>
      <c r="G73" s="12">
        <v>2419.84</v>
      </c>
      <c r="H73" s="12">
        <v>0.6</v>
      </c>
    </row>
    <row r="74" spans="2:8">
      <c r="B74" s="2" t="s">
        <v>140</v>
      </c>
      <c r="C74" s="9">
        <v>7.41</v>
      </c>
      <c r="D74" s="2" t="s">
        <v>11</v>
      </c>
      <c r="E74" s="2" t="s">
        <v>141</v>
      </c>
      <c r="F74" s="12">
        <v>2500000</v>
      </c>
      <c r="G74" s="12">
        <v>2395.61</v>
      </c>
      <c r="H74" s="12">
        <v>0.6</v>
      </c>
    </row>
    <row r="75" spans="2:8">
      <c r="B75" s="2" t="s">
        <v>95</v>
      </c>
      <c r="C75" s="9">
        <v>6.38</v>
      </c>
      <c r="D75" s="2" t="s">
        <v>11</v>
      </c>
      <c r="E75" s="2" t="s">
        <v>96</v>
      </c>
      <c r="F75" s="12">
        <v>1921400</v>
      </c>
      <c r="G75" s="12">
        <v>1975.94</v>
      </c>
      <c r="H75" s="12">
        <v>0.49</v>
      </c>
    </row>
    <row r="76" spans="2:8">
      <c r="B76" s="2" t="s">
        <v>490</v>
      </c>
      <c r="C76" s="9">
        <v>6.09</v>
      </c>
      <c r="D76" s="2" t="s">
        <v>11</v>
      </c>
      <c r="E76" s="2" t="s">
        <v>491</v>
      </c>
      <c r="F76" s="12">
        <v>1000000</v>
      </c>
      <c r="G76" s="12">
        <v>1028.8599999999999</v>
      </c>
      <c r="H76" s="12">
        <v>0.26</v>
      </c>
    </row>
    <row r="77" spans="2:8">
      <c r="B77" s="2" t="s">
        <v>148</v>
      </c>
      <c r="C77" s="9">
        <v>7.39</v>
      </c>
      <c r="D77" s="2" t="s">
        <v>11</v>
      </c>
      <c r="E77" s="2" t="s">
        <v>149</v>
      </c>
      <c r="F77" s="12">
        <v>999600</v>
      </c>
      <c r="G77" s="12">
        <v>1004.07</v>
      </c>
      <c r="H77" s="12">
        <v>0.25</v>
      </c>
    </row>
    <row r="78" spans="2:8">
      <c r="B78" s="2" t="s">
        <v>662</v>
      </c>
      <c r="C78" s="9">
        <v>7.4</v>
      </c>
      <c r="D78" s="2" t="s">
        <v>11</v>
      </c>
      <c r="E78" s="2" t="s">
        <v>663</v>
      </c>
      <c r="F78" s="12">
        <v>756900</v>
      </c>
      <c r="G78" s="12">
        <v>761.62</v>
      </c>
      <c r="H78" s="12">
        <v>0.19</v>
      </c>
    </row>
    <row r="79" spans="2:8">
      <c r="B79" s="2" t="s">
        <v>1163</v>
      </c>
      <c r="C79" s="9">
        <v>6.54</v>
      </c>
      <c r="D79" s="2" t="s">
        <v>11</v>
      </c>
      <c r="E79" s="2" t="s">
        <v>1164</v>
      </c>
      <c r="F79" s="12">
        <v>500000</v>
      </c>
      <c r="G79" s="12">
        <v>518.87</v>
      </c>
      <c r="H79" s="12">
        <v>0.13</v>
      </c>
    </row>
    <row r="80" spans="2:8">
      <c r="B80" s="2" t="s">
        <v>664</v>
      </c>
      <c r="C80" s="9">
        <v>7.36</v>
      </c>
      <c r="D80" s="2" t="s">
        <v>11</v>
      </c>
      <c r="E80" s="2" t="s">
        <v>665</v>
      </c>
      <c r="F80" s="12">
        <v>500000</v>
      </c>
      <c r="G80" s="12">
        <v>502.37</v>
      </c>
      <c r="H80" s="12">
        <v>0.12</v>
      </c>
    </row>
    <row r="81" spans="2:8">
      <c r="B81" s="2" t="s">
        <v>637</v>
      </c>
      <c r="C81" s="9">
        <v>7.33</v>
      </c>
      <c r="D81" s="2" t="s">
        <v>11</v>
      </c>
      <c r="E81" s="2" t="s">
        <v>638</v>
      </c>
      <c r="F81" s="12">
        <v>500000</v>
      </c>
      <c r="G81" s="12">
        <v>502</v>
      </c>
      <c r="H81" s="12">
        <v>0.12</v>
      </c>
    </row>
    <row r="82" spans="2:8">
      <c r="B82" s="2" t="s">
        <v>122</v>
      </c>
      <c r="C82" s="9">
        <v>6.96</v>
      </c>
      <c r="D82" s="2" t="s">
        <v>11</v>
      </c>
      <c r="E82" s="2" t="s">
        <v>123</v>
      </c>
      <c r="F82" s="12">
        <v>500300</v>
      </c>
      <c r="G82" s="12">
        <v>498.51</v>
      </c>
      <c r="H82" s="12">
        <v>0.12</v>
      </c>
    </row>
    <row r="83" spans="2:8">
      <c r="B83" s="2" t="s">
        <v>1165</v>
      </c>
      <c r="C83" s="9">
        <v>7.41</v>
      </c>
      <c r="D83" s="2" t="s">
        <v>11</v>
      </c>
      <c r="E83" s="2" t="s">
        <v>1166</v>
      </c>
      <c r="F83" s="12">
        <v>449800</v>
      </c>
      <c r="G83" s="12">
        <v>455.62</v>
      </c>
      <c r="H83" s="12">
        <v>0.11</v>
      </c>
    </row>
    <row r="84" spans="2:8">
      <c r="B84" s="2" t="s">
        <v>303</v>
      </c>
      <c r="C84" s="9">
        <v>5.3</v>
      </c>
      <c r="D84" s="2" t="s">
        <v>11</v>
      </c>
      <c r="E84" s="2" t="s">
        <v>304</v>
      </c>
      <c r="F84" s="12">
        <v>444100</v>
      </c>
      <c r="G84" s="12">
        <v>444.89</v>
      </c>
      <c r="H84" s="12">
        <v>0.11</v>
      </c>
    </row>
    <row r="85" spans="2:8">
      <c r="B85" s="2" t="s">
        <v>670</v>
      </c>
      <c r="C85" s="9">
        <v>7.37</v>
      </c>
      <c r="D85" s="2" t="s">
        <v>11</v>
      </c>
      <c r="E85" s="2" t="s">
        <v>671</v>
      </c>
      <c r="F85" s="12">
        <v>300000</v>
      </c>
      <c r="G85" s="12">
        <v>305.10000000000002</v>
      </c>
      <c r="H85" s="12">
        <v>0.08</v>
      </c>
    </row>
    <row r="86" spans="2:8">
      <c r="B86" s="2" t="s">
        <v>162</v>
      </c>
      <c r="C86" s="9">
        <v>7.4</v>
      </c>
      <c r="D86" s="2" t="s">
        <v>11</v>
      </c>
      <c r="E86" s="2" t="s">
        <v>163</v>
      </c>
      <c r="F86" s="12">
        <v>300000</v>
      </c>
      <c r="G86" s="12">
        <v>304.77999999999997</v>
      </c>
      <c r="H86" s="12">
        <v>0.08</v>
      </c>
    </row>
    <row r="87" spans="2:8">
      <c r="B87" s="2" t="s">
        <v>668</v>
      </c>
      <c r="C87" s="9">
        <v>7.36</v>
      </c>
      <c r="D87" s="2" t="s">
        <v>11</v>
      </c>
      <c r="E87" s="2" t="s">
        <v>669</v>
      </c>
      <c r="F87" s="12">
        <v>235600</v>
      </c>
      <c r="G87" s="12">
        <v>236.43</v>
      </c>
      <c r="H87" s="12">
        <v>0.06</v>
      </c>
    </row>
    <row r="88" spans="2:8">
      <c r="B88" s="2" t="s">
        <v>482</v>
      </c>
      <c r="C88" s="9">
        <v>6.16</v>
      </c>
      <c r="D88" s="2" t="s">
        <v>11</v>
      </c>
      <c r="E88" s="2" t="s">
        <v>483</v>
      </c>
      <c r="F88" s="12">
        <v>200000</v>
      </c>
      <c r="G88" s="12">
        <v>205.71</v>
      </c>
      <c r="H88" s="12">
        <v>0.05</v>
      </c>
    </row>
    <row r="89" spans="2:8">
      <c r="B89" s="2" t="s">
        <v>1167</v>
      </c>
      <c r="C89" s="9">
        <v>7.68</v>
      </c>
      <c r="D89" s="2" t="s">
        <v>11</v>
      </c>
      <c r="E89" s="2" t="s">
        <v>1168</v>
      </c>
      <c r="F89" s="12">
        <v>164800</v>
      </c>
      <c r="G89" s="12">
        <v>162.46</v>
      </c>
      <c r="H89" s="12">
        <v>0.04</v>
      </c>
    </row>
    <row r="90" spans="2:8">
      <c r="B90" s="2" t="s">
        <v>1169</v>
      </c>
      <c r="C90" s="9">
        <v>7.23</v>
      </c>
      <c r="D90" s="2" t="s">
        <v>11</v>
      </c>
      <c r="E90" s="2" t="s">
        <v>1170</v>
      </c>
      <c r="F90" s="12">
        <v>89600</v>
      </c>
      <c r="G90" s="12">
        <v>97.91</v>
      </c>
      <c r="H90" s="12">
        <v>0.02</v>
      </c>
    </row>
    <row r="91" spans="2:8">
      <c r="B91" s="2" t="s">
        <v>1171</v>
      </c>
      <c r="C91" s="9">
        <v>7.42</v>
      </c>
      <c r="D91" s="2" t="s">
        <v>11</v>
      </c>
      <c r="E91" s="2" t="s">
        <v>1172</v>
      </c>
      <c r="F91" s="12">
        <v>88300</v>
      </c>
      <c r="G91" s="12">
        <v>86.39</v>
      </c>
      <c r="H91" s="12">
        <v>0.02</v>
      </c>
    </row>
    <row r="92" spans="2:8">
      <c r="B92" s="2" t="s">
        <v>1173</v>
      </c>
      <c r="C92" s="9">
        <v>7.07</v>
      </c>
      <c r="D92" s="2" t="s">
        <v>11</v>
      </c>
      <c r="E92" s="2" t="s">
        <v>1174</v>
      </c>
      <c r="F92" s="12">
        <v>73000</v>
      </c>
      <c r="G92" s="12">
        <v>80.98</v>
      </c>
      <c r="H92" s="12">
        <v>0.02</v>
      </c>
    </row>
    <row r="93" spans="2:8">
      <c r="B93" s="2" t="s">
        <v>1175</v>
      </c>
      <c r="C93" s="9">
        <v>7.37</v>
      </c>
      <c r="D93" s="2" t="s">
        <v>11</v>
      </c>
      <c r="E93" s="2" t="s">
        <v>1176</v>
      </c>
      <c r="F93" s="12">
        <v>76900</v>
      </c>
      <c r="G93" s="12">
        <v>76.09</v>
      </c>
      <c r="H93" s="12">
        <v>0.02</v>
      </c>
    </row>
    <row r="94" spans="2:8">
      <c r="B94" s="2" t="s">
        <v>1177</v>
      </c>
      <c r="C94" s="9">
        <v>6.67</v>
      </c>
      <c r="D94" s="2" t="s">
        <v>11</v>
      </c>
      <c r="E94" s="2" t="s">
        <v>1178</v>
      </c>
      <c r="F94" s="12">
        <v>31600</v>
      </c>
      <c r="G94" s="12">
        <v>30.63</v>
      </c>
      <c r="H94" s="12">
        <v>0.01</v>
      </c>
    </row>
    <row r="95" spans="2:8">
      <c r="B95" s="2" t="s">
        <v>1179</v>
      </c>
      <c r="C95" s="9">
        <v>5.85</v>
      </c>
      <c r="D95" s="2" t="s">
        <v>11</v>
      </c>
      <c r="E95" s="2" t="s">
        <v>1180</v>
      </c>
      <c r="F95" s="12">
        <v>29200</v>
      </c>
      <c r="G95" s="12">
        <v>30.27</v>
      </c>
      <c r="H95" s="12">
        <v>0.01</v>
      </c>
    </row>
    <row r="96" spans="2:8">
      <c r="B96" s="2" t="s">
        <v>1181</v>
      </c>
      <c r="C96" s="9">
        <v>6.08</v>
      </c>
      <c r="D96" s="2" t="s">
        <v>11</v>
      </c>
      <c r="E96" s="2" t="s">
        <v>1182</v>
      </c>
      <c r="F96" s="12">
        <v>13000</v>
      </c>
      <c r="G96" s="12">
        <v>13.23</v>
      </c>
      <c r="H96" s="12">
        <v>0</v>
      </c>
    </row>
    <row r="97" spans="2:8">
      <c r="B97" s="2" t="s">
        <v>1183</v>
      </c>
      <c r="C97" s="9">
        <v>6.65</v>
      </c>
      <c r="D97" s="2" t="s">
        <v>11</v>
      </c>
      <c r="E97" s="2" t="s">
        <v>1184</v>
      </c>
      <c r="F97" s="12">
        <v>2000</v>
      </c>
      <c r="G97" s="12">
        <v>1.99</v>
      </c>
      <c r="H97" s="12">
        <v>0</v>
      </c>
    </row>
    <row r="98" spans="2:8">
      <c r="B98" s="6" t="s">
        <v>12</v>
      </c>
      <c r="C98" s="11"/>
      <c r="D98" s="6"/>
      <c r="E98" s="6"/>
      <c r="F98" s="14"/>
      <c r="G98" s="14">
        <f>SUM(G60:G97)</f>
        <v>48699.270000000011</v>
      </c>
      <c r="H98" s="14">
        <f>SUM(H60:H97)</f>
        <v>12.089999999999995</v>
      </c>
    </row>
    <row r="99" spans="2:8">
      <c r="B99" s="6" t="s">
        <v>317</v>
      </c>
    </row>
    <row r="100" spans="2:8">
      <c r="B100" s="2" t="s">
        <v>1185</v>
      </c>
      <c r="C100" s="9">
        <v>7.21</v>
      </c>
      <c r="D100" s="2" t="s">
        <v>176</v>
      </c>
      <c r="E100" s="2" t="s">
        <v>1186</v>
      </c>
      <c r="F100" s="12">
        <v>425</v>
      </c>
      <c r="G100" s="12">
        <v>4407.72</v>
      </c>
      <c r="H100" s="12">
        <v>1.1000000000000001</v>
      </c>
    </row>
    <row r="101" spans="2:8">
      <c r="B101" s="2" t="s">
        <v>1187</v>
      </c>
      <c r="C101" s="9">
        <v>9.5</v>
      </c>
      <c r="D101" s="2" t="s">
        <v>1188</v>
      </c>
      <c r="E101" s="2" t="s">
        <v>1189</v>
      </c>
      <c r="F101" s="12">
        <v>3500</v>
      </c>
      <c r="G101" s="12">
        <v>3624.37</v>
      </c>
      <c r="H101" s="12">
        <v>0.9</v>
      </c>
    </row>
    <row r="102" spans="2:8">
      <c r="B102" s="2" t="s">
        <v>196</v>
      </c>
      <c r="C102" s="9">
        <v>8.64</v>
      </c>
      <c r="D102" s="2" t="s">
        <v>197</v>
      </c>
      <c r="E102" s="2" t="s">
        <v>198</v>
      </c>
      <c r="F102" s="12">
        <v>2500</v>
      </c>
      <c r="G102" s="12">
        <v>2546.23</v>
      </c>
      <c r="H102" s="12">
        <v>0.63</v>
      </c>
    </row>
    <row r="103" spans="2:8">
      <c r="B103" s="2" t="s">
        <v>1190</v>
      </c>
      <c r="C103" s="9">
        <v>7.65</v>
      </c>
      <c r="D103" s="2" t="s">
        <v>197</v>
      </c>
      <c r="E103" s="2" t="s">
        <v>1191</v>
      </c>
      <c r="F103" s="12">
        <v>2500</v>
      </c>
      <c r="G103" s="12">
        <v>2526.39</v>
      </c>
      <c r="H103" s="12">
        <v>0.63</v>
      </c>
    </row>
    <row r="104" spans="2:8">
      <c r="B104" s="2" t="s">
        <v>804</v>
      </c>
      <c r="C104" s="9">
        <v>7.25</v>
      </c>
      <c r="D104" s="2" t="s">
        <v>323</v>
      </c>
      <c r="E104" s="2" t="s">
        <v>805</v>
      </c>
      <c r="F104" s="12">
        <v>2500</v>
      </c>
      <c r="G104" s="12">
        <v>2507.04</v>
      </c>
      <c r="H104" s="12">
        <v>0.62</v>
      </c>
    </row>
    <row r="105" spans="2:8">
      <c r="B105" s="2" t="s">
        <v>813</v>
      </c>
      <c r="C105" s="9">
        <v>7.64</v>
      </c>
      <c r="D105" s="2" t="s">
        <v>197</v>
      </c>
      <c r="E105" s="2" t="s">
        <v>814</v>
      </c>
      <c r="F105" s="12">
        <v>2500</v>
      </c>
      <c r="G105" s="12">
        <v>2500.86</v>
      </c>
      <c r="H105" s="12">
        <v>0.62</v>
      </c>
    </row>
    <row r="106" spans="2:8">
      <c r="B106" s="2" t="s">
        <v>827</v>
      </c>
      <c r="C106" s="9">
        <v>8.5500000000000007</v>
      </c>
      <c r="D106" s="2" t="s">
        <v>329</v>
      </c>
      <c r="E106" s="2" t="s">
        <v>828</v>
      </c>
      <c r="F106" s="12">
        <v>2500</v>
      </c>
      <c r="G106" s="12">
        <v>2494.5500000000002</v>
      </c>
      <c r="H106" s="12">
        <v>0.62</v>
      </c>
    </row>
    <row r="107" spans="2:8">
      <c r="B107" s="2" t="s">
        <v>1192</v>
      </c>
      <c r="C107" s="9">
        <v>7.55</v>
      </c>
      <c r="D107" s="2" t="s">
        <v>176</v>
      </c>
      <c r="E107" s="2" t="s">
        <v>1193</v>
      </c>
      <c r="F107" s="12">
        <v>2500</v>
      </c>
      <c r="G107" s="12">
        <v>2470.5</v>
      </c>
      <c r="H107" s="12">
        <v>0.61</v>
      </c>
    </row>
    <row r="108" spans="2:8">
      <c r="B108" s="2" t="s">
        <v>757</v>
      </c>
      <c r="C108" s="9">
        <v>7.19</v>
      </c>
      <c r="D108" s="2" t="s">
        <v>176</v>
      </c>
      <c r="E108" s="2" t="s">
        <v>758</v>
      </c>
      <c r="F108" s="12">
        <v>500</v>
      </c>
      <c r="G108" s="12">
        <v>504.29</v>
      </c>
      <c r="H108" s="12">
        <v>0.13</v>
      </c>
    </row>
    <row r="109" spans="2:8">
      <c r="B109" s="2" t="s">
        <v>1194</v>
      </c>
      <c r="C109" s="9">
        <v>7.78</v>
      </c>
      <c r="D109" s="2" t="s">
        <v>176</v>
      </c>
      <c r="E109" s="2" t="s">
        <v>1195</v>
      </c>
      <c r="F109" s="12">
        <v>500</v>
      </c>
      <c r="G109" s="12">
        <v>503.8</v>
      </c>
      <c r="H109" s="12">
        <v>0.13</v>
      </c>
    </row>
    <row r="110" spans="2:8">
      <c r="B110" s="2" t="s">
        <v>1196</v>
      </c>
      <c r="C110" s="9">
        <v>6.99</v>
      </c>
      <c r="D110" s="2" t="s">
        <v>323</v>
      </c>
      <c r="E110" s="2" t="s">
        <v>1197</v>
      </c>
      <c r="F110" s="12">
        <v>250</v>
      </c>
      <c r="G110" s="12">
        <v>501.76</v>
      </c>
      <c r="H110" s="12">
        <v>0.12</v>
      </c>
    </row>
    <row r="111" spans="2:8">
      <c r="B111" s="2" t="s">
        <v>278</v>
      </c>
      <c r="C111" s="9">
        <v>7.44</v>
      </c>
      <c r="D111" s="2" t="s">
        <v>176</v>
      </c>
      <c r="E111" s="2" t="s">
        <v>279</v>
      </c>
      <c r="F111" s="12">
        <v>40</v>
      </c>
      <c r="G111" s="12">
        <v>399.37</v>
      </c>
      <c r="H111" s="12">
        <v>0.1</v>
      </c>
    </row>
    <row r="112" spans="2:8">
      <c r="B112" s="2" t="s">
        <v>280</v>
      </c>
      <c r="C112" s="9">
        <v>7.14</v>
      </c>
      <c r="D112" s="2" t="s">
        <v>176</v>
      </c>
      <c r="E112" s="2" t="s">
        <v>281</v>
      </c>
      <c r="F112" s="12">
        <v>40</v>
      </c>
      <c r="G112" s="12">
        <v>396.2</v>
      </c>
      <c r="H112" s="12">
        <v>0.1</v>
      </c>
    </row>
    <row r="113" spans="2:8">
      <c r="B113" s="6" t="s">
        <v>282</v>
      </c>
      <c r="C113" s="11"/>
      <c r="D113" s="6"/>
      <c r="E113" s="6"/>
      <c r="F113" s="14"/>
      <c r="G113" s="14">
        <f>SUM(G99:G112)</f>
        <v>25383.079999999998</v>
      </c>
      <c r="H113" s="14">
        <f>SUM(H99:H112)</f>
        <v>6.31</v>
      </c>
    </row>
    <row r="114" spans="2:8">
      <c r="B114" s="6" t="s">
        <v>3615</v>
      </c>
    </row>
    <row r="115" spans="2:8">
      <c r="B115" s="2" t="s">
        <v>284</v>
      </c>
      <c r="C115" s="9">
        <v>8.9700000000000006</v>
      </c>
      <c r="D115" s="2" t="s">
        <v>285</v>
      </c>
      <c r="E115" s="2" t="s">
        <v>286</v>
      </c>
      <c r="F115" s="12">
        <v>500000000</v>
      </c>
      <c r="G115" s="12">
        <v>4726.5</v>
      </c>
      <c r="H115" s="12">
        <v>1.17</v>
      </c>
    </row>
    <row r="116" spans="2:8">
      <c r="B116" s="2" t="s">
        <v>643</v>
      </c>
      <c r="C116" s="9">
        <v>7.43</v>
      </c>
      <c r="D116" s="2" t="s">
        <v>176</v>
      </c>
      <c r="E116" s="2" t="s">
        <v>644</v>
      </c>
      <c r="F116" s="12">
        <v>25</v>
      </c>
      <c r="G116" s="12">
        <v>2501.39</v>
      </c>
      <c r="H116" s="12">
        <v>0.62</v>
      </c>
    </row>
    <row r="117" spans="2:8">
      <c r="B117" s="6" t="s">
        <v>3613</v>
      </c>
      <c r="C117" s="11"/>
      <c r="D117" s="6"/>
      <c r="E117" s="6"/>
      <c r="F117" s="14"/>
      <c r="G117" s="14">
        <f>SUM(G114:G116)</f>
        <v>7227.8899999999994</v>
      </c>
      <c r="H117" s="14">
        <f>SUM(H114:H116)</f>
        <v>1.79</v>
      </c>
    </row>
    <row r="118" spans="2:8">
      <c r="B118" s="6" t="s">
        <v>14</v>
      </c>
      <c r="C118" s="11"/>
      <c r="D118" s="6"/>
      <c r="E118" s="6"/>
      <c r="F118" s="14"/>
      <c r="G118" s="14">
        <v>5734.33</v>
      </c>
      <c r="H118" s="14">
        <v>1.42</v>
      </c>
    </row>
    <row r="119" spans="2:8">
      <c r="B119" s="6" t="s">
        <v>15</v>
      </c>
      <c r="C119" s="11"/>
      <c r="D119" s="6"/>
      <c r="E119" s="6"/>
      <c r="F119" s="14"/>
      <c r="G119" s="14">
        <v>403313.15</v>
      </c>
      <c r="H119" s="14">
        <v>100.18</v>
      </c>
    </row>
    <row r="120" spans="2:8">
      <c r="B120" s="6" t="s">
        <v>335</v>
      </c>
      <c r="C120" s="11"/>
      <c r="D120" s="6"/>
      <c r="E120" s="6"/>
      <c r="F120" s="14"/>
      <c r="G120" s="14">
        <v>-881.63639610002974</v>
      </c>
      <c r="H120" s="14">
        <v>-0.18000000000000682</v>
      </c>
    </row>
    <row r="121" spans="2:8">
      <c r="B121" s="6" t="s">
        <v>17</v>
      </c>
      <c r="C121" s="11"/>
      <c r="D121" s="6"/>
      <c r="E121" s="6"/>
      <c r="F121" s="14"/>
      <c r="G121" s="14">
        <v>402431.51360389998</v>
      </c>
      <c r="H121" s="14">
        <v>100</v>
      </c>
    </row>
    <row r="122" spans="2:8">
      <c r="B122" s="2" t="s">
        <v>18</v>
      </c>
    </row>
    <row r="123" spans="2:8">
      <c r="B123" s="6" t="s">
        <v>19</v>
      </c>
    </row>
    <row r="124" spans="2:8">
      <c r="B124" s="6" t="s">
        <v>20</v>
      </c>
      <c r="C124" s="9" t="s">
        <v>894</v>
      </c>
    </row>
    <row r="125" spans="2:8">
      <c r="B125" s="6" t="s">
        <v>23</v>
      </c>
      <c r="C125" s="9" t="s">
        <v>22</v>
      </c>
    </row>
    <row r="126" spans="2:8">
      <c r="B126" s="6" t="s">
        <v>1198</v>
      </c>
      <c r="C126" s="9" t="s">
        <v>22</v>
      </c>
    </row>
    <row r="127" spans="2:8">
      <c r="B127" s="6" t="s">
        <v>24</v>
      </c>
      <c r="C127" s="9" t="s">
        <v>25</v>
      </c>
    </row>
    <row r="128" spans="2:8">
      <c r="B128" s="6" t="s">
        <v>1199</v>
      </c>
      <c r="C128" s="11"/>
    </row>
    <row r="129" spans="2:3">
      <c r="B129" s="6" t="s">
        <v>1200</v>
      </c>
      <c r="C129" s="11"/>
    </row>
    <row r="130" spans="2:3">
      <c r="B130" s="6" t="s">
        <v>1201</v>
      </c>
      <c r="C130" s="11"/>
    </row>
    <row r="131" spans="2:3">
      <c r="B131" s="6" t="s">
        <v>1202</v>
      </c>
      <c r="C131" s="11"/>
    </row>
    <row r="132" spans="2:3">
      <c r="B132" s="6" t="s">
        <v>1203</v>
      </c>
      <c r="C132" s="11"/>
    </row>
    <row r="133" spans="2:3">
      <c r="B133" s="6" t="s">
        <v>1204</v>
      </c>
      <c r="C133" s="11"/>
    </row>
    <row r="134" spans="2:3">
      <c r="B134" s="6" t="s">
        <v>1205</v>
      </c>
      <c r="C134" s="11"/>
    </row>
    <row r="135" spans="2:3">
      <c r="B135" s="6" t="s">
        <v>1206</v>
      </c>
      <c r="C135" s="11"/>
    </row>
    <row r="136" spans="2:3">
      <c r="B136" s="6" t="s">
        <v>1207</v>
      </c>
      <c r="C136" s="11"/>
    </row>
    <row r="137" spans="2:3">
      <c r="B137" s="6" t="s">
        <v>1208</v>
      </c>
      <c r="C137" s="11"/>
    </row>
    <row r="138" spans="2:3">
      <c r="B138" s="6" t="s">
        <v>1209</v>
      </c>
      <c r="C138" s="11"/>
    </row>
    <row r="139" spans="2:3">
      <c r="B139" s="6" t="s">
        <v>1210</v>
      </c>
      <c r="C139" s="11"/>
    </row>
    <row r="140" spans="2:3">
      <c r="B140" s="6" t="s">
        <v>1211</v>
      </c>
      <c r="C140" s="11"/>
    </row>
    <row r="141" spans="2:3">
      <c r="B141" s="2" t="s">
        <v>3942</v>
      </c>
    </row>
    <row r="142" spans="2:3">
      <c r="B142" s="2" t="s">
        <v>3553</v>
      </c>
    </row>
    <row r="143" spans="2:3">
      <c r="B143" s="2" t="s">
        <v>1212</v>
      </c>
    </row>
    <row r="144" spans="2:3">
      <c r="B144" s="6" t="s">
        <v>3925</v>
      </c>
    </row>
    <row r="146" spans="2:4" ht="15">
      <c r="B146" s="44" t="s">
        <v>1213</v>
      </c>
      <c r="C146" s="64"/>
    </row>
    <row r="147" spans="2:4" ht="30">
      <c r="B147" s="44" t="s">
        <v>1214</v>
      </c>
      <c r="C147" s="65" t="s">
        <v>1215</v>
      </c>
    </row>
    <row r="148" spans="2:4" ht="15">
      <c r="B148" s="4" t="s">
        <v>1216</v>
      </c>
      <c r="C148" s="5">
        <v>0</v>
      </c>
    </row>
    <row r="149" spans="2:4" ht="15">
      <c r="B149" s="4" t="s">
        <v>1218</v>
      </c>
      <c r="C149" s="5">
        <v>0</v>
      </c>
    </row>
    <row r="150" spans="2:4" ht="15">
      <c r="B150" s="4" t="s">
        <v>1219</v>
      </c>
      <c r="C150" s="5">
        <v>2500</v>
      </c>
    </row>
    <row r="151" spans="2:4" ht="15">
      <c r="B151" s="4" t="s">
        <v>1220</v>
      </c>
      <c r="C151" s="5">
        <v>0</v>
      </c>
    </row>
    <row r="152" spans="2:4" ht="15">
      <c r="B152" s="4" t="s">
        <v>1221</v>
      </c>
      <c r="C152" s="5">
        <v>0</v>
      </c>
    </row>
    <row r="153" spans="2:4" ht="15">
      <c r="B153" s="4" t="s">
        <v>1222</v>
      </c>
      <c r="C153" s="5">
        <v>0</v>
      </c>
    </row>
    <row r="154" spans="2:4" ht="15">
      <c r="B154" s="44" t="s">
        <v>1223</v>
      </c>
      <c r="C154" s="64">
        <v>2500</v>
      </c>
    </row>
    <row r="156" spans="2:4" ht="15">
      <c r="B156" s="4" t="s">
        <v>35</v>
      </c>
      <c r="C156" s="5"/>
      <c r="D156" s="4"/>
    </row>
    <row r="157" spans="2:4" ht="30">
      <c r="B157" s="20" t="s">
        <v>36</v>
      </c>
      <c r="C157" s="18" t="s">
        <v>37</v>
      </c>
      <c r="D157" s="20" t="s">
        <v>38</v>
      </c>
    </row>
    <row r="158" spans="2:4" ht="15">
      <c r="B158" s="4" t="s">
        <v>22</v>
      </c>
      <c r="C158" s="5" t="s">
        <v>22</v>
      </c>
      <c r="D158" s="4" t="s">
        <v>22</v>
      </c>
    </row>
    <row r="160" spans="2:4">
      <c r="B160" s="6" t="s">
        <v>39</v>
      </c>
      <c r="C160" s="61">
        <v>46081</v>
      </c>
    </row>
    <row r="161" spans="2:7">
      <c r="B161" s="24" t="s">
        <v>40</v>
      </c>
      <c r="C161" s="26" t="s">
        <v>41</v>
      </c>
      <c r="D161" s="24" t="s">
        <v>42</v>
      </c>
      <c r="E161" s="27" t="s">
        <v>43</v>
      </c>
      <c r="F161" s="62" t="s">
        <v>44</v>
      </c>
      <c r="G161" s="14"/>
    </row>
    <row r="162" spans="2:7">
      <c r="B162" s="16" t="s">
        <v>1224</v>
      </c>
      <c r="C162" s="17">
        <v>345000</v>
      </c>
      <c r="D162" s="16">
        <v>688.63</v>
      </c>
      <c r="E162" s="15">
        <v>720.2</v>
      </c>
      <c r="F162" s="21">
        <f>C154</f>
        <v>2500</v>
      </c>
    </row>
    <row r="165" spans="2:7">
      <c r="B165" s="6" t="s">
        <v>45</v>
      </c>
    </row>
    <row r="166" spans="2:7">
      <c r="B166" s="6"/>
    </row>
    <row r="167" spans="2:7">
      <c r="B167" s="6" t="s">
        <v>911</v>
      </c>
    </row>
    <row r="168" spans="2:7">
      <c r="B168" s="27" t="s">
        <v>46</v>
      </c>
      <c r="C168" s="26" t="s">
        <v>47</v>
      </c>
      <c r="D168" s="6"/>
    </row>
    <row r="169" spans="2:7">
      <c r="B169" s="15" t="s">
        <v>1225</v>
      </c>
      <c r="C169" s="17">
        <v>300</v>
      </c>
    </row>
    <row r="171" spans="2:7">
      <c r="B171" s="27" t="s">
        <v>48</v>
      </c>
      <c r="C171" s="26" t="s">
        <v>47</v>
      </c>
    </row>
    <row r="172" spans="2:7">
      <c r="B172" s="15" t="s">
        <v>1225</v>
      </c>
      <c r="C172" s="17">
        <v>300</v>
      </c>
    </row>
    <row r="175" spans="2:7">
      <c r="B175" s="27" t="s">
        <v>49</v>
      </c>
      <c r="C175" s="26" t="s">
        <v>50</v>
      </c>
    </row>
    <row r="176" spans="2:7">
      <c r="B176" s="15" t="s">
        <v>1225</v>
      </c>
      <c r="C176" s="17">
        <v>236825250</v>
      </c>
    </row>
    <row r="177" spans="2:7">
      <c r="C177" s="26">
        <f>SUM(C175:C176)</f>
        <v>236825250</v>
      </c>
    </row>
    <row r="179" spans="2:7">
      <c r="B179" s="27" t="s">
        <v>51</v>
      </c>
      <c r="C179" s="26" t="s">
        <v>50</v>
      </c>
    </row>
    <row r="180" spans="2:7">
      <c r="B180" s="15" t="s">
        <v>1225</v>
      </c>
      <c r="C180" s="17">
        <v>231422274</v>
      </c>
    </row>
    <row r="181" spans="2:7">
      <c r="C181" s="26">
        <f>SUM(C179:C180)</f>
        <v>231422274</v>
      </c>
    </row>
    <row r="184" spans="2:7">
      <c r="B184" s="24" t="s">
        <v>52</v>
      </c>
      <c r="C184" s="26">
        <f xml:space="preserve"> C181-C177</f>
        <v>-5402976</v>
      </c>
    </row>
    <row r="186" spans="2:7">
      <c r="B186" s="24" t="s">
        <v>53</v>
      </c>
      <c r="C186" s="25">
        <v>46081</v>
      </c>
      <c r="D186" s="16"/>
      <c r="E186" s="15"/>
      <c r="F186" s="30"/>
    </row>
    <row r="187" spans="2:7">
      <c r="B187" s="24" t="s">
        <v>40</v>
      </c>
      <c r="C187" s="26" t="s">
        <v>41</v>
      </c>
      <c r="D187" s="24" t="s">
        <v>42</v>
      </c>
      <c r="E187" s="27" t="s">
        <v>43</v>
      </c>
      <c r="F187" s="29" t="s">
        <v>44</v>
      </c>
      <c r="G187" s="14"/>
    </row>
    <row r="188" spans="2:7">
      <c r="B188" s="22" t="s">
        <v>22</v>
      </c>
      <c r="C188" s="23" t="s">
        <v>22</v>
      </c>
      <c r="D188" s="22" t="s">
        <v>22</v>
      </c>
      <c r="E188" s="19" t="s">
        <v>22</v>
      </c>
      <c r="F188" s="28" t="s">
        <v>22</v>
      </c>
    </row>
    <row r="189" spans="2:7">
      <c r="B189" s="6" t="s">
        <v>45</v>
      </c>
    </row>
    <row r="190" spans="2:7">
      <c r="B190" s="6"/>
    </row>
    <row r="191" spans="2:7">
      <c r="B191" s="6" t="s">
        <v>911</v>
      </c>
    </row>
    <row r="192" spans="2:7">
      <c r="B192" s="24" t="s">
        <v>46</v>
      </c>
      <c r="C192" s="26" t="s">
        <v>47</v>
      </c>
      <c r="D192" s="6"/>
    </row>
    <row r="193" spans="2:3">
      <c r="B193" s="16" t="s">
        <v>22</v>
      </c>
      <c r="C193" s="17" t="s">
        <v>22</v>
      </c>
    </row>
    <row r="195" spans="2:3">
      <c r="B195" s="24" t="s">
        <v>48</v>
      </c>
      <c r="C195" s="26" t="s">
        <v>47</v>
      </c>
    </row>
    <row r="196" spans="2:3">
      <c r="B196" s="16" t="s">
        <v>22</v>
      </c>
      <c r="C196" s="17" t="s">
        <v>22</v>
      </c>
    </row>
    <row r="198" spans="2:3">
      <c r="B198" s="24" t="s">
        <v>49</v>
      </c>
      <c r="C198" s="26" t="s">
        <v>50</v>
      </c>
    </row>
    <row r="199" spans="2:3">
      <c r="B199" s="16" t="s">
        <v>22</v>
      </c>
      <c r="C199" s="17" t="s">
        <v>22</v>
      </c>
    </row>
    <row r="201" spans="2:3">
      <c r="B201" s="27" t="s">
        <v>51</v>
      </c>
      <c r="C201" s="26" t="s">
        <v>50</v>
      </c>
    </row>
    <row r="202" spans="2:3">
      <c r="B202" s="15" t="s">
        <v>22</v>
      </c>
      <c r="C202" s="17" t="s">
        <v>22</v>
      </c>
    </row>
    <row r="204" spans="2:3">
      <c r="B204" s="24" t="s">
        <v>52</v>
      </c>
      <c r="C204" s="26" t="s">
        <v>22</v>
      </c>
    </row>
    <row r="207" spans="2:3">
      <c r="B207" s="6" t="s">
        <v>912</v>
      </c>
    </row>
    <row r="209" spans="2:80">
      <c r="B209" s="24" t="s">
        <v>40</v>
      </c>
      <c r="C209" s="26" t="s">
        <v>54</v>
      </c>
      <c r="D209" s="24" t="s">
        <v>55</v>
      </c>
      <c r="E209" s="24" t="s">
        <v>56</v>
      </c>
      <c r="F209" s="14"/>
    </row>
    <row r="210" spans="2:80">
      <c r="B210" s="16" t="s">
        <v>22</v>
      </c>
      <c r="C210" s="17" t="s">
        <v>22</v>
      </c>
      <c r="D210" s="16" t="s">
        <v>22</v>
      </c>
      <c r="E210" s="16" t="s">
        <v>22</v>
      </c>
    </row>
    <row r="213" spans="2:80">
      <c r="B213" s="6" t="s">
        <v>57</v>
      </c>
      <c r="C213" s="11" t="s">
        <v>22</v>
      </c>
      <c r="D213" s="6"/>
      <c r="E213" s="6"/>
      <c r="F213" s="14"/>
      <c r="G213" s="14"/>
      <c r="H213" s="14"/>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row>
    <row r="215" spans="2:80">
      <c r="B215" s="6" t="s">
        <v>913</v>
      </c>
    </row>
    <row r="217" spans="2:80">
      <c r="B217" s="24" t="s">
        <v>58</v>
      </c>
      <c r="C217" s="26" t="s">
        <v>47</v>
      </c>
      <c r="D217" s="6"/>
    </row>
    <row r="218" spans="2:80">
      <c r="B218" s="16" t="s">
        <v>22</v>
      </c>
      <c r="C218" s="17" t="s">
        <v>22</v>
      </c>
    </row>
    <row r="221" spans="2:80">
      <c r="B221" s="24" t="s">
        <v>59</v>
      </c>
      <c r="C221" s="26" t="s">
        <v>60</v>
      </c>
      <c r="D221" s="6"/>
    </row>
    <row r="222" spans="2:80">
      <c r="B222" s="16" t="s">
        <v>22</v>
      </c>
      <c r="C222" s="17" t="s">
        <v>22</v>
      </c>
    </row>
    <row r="225" spans="2:80">
      <c r="B225" s="6" t="s">
        <v>61</v>
      </c>
    </row>
    <row r="228" spans="2:80">
      <c r="B228" s="6" t="s">
        <v>914</v>
      </c>
    </row>
    <row r="230" spans="2:80">
      <c r="B230" s="24" t="s">
        <v>40</v>
      </c>
      <c r="C230" s="26" t="s">
        <v>62</v>
      </c>
      <c r="D230" s="24" t="s">
        <v>54</v>
      </c>
      <c r="E230" s="24" t="s">
        <v>55</v>
      </c>
      <c r="F230" s="29" t="s">
        <v>56</v>
      </c>
      <c r="G230" s="14"/>
    </row>
    <row r="231" spans="2:80">
      <c r="B231" s="16" t="s">
        <v>22</v>
      </c>
      <c r="C231" s="17" t="s">
        <v>22</v>
      </c>
      <c r="D231" s="16" t="s">
        <v>22</v>
      </c>
      <c r="E231" s="16" t="s">
        <v>22</v>
      </c>
      <c r="F231" s="21" t="s">
        <v>22</v>
      </c>
    </row>
    <row r="234" spans="2:80">
      <c r="B234" s="6" t="s">
        <v>57</v>
      </c>
      <c r="C234" s="11" t="s">
        <v>22</v>
      </c>
      <c r="D234" s="6"/>
      <c r="E234" s="6"/>
      <c r="F234" s="14"/>
      <c r="G234" s="14"/>
      <c r="H234" s="14"/>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row>
    <row r="236" spans="2:80">
      <c r="B236" s="6" t="s">
        <v>913</v>
      </c>
    </row>
    <row r="238" spans="2:80">
      <c r="B238" s="24" t="s">
        <v>58</v>
      </c>
      <c r="C238" s="26" t="s">
        <v>47</v>
      </c>
      <c r="D238" s="6"/>
    </row>
    <row r="239" spans="2:80">
      <c r="B239" s="16" t="s">
        <v>22</v>
      </c>
      <c r="C239" s="17" t="s">
        <v>22</v>
      </c>
    </row>
    <row r="242" spans="2:7">
      <c r="B242" s="24" t="s">
        <v>59</v>
      </c>
      <c r="C242" s="26" t="s">
        <v>60</v>
      </c>
      <c r="D242" s="6"/>
    </row>
    <row r="243" spans="2:7">
      <c r="B243" s="16" t="s">
        <v>22</v>
      </c>
      <c r="C243" s="17" t="s">
        <v>22</v>
      </c>
    </row>
    <row r="246" spans="2:7">
      <c r="B246" s="6" t="s">
        <v>61</v>
      </c>
    </row>
    <row r="249" spans="2:7">
      <c r="B249" s="6" t="s">
        <v>915</v>
      </c>
    </row>
    <row r="250" spans="2:7">
      <c r="B250" s="24" t="s">
        <v>40</v>
      </c>
      <c r="C250" s="26" t="s">
        <v>63</v>
      </c>
      <c r="D250" s="24" t="s">
        <v>64</v>
      </c>
      <c r="E250" s="24" t="s">
        <v>65</v>
      </c>
      <c r="F250" s="29" t="s">
        <v>66</v>
      </c>
      <c r="G250" s="14"/>
    </row>
    <row r="251" spans="2:7">
      <c r="B251" s="16" t="s">
        <v>22</v>
      </c>
      <c r="C251" s="17" t="s">
        <v>22</v>
      </c>
      <c r="D251" s="16" t="s">
        <v>22</v>
      </c>
      <c r="E251" s="16" t="s">
        <v>22</v>
      </c>
      <c r="F251" s="21" t="s">
        <v>22</v>
      </c>
    </row>
    <row r="252" spans="2:7">
      <c r="B252" s="2" t="s">
        <v>67</v>
      </c>
    </row>
  </sheetData>
  <mergeCells count="3">
    <mergeCell ref="B1:E1"/>
    <mergeCell ref="C3:C7"/>
    <mergeCell ref="D3:D7"/>
  </mergeCells>
  <hyperlinks>
    <hyperlink ref="A1" location="Index!A1" display="Index" xr:uid="{9E463EC0-795A-4157-A1F4-5285251D978A}"/>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B098-0BB1-4E1C-B6B3-FDFC3DD155FE}">
  <dimension ref="A1:CB244"/>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838</v>
      </c>
      <c r="C1" s="226"/>
      <c r="D1" s="226"/>
      <c r="E1" s="226"/>
    </row>
    <row r="3" spans="1:5" ht="15">
      <c r="B3" s="31" t="s">
        <v>839</v>
      </c>
      <c r="C3" s="239"/>
      <c r="D3" s="233"/>
      <c r="E3" s="32"/>
    </row>
    <row r="4" spans="1:5" ht="15">
      <c r="B4" s="59" t="s">
        <v>840</v>
      </c>
      <c r="C4" s="239"/>
      <c r="D4" s="233"/>
      <c r="E4" s="32"/>
    </row>
    <row r="5" spans="1:5" ht="15">
      <c r="B5" s="35" t="s">
        <v>103</v>
      </c>
      <c r="C5" s="239"/>
      <c r="D5" s="233"/>
      <c r="E5" s="32"/>
    </row>
    <row r="6" spans="1:5" ht="15">
      <c r="B6" s="35" t="s">
        <v>841</v>
      </c>
      <c r="C6" s="239"/>
      <c r="D6" s="233"/>
      <c r="E6" s="32"/>
    </row>
    <row r="7" spans="1:5" ht="15">
      <c r="B7" s="59" t="s">
        <v>842</v>
      </c>
      <c r="C7" s="239"/>
      <c r="D7" s="233"/>
      <c r="E7" s="32"/>
    </row>
    <row r="8" spans="1:5" ht="15">
      <c r="B8" s="4" t="s">
        <v>106</v>
      </c>
      <c r="C8" s="239"/>
      <c r="D8" s="233"/>
      <c r="E8" s="32"/>
    </row>
    <row r="9" spans="1:5" ht="15">
      <c r="B9" s="4"/>
      <c r="C9" s="36" t="s">
        <v>107</v>
      </c>
      <c r="D9" s="36" t="s">
        <v>108</v>
      </c>
      <c r="E9" s="32"/>
    </row>
    <row r="10" spans="1:5" ht="15">
      <c r="B10" s="32"/>
      <c r="C10" s="46"/>
      <c r="D10" s="32"/>
      <c r="E10" s="32"/>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60" t="s">
        <v>352</v>
      </c>
      <c r="E14" s="41"/>
    </row>
    <row r="15" spans="1:5" ht="15">
      <c r="B15" s="31" t="s">
        <v>116</v>
      </c>
      <c r="C15" s="40"/>
      <c r="D15" s="41"/>
      <c r="E15" s="41"/>
    </row>
    <row r="16" spans="1:5" ht="15">
      <c r="B16" s="31" t="s">
        <v>117</v>
      </c>
      <c r="C16" s="40"/>
      <c r="D16" s="41"/>
      <c r="E16" s="41"/>
    </row>
    <row r="17" spans="2:8" ht="15">
      <c r="B17" s="44" t="s">
        <v>119</v>
      </c>
      <c r="C17" s="39"/>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299</v>
      </c>
      <c r="C26" s="9">
        <v>5.29</v>
      </c>
      <c r="D26" s="2" t="s">
        <v>11</v>
      </c>
      <c r="E26" s="2" t="s">
        <v>300</v>
      </c>
      <c r="F26" s="12">
        <v>11500000</v>
      </c>
      <c r="G26" s="12">
        <v>11502.2</v>
      </c>
      <c r="H26" s="12">
        <v>0.34</v>
      </c>
    </row>
    <row r="27" spans="2:8">
      <c r="B27" s="2" t="s">
        <v>303</v>
      </c>
      <c r="C27" s="9">
        <v>5.3</v>
      </c>
      <c r="D27" s="2" t="s">
        <v>11</v>
      </c>
      <c r="E27" s="2" t="s">
        <v>304</v>
      </c>
      <c r="F27" s="12">
        <v>6500000</v>
      </c>
      <c r="G27" s="12">
        <v>6511.63</v>
      </c>
      <c r="H27" s="12">
        <v>0.19</v>
      </c>
    </row>
    <row r="28" spans="2:8">
      <c r="B28" s="6" t="s">
        <v>12</v>
      </c>
      <c r="C28" s="11"/>
      <c r="D28" s="6"/>
      <c r="E28" s="6"/>
      <c r="F28" s="14"/>
      <c r="G28" s="14">
        <f>SUM(G22:G27)</f>
        <v>18013.830000000002</v>
      </c>
      <c r="H28" s="14">
        <f>SUM(H22:H27)</f>
        <v>0.53</v>
      </c>
    </row>
    <row r="29" spans="2:8">
      <c r="B29" s="6" t="s">
        <v>317</v>
      </c>
    </row>
    <row r="30" spans="2:8">
      <c r="B30" s="2" t="s">
        <v>843</v>
      </c>
      <c r="C30" s="9">
        <v>6.07</v>
      </c>
      <c r="D30" s="2" t="s">
        <v>176</v>
      </c>
      <c r="E30" s="2" t="s">
        <v>844</v>
      </c>
      <c r="F30" s="12">
        <v>6050</v>
      </c>
      <c r="G30" s="12">
        <v>60512.639999999999</v>
      </c>
      <c r="H30" s="12">
        <v>1.8</v>
      </c>
    </row>
    <row r="31" spans="2:8">
      <c r="B31" s="2" t="s">
        <v>817</v>
      </c>
      <c r="C31" s="9">
        <v>5.97</v>
      </c>
      <c r="D31" s="2" t="s">
        <v>176</v>
      </c>
      <c r="E31" s="2" t="s">
        <v>818</v>
      </c>
      <c r="F31" s="12">
        <v>10000</v>
      </c>
      <c r="G31" s="12">
        <v>10005.76</v>
      </c>
      <c r="H31" s="12">
        <v>0.3</v>
      </c>
    </row>
    <row r="32" spans="2:8">
      <c r="B32" s="2" t="s">
        <v>3346</v>
      </c>
      <c r="C32" s="9">
        <v>6.01</v>
      </c>
      <c r="D32" s="2" t="s">
        <v>176</v>
      </c>
      <c r="E32" s="2" t="s">
        <v>3347</v>
      </c>
      <c r="F32" s="12">
        <v>1000</v>
      </c>
      <c r="G32" s="12">
        <v>10003.99</v>
      </c>
      <c r="H32" s="12">
        <v>0.3</v>
      </c>
    </row>
    <row r="33" spans="2:8">
      <c r="B33" s="6" t="s">
        <v>282</v>
      </c>
      <c r="C33" s="11"/>
      <c r="D33" s="6"/>
      <c r="E33" s="6"/>
      <c r="F33" s="14"/>
      <c r="G33" s="14">
        <f>SUM(G29:G32)</f>
        <v>80522.39</v>
      </c>
      <c r="H33" s="14">
        <f>SUM(H29:H32)</f>
        <v>2.4</v>
      </c>
    </row>
    <row r="34" spans="2:8">
      <c r="B34" s="6" t="s">
        <v>68</v>
      </c>
    </row>
    <row r="35" spans="2:8">
      <c r="B35" s="2" t="s">
        <v>3594</v>
      </c>
      <c r="C35" s="9">
        <v>5.14</v>
      </c>
      <c r="D35" s="2" t="s">
        <v>11</v>
      </c>
      <c r="E35" s="2" t="s">
        <v>845</v>
      </c>
      <c r="F35" s="12">
        <v>176500000</v>
      </c>
      <c r="G35" s="12">
        <v>175536.84</v>
      </c>
      <c r="H35" s="12">
        <v>5.23</v>
      </c>
    </row>
    <row r="36" spans="2:8">
      <c r="B36" s="2" t="s">
        <v>3348</v>
      </c>
      <c r="C36" s="9">
        <v>5.65</v>
      </c>
      <c r="D36" s="2" t="s">
        <v>356</v>
      </c>
      <c r="E36" s="2" t="s">
        <v>3349</v>
      </c>
      <c r="F36" s="12">
        <v>30000</v>
      </c>
      <c r="G36" s="12">
        <v>149398.65</v>
      </c>
      <c r="H36" s="12">
        <v>4.45</v>
      </c>
    </row>
    <row r="37" spans="2:8">
      <c r="B37" s="2" t="s">
        <v>846</v>
      </c>
      <c r="C37" s="9">
        <v>5.89</v>
      </c>
      <c r="D37" s="2" t="s">
        <v>356</v>
      </c>
      <c r="E37" s="2" t="s">
        <v>847</v>
      </c>
      <c r="F37" s="12">
        <v>29500</v>
      </c>
      <c r="G37" s="12">
        <v>146883.75</v>
      </c>
      <c r="H37" s="12">
        <v>4.38</v>
      </c>
    </row>
    <row r="38" spans="2:8">
      <c r="B38" s="2" t="s">
        <v>848</v>
      </c>
      <c r="C38" s="9">
        <v>5.64</v>
      </c>
      <c r="D38" s="2" t="s">
        <v>356</v>
      </c>
      <c r="E38" s="2" t="s">
        <v>849</v>
      </c>
      <c r="F38" s="12">
        <v>24500</v>
      </c>
      <c r="G38" s="12">
        <v>122066.11</v>
      </c>
      <c r="H38" s="12">
        <v>3.64</v>
      </c>
    </row>
    <row r="39" spans="2:8">
      <c r="B39" s="2" t="s">
        <v>942</v>
      </c>
      <c r="C39" s="9">
        <v>5.14</v>
      </c>
      <c r="D39" s="2" t="s">
        <v>11</v>
      </c>
      <c r="E39" s="2" t="s">
        <v>943</v>
      </c>
      <c r="F39" s="12">
        <v>114000000</v>
      </c>
      <c r="G39" s="12">
        <v>113489.05</v>
      </c>
      <c r="H39" s="12">
        <v>3.38</v>
      </c>
    </row>
    <row r="40" spans="2:8">
      <c r="B40" s="2" t="s">
        <v>3593</v>
      </c>
      <c r="C40" s="9">
        <v>7.18</v>
      </c>
      <c r="D40" s="2" t="s">
        <v>356</v>
      </c>
      <c r="E40" s="2" t="s">
        <v>3350</v>
      </c>
      <c r="F40" s="12">
        <v>21500</v>
      </c>
      <c r="G40" s="12">
        <v>105855.57</v>
      </c>
      <c r="H40" s="12">
        <v>3.16</v>
      </c>
    </row>
    <row r="41" spans="2:8">
      <c r="B41" s="2" t="s">
        <v>3592</v>
      </c>
      <c r="C41" s="9">
        <v>7.76</v>
      </c>
      <c r="D41" s="2" t="s">
        <v>356</v>
      </c>
      <c r="E41" s="2" t="s">
        <v>3351</v>
      </c>
      <c r="F41" s="12">
        <v>20000</v>
      </c>
      <c r="G41" s="12">
        <v>99011.3</v>
      </c>
      <c r="H41" s="12">
        <v>2.95</v>
      </c>
    </row>
    <row r="42" spans="2:8">
      <c r="B42" s="2" t="s">
        <v>3352</v>
      </c>
      <c r="C42" s="9">
        <v>7.3</v>
      </c>
      <c r="D42" s="2" t="s">
        <v>356</v>
      </c>
      <c r="E42" s="2" t="s">
        <v>3353</v>
      </c>
      <c r="F42" s="12">
        <v>20000</v>
      </c>
      <c r="G42" s="12">
        <v>98541.6</v>
      </c>
      <c r="H42" s="12">
        <v>2.94</v>
      </c>
    </row>
    <row r="43" spans="2:8">
      <c r="B43" s="2" t="s">
        <v>3591</v>
      </c>
      <c r="C43" s="9">
        <v>5.83</v>
      </c>
      <c r="D43" s="2" t="s">
        <v>356</v>
      </c>
      <c r="E43" s="2" t="s">
        <v>785</v>
      </c>
      <c r="F43" s="12">
        <v>18000</v>
      </c>
      <c r="G43" s="12">
        <v>89828.01</v>
      </c>
      <c r="H43" s="12">
        <v>2.68</v>
      </c>
    </row>
    <row r="44" spans="2:8">
      <c r="B44" s="2" t="s">
        <v>3354</v>
      </c>
      <c r="C44" s="9">
        <v>5.24</v>
      </c>
      <c r="D44" s="2" t="s">
        <v>11</v>
      </c>
      <c r="E44" s="2" t="s">
        <v>3355</v>
      </c>
      <c r="F44" s="12">
        <v>83000000</v>
      </c>
      <c r="G44" s="12">
        <v>82035.210000000006</v>
      </c>
      <c r="H44" s="12">
        <v>2.4500000000000002</v>
      </c>
    </row>
    <row r="45" spans="2:8">
      <c r="B45" s="2" t="s">
        <v>3590</v>
      </c>
      <c r="C45" s="9">
        <v>7.64</v>
      </c>
      <c r="D45" s="2" t="s">
        <v>408</v>
      </c>
      <c r="E45" s="2" t="s">
        <v>3356</v>
      </c>
      <c r="F45" s="12">
        <v>15000</v>
      </c>
      <c r="G45" s="12">
        <v>73978.05</v>
      </c>
      <c r="H45" s="12">
        <v>2.2000000000000002</v>
      </c>
    </row>
    <row r="46" spans="2:8">
      <c r="B46" s="2" t="s">
        <v>3589</v>
      </c>
      <c r="C46" s="9">
        <v>6.2</v>
      </c>
      <c r="D46" s="2" t="s">
        <v>356</v>
      </c>
      <c r="E46" s="2" t="s">
        <v>850</v>
      </c>
      <c r="F46" s="12">
        <v>14000</v>
      </c>
      <c r="G46" s="12">
        <v>69798.33</v>
      </c>
      <c r="H46" s="12">
        <v>2.08</v>
      </c>
    </row>
    <row r="47" spans="2:8">
      <c r="B47" s="2" t="s">
        <v>3357</v>
      </c>
      <c r="C47" s="9">
        <v>6.66</v>
      </c>
      <c r="D47" s="2" t="s">
        <v>356</v>
      </c>
      <c r="E47" s="2" t="s">
        <v>3358</v>
      </c>
      <c r="F47" s="12">
        <v>14000</v>
      </c>
      <c r="G47" s="12">
        <v>69530.58</v>
      </c>
      <c r="H47" s="12">
        <v>2.0699999999999998</v>
      </c>
    </row>
    <row r="48" spans="2:8">
      <c r="B48" s="2" t="s">
        <v>3588</v>
      </c>
      <c r="C48" s="9">
        <v>5.9</v>
      </c>
      <c r="D48" s="2" t="s">
        <v>356</v>
      </c>
      <c r="E48" s="2" t="s">
        <v>851</v>
      </c>
      <c r="F48" s="12">
        <v>12000</v>
      </c>
      <c r="G48" s="12">
        <v>59961.24</v>
      </c>
      <c r="H48" s="12">
        <v>1.79</v>
      </c>
    </row>
    <row r="49" spans="2:8">
      <c r="B49" s="2" t="s">
        <v>3587</v>
      </c>
      <c r="C49" s="9">
        <v>5.55</v>
      </c>
      <c r="D49" s="2" t="s">
        <v>356</v>
      </c>
      <c r="E49" s="2" t="s">
        <v>433</v>
      </c>
      <c r="F49" s="12">
        <v>12000</v>
      </c>
      <c r="G49" s="12">
        <v>59790.96</v>
      </c>
      <c r="H49" s="12">
        <v>1.78</v>
      </c>
    </row>
    <row r="50" spans="2:8">
      <c r="B50" s="2" t="s">
        <v>3359</v>
      </c>
      <c r="C50" s="9">
        <v>7.3</v>
      </c>
      <c r="D50" s="2" t="s">
        <v>356</v>
      </c>
      <c r="E50" s="2" t="s">
        <v>3360</v>
      </c>
      <c r="F50" s="12">
        <v>12000</v>
      </c>
      <c r="G50" s="12">
        <v>59194.92</v>
      </c>
      <c r="H50" s="12">
        <v>1.76</v>
      </c>
    </row>
    <row r="51" spans="2:8">
      <c r="B51" s="2" t="s">
        <v>3361</v>
      </c>
      <c r="C51" s="9">
        <v>7.09</v>
      </c>
      <c r="D51" s="2" t="s">
        <v>408</v>
      </c>
      <c r="E51" s="2" t="s">
        <v>3362</v>
      </c>
      <c r="F51" s="12">
        <v>12000</v>
      </c>
      <c r="G51" s="12">
        <v>59081.88</v>
      </c>
      <c r="H51" s="12">
        <v>1.76</v>
      </c>
    </row>
    <row r="52" spans="2:8">
      <c r="B52" s="2" t="s">
        <v>832</v>
      </c>
      <c r="C52" s="9">
        <v>5.58</v>
      </c>
      <c r="D52" s="2" t="s">
        <v>356</v>
      </c>
      <c r="E52" s="2" t="s">
        <v>833</v>
      </c>
      <c r="F52" s="12">
        <v>11500</v>
      </c>
      <c r="G52" s="12">
        <v>57289.78</v>
      </c>
      <c r="H52" s="12">
        <v>1.71</v>
      </c>
    </row>
    <row r="53" spans="2:8">
      <c r="B53" s="2" t="s">
        <v>3586</v>
      </c>
      <c r="C53" s="9">
        <v>5.93</v>
      </c>
      <c r="D53" s="2" t="s">
        <v>408</v>
      </c>
      <c r="E53" s="2" t="s">
        <v>852</v>
      </c>
      <c r="F53" s="12">
        <v>10000</v>
      </c>
      <c r="G53" s="12">
        <v>49967.55</v>
      </c>
      <c r="H53" s="12">
        <v>1.49</v>
      </c>
    </row>
    <row r="54" spans="2:8">
      <c r="B54" s="2" t="s">
        <v>3585</v>
      </c>
      <c r="C54" s="9">
        <v>6.23</v>
      </c>
      <c r="D54" s="2" t="s">
        <v>356</v>
      </c>
      <c r="E54" s="2" t="s">
        <v>853</v>
      </c>
      <c r="F54" s="12">
        <v>10000</v>
      </c>
      <c r="G54" s="12">
        <v>49855.35</v>
      </c>
      <c r="H54" s="12">
        <v>1.49</v>
      </c>
    </row>
    <row r="55" spans="2:8">
      <c r="B55" s="2" t="s">
        <v>944</v>
      </c>
      <c r="C55" s="9">
        <v>6.53</v>
      </c>
      <c r="D55" s="2" t="s">
        <v>356</v>
      </c>
      <c r="E55" s="2" t="s">
        <v>945</v>
      </c>
      <c r="F55" s="12">
        <v>10000</v>
      </c>
      <c r="G55" s="12">
        <v>49715.6</v>
      </c>
      <c r="H55" s="12">
        <v>1.48</v>
      </c>
    </row>
    <row r="56" spans="2:8">
      <c r="B56" s="2" t="s">
        <v>353</v>
      </c>
      <c r="C56" s="9">
        <v>6.64</v>
      </c>
      <c r="D56" s="2" t="s">
        <v>354</v>
      </c>
      <c r="E56" s="2" t="s">
        <v>355</v>
      </c>
      <c r="F56" s="12">
        <v>10000</v>
      </c>
      <c r="G56" s="12">
        <v>49674.45</v>
      </c>
      <c r="H56" s="12">
        <v>1.48</v>
      </c>
    </row>
    <row r="57" spans="2:8">
      <c r="B57" s="2" t="s">
        <v>3363</v>
      </c>
      <c r="C57" s="9">
        <v>7.19</v>
      </c>
      <c r="D57" s="2" t="s">
        <v>356</v>
      </c>
      <c r="E57" s="2" t="s">
        <v>3364</v>
      </c>
      <c r="F57" s="12">
        <v>10000</v>
      </c>
      <c r="G57" s="12">
        <v>49348.7</v>
      </c>
      <c r="H57" s="12">
        <v>1.47</v>
      </c>
    </row>
    <row r="58" spans="2:8">
      <c r="B58" s="2" t="s">
        <v>3365</v>
      </c>
      <c r="C58" s="9">
        <v>7.17</v>
      </c>
      <c r="D58" s="2" t="s">
        <v>408</v>
      </c>
      <c r="E58" s="2" t="s">
        <v>3366</v>
      </c>
      <c r="F58" s="12">
        <v>10000</v>
      </c>
      <c r="G58" s="12">
        <v>49283.6</v>
      </c>
      <c r="H58" s="12">
        <v>1.47</v>
      </c>
    </row>
    <row r="59" spans="2:8">
      <c r="B59" s="2" t="s">
        <v>3584</v>
      </c>
      <c r="C59" s="9">
        <v>7.15</v>
      </c>
      <c r="D59" s="2" t="s">
        <v>356</v>
      </c>
      <c r="E59" s="2" t="s">
        <v>3367</v>
      </c>
      <c r="F59" s="12">
        <v>10000</v>
      </c>
      <c r="G59" s="12">
        <v>49238.55</v>
      </c>
      <c r="H59" s="12">
        <v>1.47</v>
      </c>
    </row>
    <row r="60" spans="2:8">
      <c r="B60" s="2" t="s">
        <v>3583</v>
      </c>
      <c r="C60" s="9">
        <v>7.74</v>
      </c>
      <c r="D60" s="2" t="s">
        <v>356</v>
      </c>
      <c r="E60" s="2" t="s">
        <v>3368</v>
      </c>
      <c r="F60" s="12">
        <v>10000</v>
      </c>
      <c r="G60" s="12">
        <v>49238.3</v>
      </c>
      <c r="H60" s="12">
        <v>1.47</v>
      </c>
    </row>
    <row r="61" spans="2:8">
      <c r="B61" s="2" t="s">
        <v>3369</v>
      </c>
      <c r="C61" s="9">
        <v>7.19</v>
      </c>
      <c r="D61" s="2" t="s">
        <v>3370</v>
      </c>
      <c r="E61" s="2" t="s">
        <v>3371</v>
      </c>
      <c r="F61" s="12">
        <v>10000</v>
      </c>
      <c r="G61" s="12">
        <v>49205.75</v>
      </c>
      <c r="H61" s="12">
        <v>1.47</v>
      </c>
    </row>
    <row r="62" spans="2:8">
      <c r="B62" s="2" t="s">
        <v>3372</v>
      </c>
      <c r="C62" s="9">
        <v>5.24</v>
      </c>
      <c r="D62" s="2" t="s">
        <v>11</v>
      </c>
      <c r="E62" s="2" t="s">
        <v>3373</v>
      </c>
      <c r="F62" s="12">
        <v>47500000</v>
      </c>
      <c r="G62" s="12">
        <v>47000.73</v>
      </c>
      <c r="H62" s="12">
        <v>1.4</v>
      </c>
    </row>
    <row r="63" spans="2:8">
      <c r="B63" s="2" t="s">
        <v>385</v>
      </c>
      <c r="C63" s="9">
        <v>5.56</v>
      </c>
      <c r="D63" s="2" t="s">
        <v>356</v>
      </c>
      <c r="E63" s="2" t="s">
        <v>386</v>
      </c>
      <c r="F63" s="12">
        <v>8000</v>
      </c>
      <c r="G63" s="12">
        <v>39896.6</v>
      </c>
      <c r="H63" s="12">
        <v>1.19</v>
      </c>
    </row>
    <row r="64" spans="2:8">
      <c r="B64" s="2" t="s">
        <v>3582</v>
      </c>
      <c r="C64" s="9">
        <v>8.2899999999999991</v>
      </c>
      <c r="D64" s="2" t="s">
        <v>356</v>
      </c>
      <c r="E64" s="2" t="s">
        <v>3374</v>
      </c>
      <c r="F64" s="12">
        <v>8000</v>
      </c>
      <c r="G64" s="12">
        <v>39765.199999999997</v>
      </c>
      <c r="H64" s="12">
        <v>1.19</v>
      </c>
    </row>
    <row r="65" spans="2:8">
      <c r="B65" s="2" t="s">
        <v>3375</v>
      </c>
      <c r="C65" s="9">
        <v>7.25</v>
      </c>
      <c r="D65" s="2" t="s">
        <v>356</v>
      </c>
      <c r="E65" s="2" t="s">
        <v>3376</v>
      </c>
      <c r="F65" s="12">
        <v>8000</v>
      </c>
      <c r="G65" s="12">
        <v>39374.32</v>
      </c>
      <c r="H65" s="12">
        <v>1.17</v>
      </c>
    </row>
    <row r="66" spans="2:8">
      <c r="B66" s="2" t="s">
        <v>3581</v>
      </c>
      <c r="C66" s="9">
        <v>9.17</v>
      </c>
      <c r="D66" s="2" t="s">
        <v>356</v>
      </c>
      <c r="E66" s="2" t="s">
        <v>3377</v>
      </c>
      <c r="F66" s="12">
        <v>8000</v>
      </c>
      <c r="G66" s="12">
        <v>39154.04</v>
      </c>
      <c r="H66" s="12">
        <v>1.17</v>
      </c>
    </row>
    <row r="67" spans="2:8">
      <c r="B67" s="2" t="s">
        <v>3580</v>
      </c>
      <c r="C67" s="9">
        <v>5.55</v>
      </c>
      <c r="D67" s="2" t="s">
        <v>356</v>
      </c>
      <c r="E67" s="2" t="s">
        <v>868</v>
      </c>
      <c r="F67" s="12">
        <v>6500</v>
      </c>
      <c r="G67" s="12">
        <v>32445.73</v>
      </c>
      <c r="H67" s="12">
        <v>0.97</v>
      </c>
    </row>
    <row r="68" spans="2:8">
      <c r="B68" s="2" t="s">
        <v>3579</v>
      </c>
      <c r="C68" s="9">
        <v>5.94</v>
      </c>
      <c r="D68" s="2" t="s">
        <v>356</v>
      </c>
      <c r="E68" s="2" t="s">
        <v>854</v>
      </c>
      <c r="F68" s="12">
        <v>6000</v>
      </c>
      <c r="G68" s="12">
        <v>29961.03</v>
      </c>
      <c r="H68" s="12">
        <v>0.89</v>
      </c>
    </row>
    <row r="69" spans="2:8">
      <c r="B69" s="2" t="s">
        <v>3378</v>
      </c>
      <c r="C69" s="9">
        <v>5.54</v>
      </c>
      <c r="D69" s="2" t="s">
        <v>356</v>
      </c>
      <c r="E69" s="2" t="s">
        <v>3379</v>
      </c>
      <c r="F69" s="12">
        <v>6000</v>
      </c>
      <c r="G69" s="12">
        <v>29949.99</v>
      </c>
      <c r="H69" s="12">
        <v>0.89</v>
      </c>
    </row>
    <row r="70" spans="2:8">
      <c r="B70" s="2" t="s">
        <v>3578</v>
      </c>
      <c r="C70" s="9">
        <v>5.8</v>
      </c>
      <c r="D70" s="2" t="s">
        <v>356</v>
      </c>
      <c r="E70" s="2" t="s">
        <v>3380</v>
      </c>
      <c r="F70" s="12">
        <v>6000</v>
      </c>
      <c r="G70" s="12">
        <v>29942.91</v>
      </c>
      <c r="H70" s="12">
        <v>0.89</v>
      </c>
    </row>
    <row r="71" spans="2:8">
      <c r="B71" s="2" t="s">
        <v>3577</v>
      </c>
      <c r="C71" s="9">
        <v>7.96</v>
      </c>
      <c r="D71" s="2" t="s">
        <v>356</v>
      </c>
      <c r="E71" s="2" t="s">
        <v>3381</v>
      </c>
      <c r="F71" s="12">
        <v>6000</v>
      </c>
      <c r="G71" s="12">
        <v>29523.57</v>
      </c>
      <c r="H71" s="12">
        <v>0.88</v>
      </c>
    </row>
    <row r="72" spans="2:8">
      <c r="B72" s="2" t="s">
        <v>3576</v>
      </c>
      <c r="C72" s="9">
        <v>7.39</v>
      </c>
      <c r="D72" s="2" t="s">
        <v>356</v>
      </c>
      <c r="E72" s="2" t="s">
        <v>403</v>
      </c>
      <c r="F72" s="12">
        <v>6000</v>
      </c>
      <c r="G72" s="12">
        <v>29492.46</v>
      </c>
      <c r="H72" s="12">
        <v>0.88</v>
      </c>
    </row>
    <row r="73" spans="2:8">
      <c r="B73" s="2" t="s">
        <v>3575</v>
      </c>
      <c r="C73" s="9">
        <v>6.48</v>
      </c>
      <c r="D73" s="2" t="s">
        <v>356</v>
      </c>
      <c r="E73" s="2" t="s">
        <v>855</v>
      </c>
      <c r="F73" s="12">
        <v>5500</v>
      </c>
      <c r="G73" s="12">
        <v>27451.33</v>
      </c>
      <c r="H73" s="12">
        <v>0.82</v>
      </c>
    </row>
    <row r="74" spans="2:8">
      <c r="B74" s="2" t="s">
        <v>874</v>
      </c>
      <c r="C74" s="9">
        <v>5.14</v>
      </c>
      <c r="D74" s="2" t="s">
        <v>11</v>
      </c>
      <c r="E74" s="2" t="s">
        <v>875</v>
      </c>
      <c r="F74" s="12">
        <v>27500000</v>
      </c>
      <c r="G74" s="12">
        <v>27372.92</v>
      </c>
      <c r="H74" s="12">
        <v>0.82</v>
      </c>
    </row>
    <row r="75" spans="2:8">
      <c r="B75" s="2" t="s">
        <v>3574</v>
      </c>
      <c r="C75" s="9">
        <v>5.4</v>
      </c>
      <c r="D75" s="2" t="s">
        <v>356</v>
      </c>
      <c r="E75" s="2" t="s">
        <v>446</v>
      </c>
      <c r="F75" s="12">
        <v>5000</v>
      </c>
      <c r="G75" s="12">
        <v>24985.200000000001</v>
      </c>
      <c r="H75" s="12">
        <v>0.74</v>
      </c>
    </row>
    <row r="76" spans="2:8">
      <c r="B76" s="2" t="s">
        <v>363</v>
      </c>
      <c r="C76" s="9">
        <v>5.6</v>
      </c>
      <c r="D76" s="2" t="s">
        <v>356</v>
      </c>
      <c r="E76" s="2" t="s">
        <v>364</v>
      </c>
      <c r="F76" s="12">
        <v>5000</v>
      </c>
      <c r="G76" s="12">
        <v>24961.73</v>
      </c>
      <c r="H76" s="12">
        <v>0.74</v>
      </c>
    </row>
    <row r="77" spans="2:8">
      <c r="B77" s="2" t="s">
        <v>834</v>
      </c>
      <c r="C77" s="9">
        <v>5.55</v>
      </c>
      <c r="D77" s="2" t="s">
        <v>356</v>
      </c>
      <c r="E77" s="2" t="s">
        <v>835</v>
      </c>
      <c r="F77" s="12">
        <v>5000</v>
      </c>
      <c r="G77" s="12">
        <v>24954.48</v>
      </c>
      <c r="H77" s="12">
        <v>0.74</v>
      </c>
    </row>
    <row r="78" spans="2:8">
      <c r="B78" s="2" t="s">
        <v>3573</v>
      </c>
      <c r="C78" s="9">
        <v>7.91</v>
      </c>
      <c r="D78" s="2" t="s">
        <v>356</v>
      </c>
      <c r="E78" s="2" t="s">
        <v>3382</v>
      </c>
      <c r="F78" s="12">
        <v>5000</v>
      </c>
      <c r="G78" s="12">
        <v>24605.43</v>
      </c>
      <c r="H78" s="12">
        <v>0.73</v>
      </c>
    </row>
    <row r="79" spans="2:8">
      <c r="B79" s="2" t="s">
        <v>3572</v>
      </c>
      <c r="C79" s="9">
        <v>7.72</v>
      </c>
      <c r="D79" s="2" t="s">
        <v>356</v>
      </c>
      <c r="E79" s="2" t="s">
        <v>3383</v>
      </c>
      <c r="F79" s="12">
        <v>5000</v>
      </c>
      <c r="G79" s="12">
        <v>24589.1</v>
      </c>
      <c r="H79" s="12">
        <v>0.73</v>
      </c>
    </row>
    <row r="80" spans="2:8">
      <c r="B80" s="2" t="s">
        <v>859</v>
      </c>
      <c r="C80" s="9">
        <v>5.62</v>
      </c>
      <c r="D80" s="2" t="s">
        <v>356</v>
      </c>
      <c r="E80" s="2" t="s">
        <v>860</v>
      </c>
      <c r="F80" s="12">
        <v>4000</v>
      </c>
      <c r="G80" s="12">
        <v>19972.34</v>
      </c>
      <c r="H80" s="12">
        <v>0.6</v>
      </c>
    </row>
    <row r="81" spans="2:8">
      <c r="B81" s="2" t="s">
        <v>3571</v>
      </c>
      <c r="C81" s="9">
        <v>5.84</v>
      </c>
      <c r="D81" s="2" t="s">
        <v>408</v>
      </c>
      <c r="E81" s="2" t="s">
        <v>856</v>
      </c>
      <c r="F81" s="12">
        <v>4000</v>
      </c>
      <c r="G81" s="12">
        <v>19964.88</v>
      </c>
      <c r="H81" s="12">
        <v>0.6</v>
      </c>
    </row>
    <row r="82" spans="2:8">
      <c r="B82" s="2" t="s">
        <v>3570</v>
      </c>
      <c r="C82" s="9">
        <v>6.03</v>
      </c>
      <c r="D82" s="2" t="s">
        <v>356</v>
      </c>
      <c r="E82" s="2" t="s">
        <v>3384</v>
      </c>
      <c r="F82" s="12">
        <v>4000</v>
      </c>
      <c r="G82" s="12">
        <v>19960.48</v>
      </c>
      <c r="H82" s="12">
        <v>0.59</v>
      </c>
    </row>
    <row r="83" spans="2:8">
      <c r="B83" s="2" t="s">
        <v>857</v>
      </c>
      <c r="C83" s="9">
        <v>5.54</v>
      </c>
      <c r="D83" s="2" t="s">
        <v>356</v>
      </c>
      <c r="E83" s="2" t="s">
        <v>858</v>
      </c>
      <c r="F83" s="12">
        <v>4000</v>
      </c>
      <c r="G83" s="12">
        <v>19942.5</v>
      </c>
      <c r="H83" s="12">
        <v>0.59</v>
      </c>
    </row>
    <row r="84" spans="2:8">
      <c r="B84" s="2" t="s">
        <v>3385</v>
      </c>
      <c r="C84" s="9">
        <v>5.54</v>
      </c>
      <c r="D84" s="2" t="s">
        <v>356</v>
      </c>
      <c r="E84" s="2" t="s">
        <v>3386</v>
      </c>
      <c r="F84" s="12">
        <v>3500</v>
      </c>
      <c r="G84" s="12">
        <v>17454.97</v>
      </c>
      <c r="H84" s="12">
        <v>0.52</v>
      </c>
    </row>
    <row r="85" spans="2:8">
      <c r="B85" s="2" t="s">
        <v>861</v>
      </c>
      <c r="C85" s="9">
        <v>5.27</v>
      </c>
      <c r="D85" s="2" t="s">
        <v>356</v>
      </c>
      <c r="E85" s="2" t="s">
        <v>862</v>
      </c>
      <c r="F85" s="12">
        <v>3000</v>
      </c>
      <c r="G85" s="12">
        <v>14995.67</v>
      </c>
      <c r="H85" s="12">
        <v>0.45</v>
      </c>
    </row>
    <row r="86" spans="2:8">
      <c r="B86" s="2" t="s">
        <v>3569</v>
      </c>
      <c r="C86" s="9">
        <v>5.68</v>
      </c>
      <c r="D86" s="2" t="s">
        <v>356</v>
      </c>
      <c r="E86" s="2" t="s">
        <v>360</v>
      </c>
      <c r="F86" s="12">
        <v>3000</v>
      </c>
      <c r="G86" s="12">
        <v>14979.02</v>
      </c>
      <c r="H86" s="12">
        <v>0.45</v>
      </c>
    </row>
    <row r="87" spans="2:8">
      <c r="B87" s="2" t="s">
        <v>3387</v>
      </c>
      <c r="C87" s="9">
        <v>5.58</v>
      </c>
      <c r="D87" s="2" t="s">
        <v>356</v>
      </c>
      <c r="E87" s="2" t="s">
        <v>3388</v>
      </c>
      <c r="F87" s="12">
        <v>3000</v>
      </c>
      <c r="G87" s="12">
        <v>14947.44</v>
      </c>
      <c r="H87" s="12">
        <v>0.45</v>
      </c>
    </row>
    <row r="88" spans="2:8">
      <c r="B88" s="2" t="s">
        <v>865</v>
      </c>
      <c r="C88" s="9">
        <v>5.47</v>
      </c>
      <c r="D88" s="2" t="s">
        <v>354</v>
      </c>
      <c r="E88" s="2" t="s">
        <v>866</v>
      </c>
      <c r="F88" s="12">
        <v>2500</v>
      </c>
      <c r="G88" s="12">
        <v>12492.51</v>
      </c>
      <c r="H88" s="12">
        <v>0.37</v>
      </c>
    </row>
    <row r="89" spans="2:8">
      <c r="B89" s="2" t="s">
        <v>863</v>
      </c>
      <c r="C89" s="9">
        <v>5.18</v>
      </c>
      <c r="D89" s="2" t="s">
        <v>356</v>
      </c>
      <c r="E89" s="2" t="s">
        <v>864</v>
      </c>
      <c r="F89" s="12">
        <v>2000</v>
      </c>
      <c r="G89" s="12">
        <v>9998.58</v>
      </c>
      <c r="H89" s="12">
        <v>0.3</v>
      </c>
    </row>
    <row r="90" spans="2:8">
      <c r="B90" s="2" t="s">
        <v>3568</v>
      </c>
      <c r="C90" s="9">
        <v>5.79</v>
      </c>
      <c r="D90" s="2" t="s">
        <v>356</v>
      </c>
      <c r="E90" s="2" t="s">
        <v>392</v>
      </c>
      <c r="F90" s="12">
        <v>2000</v>
      </c>
      <c r="G90" s="12">
        <v>9987.33</v>
      </c>
      <c r="H90" s="12">
        <v>0.3</v>
      </c>
    </row>
    <row r="91" spans="2:8">
      <c r="B91" s="2" t="s">
        <v>381</v>
      </c>
      <c r="C91" s="9">
        <v>5.57</v>
      </c>
      <c r="D91" s="2" t="s">
        <v>356</v>
      </c>
      <c r="E91" s="2" t="s">
        <v>382</v>
      </c>
      <c r="F91" s="12">
        <v>2000</v>
      </c>
      <c r="G91" s="12">
        <v>9986.2900000000009</v>
      </c>
      <c r="H91" s="12">
        <v>0.3</v>
      </c>
    </row>
    <row r="92" spans="2:8">
      <c r="B92" s="2" t="s">
        <v>3567</v>
      </c>
      <c r="C92" s="9">
        <v>5.79</v>
      </c>
      <c r="D92" s="2" t="s">
        <v>356</v>
      </c>
      <c r="E92" s="2" t="s">
        <v>3389</v>
      </c>
      <c r="F92" s="12">
        <v>2000</v>
      </c>
      <c r="G92" s="12">
        <v>9985.75</v>
      </c>
      <c r="H92" s="12">
        <v>0.3</v>
      </c>
    </row>
    <row r="93" spans="2:8">
      <c r="B93" s="2" t="s">
        <v>3566</v>
      </c>
      <c r="C93" s="9">
        <v>6.03</v>
      </c>
      <c r="D93" s="2" t="s">
        <v>356</v>
      </c>
      <c r="E93" s="2" t="s">
        <v>3390</v>
      </c>
      <c r="F93" s="12">
        <v>2000</v>
      </c>
      <c r="G93" s="12">
        <v>9985.17</v>
      </c>
      <c r="H93" s="12">
        <v>0.3</v>
      </c>
    </row>
    <row r="94" spans="2:8">
      <c r="B94" s="2" t="s">
        <v>3565</v>
      </c>
      <c r="C94" s="9">
        <v>5.84</v>
      </c>
      <c r="D94" s="2" t="s">
        <v>408</v>
      </c>
      <c r="E94" s="2" t="s">
        <v>867</v>
      </c>
      <c r="F94" s="12">
        <v>2000</v>
      </c>
      <c r="G94" s="12">
        <v>9984.0300000000007</v>
      </c>
      <c r="H94" s="12">
        <v>0.3</v>
      </c>
    </row>
    <row r="95" spans="2:8">
      <c r="B95" s="2" t="s">
        <v>3564</v>
      </c>
      <c r="C95" s="9">
        <v>5.79</v>
      </c>
      <c r="D95" s="2" t="s">
        <v>356</v>
      </c>
      <c r="E95" s="2" t="s">
        <v>3391</v>
      </c>
      <c r="F95" s="12">
        <v>2000</v>
      </c>
      <c r="G95" s="12">
        <v>9982.58</v>
      </c>
      <c r="H95" s="12">
        <v>0.3</v>
      </c>
    </row>
    <row r="96" spans="2:8">
      <c r="B96" s="2" t="s">
        <v>869</v>
      </c>
      <c r="C96" s="9">
        <v>5.55</v>
      </c>
      <c r="D96" s="2" t="s">
        <v>354</v>
      </c>
      <c r="E96" s="2" t="s">
        <v>870</v>
      </c>
      <c r="F96" s="12">
        <v>2000</v>
      </c>
      <c r="G96" s="12">
        <v>9981.7900000000009</v>
      </c>
      <c r="H96" s="12">
        <v>0.3</v>
      </c>
    </row>
    <row r="97" spans="2:8">
      <c r="B97" s="2" t="s">
        <v>3563</v>
      </c>
      <c r="C97" s="9">
        <v>6.18</v>
      </c>
      <c r="D97" s="2" t="s">
        <v>356</v>
      </c>
      <c r="E97" s="2" t="s">
        <v>3392</v>
      </c>
      <c r="F97" s="12">
        <v>2000</v>
      </c>
      <c r="G97" s="12">
        <v>9973.01</v>
      </c>
      <c r="H97" s="12">
        <v>0.3</v>
      </c>
    </row>
    <row r="98" spans="2:8">
      <c r="B98" s="2" t="s">
        <v>3562</v>
      </c>
      <c r="C98" s="9">
        <v>6.33</v>
      </c>
      <c r="D98" s="2" t="s">
        <v>356</v>
      </c>
      <c r="E98" s="2" t="s">
        <v>871</v>
      </c>
      <c r="F98" s="12">
        <v>2000</v>
      </c>
      <c r="G98" s="12">
        <v>9970.61</v>
      </c>
      <c r="H98" s="12">
        <v>0.3</v>
      </c>
    </row>
    <row r="99" spans="2:8">
      <c r="B99" s="2" t="s">
        <v>872</v>
      </c>
      <c r="C99" s="9">
        <v>5.57</v>
      </c>
      <c r="D99" s="2" t="s">
        <v>356</v>
      </c>
      <c r="E99" s="2" t="s">
        <v>873</v>
      </c>
      <c r="F99" s="12">
        <v>2000</v>
      </c>
      <c r="G99" s="12">
        <v>9963.5300000000007</v>
      </c>
      <c r="H99" s="12">
        <v>0.3</v>
      </c>
    </row>
    <row r="100" spans="2:8">
      <c r="B100" s="2" t="s">
        <v>3393</v>
      </c>
      <c r="C100" s="9">
        <v>5.23</v>
      </c>
      <c r="D100" s="2" t="s">
        <v>11</v>
      </c>
      <c r="E100" s="2" t="s">
        <v>3394</v>
      </c>
      <c r="F100" s="12">
        <v>10000000</v>
      </c>
      <c r="G100" s="12">
        <v>9924.7000000000007</v>
      </c>
      <c r="H100" s="12">
        <v>0.3</v>
      </c>
    </row>
    <row r="101" spans="2:8">
      <c r="B101" s="2" t="s">
        <v>3561</v>
      </c>
      <c r="C101" s="9">
        <v>7.6</v>
      </c>
      <c r="D101" s="2" t="s">
        <v>356</v>
      </c>
      <c r="E101" s="2" t="s">
        <v>3395</v>
      </c>
      <c r="F101" s="12">
        <v>2000</v>
      </c>
      <c r="G101" s="12">
        <v>9852.2999999999993</v>
      </c>
      <c r="H101" s="12">
        <v>0.28999999999999998</v>
      </c>
    </row>
    <row r="102" spans="2:8">
      <c r="B102" s="2" t="s">
        <v>3560</v>
      </c>
      <c r="C102" s="9">
        <v>7.65</v>
      </c>
      <c r="D102" s="2" t="s">
        <v>356</v>
      </c>
      <c r="E102" s="2" t="s">
        <v>3396</v>
      </c>
      <c r="F102" s="12">
        <v>2000</v>
      </c>
      <c r="G102" s="12">
        <v>9851.44</v>
      </c>
      <c r="H102" s="12">
        <v>0.28999999999999998</v>
      </c>
    </row>
    <row r="103" spans="2:8">
      <c r="B103" s="2" t="s">
        <v>3559</v>
      </c>
      <c r="C103" s="9">
        <v>6.83</v>
      </c>
      <c r="D103" s="2" t="s">
        <v>356</v>
      </c>
      <c r="E103" s="2" t="s">
        <v>3397</v>
      </c>
      <c r="F103" s="12">
        <v>1500</v>
      </c>
      <c r="G103" s="12">
        <v>7479.02</v>
      </c>
      <c r="H103" s="12">
        <v>0.22</v>
      </c>
    </row>
    <row r="104" spans="2:8">
      <c r="B104" s="2" t="s">
        <v>3398</v>
      </c>
      <c r="C104" s="9">
        <v>7.11</v>
      </c>
      <c r="D104" s="2" t="s">
        <v>354</v>
      </c>
      <c r="E104" s="2" t="s">
        <v>3399</v>
      </c>
      <c r="F104" s="12">
        <v>1500</v>
      </c>
      <c r="G104" s="12">
        <v>7384.92</v>
      </c>
      <c r="H104" s="12">
        <v>0.22</v>
      </c>
    </row>
    <row r="105" spans="2:8">
      <c r="B105" s="2" t="s">
        <v>780</v>
      </c>
      <c r="C105" s="9">
        <v>5.56</v>
      </c>
      <c r="D105" s="2" t="s">
        <v>354</v>
      </c>
      <c r="E105" s="2" t="s">
        <v>781</v>
      </c>
      <c r="F105" s="12">
        <v>1000</v>
      </c>
      <c r="G105" s="12">
        <v>4980.2700000000004</v>
      </c>
      <c r="H105" s="12">
        <v>0.15</v>
      </c>
    </row>
    <row r="106" spans="2:8">
      <c r="B106" s="6" t="s">
        <v>69</v>
      </c>
      <c r="C106" s="11"/>
      <c r="D106" s="6"/>
      <c r="E106" s="6"/>
      <c r="F106" s="14"/>
      <c r="G106" s="14">
        <f>SUM(G34:G105)</f>
        <v>3016207.5799999996</v>
      </c>
      <c r="H106" s="14">
        <f>SUM(H34:H105)</f>
        <v>89.92999999999995</v>
      </c>
    </row>
    <row r="107" spans="2:8">
      <c r="B107" s="6" t="s">
        <v>294</v>
      </c>
    </row>
    <row r="108" spans="2:8">
      <c r="B108" s="2" t="s">
        <v>295</v>
      </c>
      <c r="C108" s="9" t="s">
        <v>13</v>
      </c>
      <c r="E108" s="2" t="s">
        <v>296</v>
      </c>
      <c r="F108" s="12">
        <v>58022.87</v>
      </c>
      <c r="G108" s="12">
        <v>6768.75</v>
      </c>
      <c r="H108" s="12">
        <v>0.2</v>
      </c>
    </row>
    <row r="109" spans="2:8">
      <c r="B109" s="6" t="s">
        <v>297</v>
      </c>
      <c r="C109" s="11"/>
      <c r="D109" s="6"/>
      <c r="E109" s="6"/>
      <c r="F109" s="14"/>
      <c r="G109" s="14">
        <f>SUM(G107:G108)</f>
        <v>6768.75</v>
      </c>
      <c r="H109" s="14">
        <f>SUM(H107:H108)</f>
        <v>0.2</v>
      </c>
    </row>
    <row r="110" spans="2:8">
      <c r="B110" s="6" t="s">
        <v>451</v>
      </c>
      <c r="C110" s="11"/>
      <c r="D110" s="6"/>
      <c r="E110" s="6"/>
      <c r="F110" s="14"/>
      <c r="G110" s="14">
        <v>167877.45</v>
      </c>
      <c r="H110" s="14">
        <v>5</v>
      </c>
    </row>
    <row r="111" spans="2:8">
      <c r="B111" s="6" t="s">
        <v>452</v>
      </c>
      <c r="C111" s="11"/>
      <c r="D111" s="6"/>
      <c r="E111" s="6"/>
      <c r="F111" s="14"/>
      <c r="G111" s="14">
        <v>60939.91</v>
      </c>
      <c r="H111" s="14">
        <v>1.82</v>
      </c>
    </row>
    <row r="112" spans="2:8">
      <c r="B112" s="6" t="s">
        <v>15</v>
      </c>
      <c r="C112" s="11"/>
      <c r="D112" s="6"/>
      <c r="E112" s="6"/>
      <c r="F112" s="14"/>
      <c r="G112" s="14">
        <v>3350329.9099999997</v>
      </c>
      <c r="H112" s="14">
        <v>99.88</v>
      </c>
    </row>
    <row r="113" spans="2:8">
      <c r="B113" s="6" t="s">
        <v>16</v>
      </c>
      <c r="C113" s="11"/>
      <c r="D113" s="6"/>
      <c r="E113" s="6"/>
      <c r="F113" s="14"/>
      <c r="G113" s="14">
        <v>4780.553350180242</v>
      </c>
      <c r="H113" s="14">
        <v>0.12000000000000455</v>
      </c>
    </row>
    <row r="114" spans="2:8">
      <c r="B114" s="6" t="s">
        <v>17</v>
      </c>
      <c r="C114" s="11"/>
      <c r="D114" s="6"/>
      <c r="E114" s="6"/>
      <c r="F114" s="14"/>
      <c r="G114" s="14">
        <v>3355110.4633501801</v>
      </c>
      <c r="H114" s="14">
        <v>100</v>
      </c>
    </row>
    <row r="115" spans="2:8">
      <c r="B115" s="2" t="s">
        <v>18</v>
      </c>
    </row>
    <row r="116" spans="2:8">
      <c r="B116" s="2" t="s">
        <v>19</v>
      </c>
    </row>
    <row r="117" spans="2:8">
      <c r="B117" s="2" t="s">
        <v>20</v>
      </c>
      <c r="C117" s="9" t="s">
        <v>894</v>
      </c>
    </row>
    <row r="118" spans="2:8">
      <c r="B118" s="6" t="s">
        <v>3558</v>
      </c>
    </row>
    <row r="119" spans="2:8" ht="25.5">
      <c r="B119" s="8" t="s">
        <v>21</v>
      </c>
      <c r="C119" s="9" t="s">
        <v>22</v>
      </c>
    </row>
    <row r="120" spans="2:8">
      <c r="B120" s="6"/>
    </row>
    <row r="121" spans="2:8">
      <c r="B121" s="6" t="s">
        <v>23</v>
      </c>
      <c r="C121" s="9" t="s">
        <v>22</v>
      </c>
    </row>
    <row r="122" spans="2:8">
      <c r="B122" s="6" t="s">
        <v>24</v>
      </c>
      <c r="C122" s="9" t="s">
        <v>25</v>
      </c>
    </row>
    <row r="123" spans="2:8">
      <c r="B123" s="6" t="s">
        <v>3400</v>
      </c>
      <c r="C123" s="11"/>
    </row>
    <row r="124" spans="2:8">
      <c r="B124" s="6" t="s">
        <v>3401</v>
      </c>
      <c r="C124" s="11"/>
    </row>
    <row r="125" spans="2:8">
      <c r="B125" s="6" t="s">
        <v>3402</v>
      </c>
      <c r="C125" s="11"/>
    </row>
    <row r="126" spans="2:8">
      <c r="B126" s="6" t="s">
        <v>3403</v>
      </c>
      <c r="C126" s="11"/>
    </row>
    <row r="127" spans="2:8">
      <c r="B127" s="6" t="s">
        <v>3404</v>
      </c>
      <c r="C127" s="11"/>
    </row>
    <row r="128" spans="2:8">
      <c r="B128" s="6" t="s">
        <v>3405</v>
      </c>
      <c r="C128" s="11"/>
    </row>
    <row r="129" spans="2:3">
      <c r="B129" s="6" t="s">
        <v>3406</v>
      </c>
      <c r="C129" s="11"/>
    </row>
    <row r="130" spans="2:3">
      <c r="B130" s="6" t="s">
        <v>3407</v>
      </c>
      <c r="C130" s="11"/>
    </row>
    <row r="131" spans="2:3">
      <c r="B131" s="6" t="s">
        <v>3408</v>
      </c>
      <c r="C131" s="11"/>
    </row>
    <row r="132" spans="2:3">
      <c r="B132" s="6" t="s">
        <v>3409</v>
      </c>
      <c r="C132" s="11"/>
    </row>
    <row r="133" spans="2:3">
      <c r="B133" s="6" t="s">
        <v>3410</v>
      </c>
      <c r="C133" s="11"/>
    </row>
    <row r="134" spans="2:3">
      <c r="B134" s="6" t="s">
        <v>3411</v>
      </c>
      <c r="C134" s="11"/>
    </row>
    <row r="135" spans="2:3">
      <c r="B135" s="6" t="s">
        <v>3557</v>
      </c>
      <c r="C135" s="11"/>
    </row>
    <row r="136" spans="2:3">
      <c r="B136" s="2" t="s">
        <v>3553</v>
      </c>
    </row>
    <row r="138" spans="2:3" ht="15">
      <c r="B138" s="4"/>
      <c r="C138" s="5" t="s">
        <v>27</v>
      </c>
    </row>
    <row r="139" spans="2:3" ht="15">
      <c r="B139" s="4" t="s">
        <v>28</v>
      </c>
      <c r="C139" s="18" t="s">
        <v>838</v>
      </c>
    </row>
    <row r="140" spans="2:3" ht="15">
      <c r="B140" s="4" t="s">
        <v>29</v>
      </c>
      <c r="C140" s="5"/>
    </row>
    <row r="141" spans="2:3" ht="15">
      <c r="B141" s="4"/>
      <c r="C141" s="5"/>
    </row>
    <row r="142" spans="2:3" ht="15">
      <c r="B142" s="4" t="s">
        <v>30</v>
      </c>
      <c r="C142" s="107">
        <v>6.2100000000000002E-2</v>
      </c>
    </row>
    <row r="143" spans="2:3" ht="15">
      <c r="B143" s="4"/>
      <c r="C143" s="106"/>
    </row>
    <row r="144" spans="2:3" ht="15">
      <c r="B144" s="4" t="s">
        <v>31</v>
      </c>
      <c r="C144" s="106" t="s">
        <v>3556</v>
      </c>
    </row>
    <row r="145" spans="2:7" ht="15">
      <c r="B145" s="4" t="s">
        <v>32</v>
      </c>
      <c r="C145" s="106" t="s">
        <v>3556</v>
      </c>
    </row>
    <row r="146" spans="2:7" ht="15">
      <c r="B146" s="4"/>
      <c r="C146" s="5"/>
    </row>
    <row r="147" spans="2:7" ht="15">
      <c r="B147" s="4" t="s">
        <v>33</v>
      </c>
      <c r="C147" s="5" t="s">
        <v>894</v>
      </c>
    </row>
    <row r="148" spans="2:7" ht="15">
      <c r="B148" s="229" t="s">
        <v>34</v>
      </c>
      <c r="C148" s="229"/>
    </row>
    <row r="149" spans="2:7" ht="15">
      <c r="B149" s="32"/>
      <c r="C149" s="32"/>
    </row>
    <row r="150" spans="2:7" ht="15">
      <c r="B150" s="238" t="s">
        <v>3555</v>
      </c>
      <c r="C150" s="238"/>
      <c r="D150" s="238"/>
      <c r="E150" s="238"/>
    </row>
    <row r="152" spans="2:7" ht="15">
      <c r="B152" s="4" t="s">
        <v>35</v>
      </c>
      <c r="C152" s="5"/>
      <c r="D152" s="4"/>
    </row>
    <row r="153" spans="2:7" ht="30">
      <c r="B153" s="20" t="s">
        <v>36</v>
      </c>
      <c r="C153" s="18" t="s">
        <v>37</v>
      </c>
      <c r="D153" s="20" t="s">
        <v>38</v>
      </c>
    </row>
    <row r="154" spans="2:7" ht="15">
      <c r="B154" s="4" t="s">
        <v>22</v>
      </c>
      <c r="C154" s="5" t="s">
        <v>22</v>
      </c>
      <c r="D154" s="4" t="s">
        <v>22</v>
      </c>
    </row>
    <row r="156" spans="2:7">
      <c r="B156" s="24" t="s">
        <v>39</v>
      </c>
      <c r="C156" s="25">
        <v>46081</v>
      </c>
      <c r="D156" s="16"/>
      <c r="E156" s="15"/>
      <c r="F156" s="30"/>
    </row>
    <row r="157" spans="2:7">
      <c r="B157" s="24" t="s">
        <v>40</v>
      </c>
      <c r="C157" s="26" t="s">
        <v>41</v>
      </c>
      <c r="D157" s="24" t="s">
        <v>42</v>
      </c>
      <c r="E157" s="27" t="s">
        <v>43</v>
      </c>
      <c r="F157" s="29" t="s">
        <v>44</v>
      </c>
      <c r="G157" s="14"/>
    </row>
    <row r="158" spans="2:7">
      <c r="B158" s="22" t="s">
        <v>22</v>
      </c>
      <c r="C158" s="23" t="s">
        <v>22</v>
      </c>
      <c r="D158" s="22" t="s">
        <v>22</v>
      </c>
      <c r="E158" s="19" t="s">
        <v>22</v>
      </c>
      <c r="F158" s="28" t="s">
        <v>22</v>
      </c>
    </row>
    <row r="161" spans="2:4">
      <c r="B161" s="6" t="s">
        <v>45</v>
      </c>
    </row>
    <row r="162" spans="2:4">
      <c r="B162" s="6"/>
    </row>
    <row r="163" spans="2:4">
      <c r="B163" s="6" t="s">
        <v>911</v>
      </c>
    </row>
    <row r="164" spans="2:4">
      <c r="B164" s="24" t="s">
        <v>46</v>
      </c>
      <c r="C164" s="26" t="s">
        <v>47</v>
      </c>
      <c r="D164" s="6"/>
    </row>
    <row r="165" spans="2:4">
      <c r="B165" s="16" t="s">
        <v>22</v>
      </c>
      <c r="C165" s="17" t="s">
        <v>22</v>
      </c>
    </row>
    <row r="167" spans="2:4">
      <c r="B167" s="24" t="s">
        <v>48</v>
      </c>
      <c r="C167" s="26" t="s">
        <v>47</v>
      </c>
    </row>
    <row r="168" spans="2:4">
      <c r="B168" s="16" t="s">
        <v>22</v>
      </c>
      <c r="C168" s="17" t="s">
        <v>22</v>
      </c>
    </row>
    <row r="170" spans="2:4">
      <c r="B170" s="24" t="s">
        <v>49</v>
      </c>
      <c r="C170" s="26" t="s">
        <v>50</v>
      </c>
    </row>
    <row r="171" spans="2:4">
      <c r="B171" s="16" t="s">
        <v>22</v>
      </c>
      <c r="C171" s="17" t="s">
        <v>22</v>
      </c>
    </row>
    <row r="173" spans="2:4">
      <c r="B173" s="27" t="s">
        <v>51</v>
      </c>
      <c r="C173" s="26" t="s">
        <v>50</v>
      </c>
    </row>
    <row r="174" spans="2:4">
      <c r="B174" s="15" t="s">
        <v>22</v>
      </c>
      <c r="C174" s="17" t="s">
        <v>22</v>
      </c>
    </row>
    <row r="176" spans="2:4">
      <c r="B176" s="24" t="s">
        <v>52</v>
      </c>
      <c r="C176" s="26" t="s">
        <v>22</v>
      </c>
    </row>
    <row r="178" spans="2:7">
      <c r="B178" s="24" t="s">
        <v>53</v>
      </c>
      <c r="C178" s="25">
        <v>46081</v>
      </c>
      <c r="D178" s="16"/>
      <c r="E178" s="15"/>
      <c r="F178" s="30"/>
    </row>
    <row r="179" spans="2:7">
      <c r="B179" s="24" t="s">
        <v>40</v>
      </c>
      <c r="C179" s="26" t="s">
        <v>41</v>
      </c>
      <c r="D179" s="24" t="s">
        <v>42</v>
      </c>
      <c r="E179" s="27" t="s">
        <v>43</v>
      </c>
      <c r="F179" s="29" t="s">
        <v>44</v>
      </c>
      <c r="G179" s="14"/>
    </row>
    <row r="180" spans="2:7">
      <c r="B180" s="22" t="s">
        <v>22</v>
      </c>
      <c r="C180" s="23" t="s">
        <v>22</v>
      </c>
      <c r="D180" s="22" t="s">
        <v>22</v>
      </c>
      <c r="E180" s="19" t="s">
        <v>22</v>
      </c>
      <c r="F180" s="28" t="s">
        <v>22</v>
      </c>
    </row>
    <row r="181" spans="2:7">
      <c r="B181" s="6" t="s">
        <v>45</v>
      </c>
    </row>
    <row r="182" spans="2:7">
      <c r="B182" s="6"/>
    </row>
    <row r="183" spans="2:7">
      <c r="B183" s="6" t="s">
        <v>911</v>
      </c>
    </row>
    <row r="184" spans="2:7">
      <c r="B184" s="24" t="s">
        <v>46</v>
      </c>
      <c r="C184" s="26" t="s">
        <v>47</v>
      </c>
      <c r="D184" s="6"/>
    </row>
    <row r="185" spans="2:7">
      <c r="B185" s="16" t="s">
        <v>22</v>
      </c>
      <c r="C185" s="17" t="s">
        <v>22</v>
      </c>
    </row>
    <row r="187" spans="2:7">
      <c r="B187" s="24" t="s">
        <v>48</v>
      </c>
      <c r="C187" s="26" t="s">
        <v>47</v>
      </c>
    </row>
    <row r="188" spans="2:7">
      <c r="B188" s="16" t="s">
        <v>22</v>
      </c>
      <c r="C188" s="17" t="s">
        <v>22</v>
      </c>
    </row>
    <row r="190" spans="2:7">
      <c r="B190" s="24" t="s">
        <v>49</v>
      </c>
      <c r="C190" s="26" t="s">
        <v>50</v>
      </c>
    </row>
    <row r="191" spans="2:7">
      <c r="B191" s="16" t="s">
        <v>22</v>
      </c>
      <c r="C191" s="17" t="s">
        <v>22</v>
      </c>
    </row>
    <row r="193" spans="2:80">
      <c r="B193" s="27" t="s">
        <v>51</v>
      </c>
      <c r="C193" s="26" t="s">
        <v>50</v>
      </c>
    </row>
    <row r="194" spans="2:80">
      <c r="B194" s="15" t="s">
        <v>22</v>
      </c>
      <c r="C194" s="17" t="s">
        <v>22</v>
      </c>
    </row>
    <row r="196" spans="2:80">
      <c r="B196" s="24" t="s">
        <v>52</v>
      </c>
      <c r="C196" s="26" t="s">
        <v>22</v>
      </c>
    </row>
    <row r="199" spans="2:80">
      <c r="B199" s="6" t="s">
        <v>912</v>
      </c>
    </row>
    <row r="201" spans="2:80">
      <c r="B201" s="24" t="s">
        <v>40</v>
      </c>
      <c r="C201" s="26" t="s">
        <v>54</v>
      </c>
      <c r="D201" s="24" t="s">
        <v>55</v>
      </c>
      <c r="E201" s="24" t="s">
        <v>56</v>
      </c>
      <c r="F201" s="14"/>
    </row>
    <row r="202" spans="2:80">
      <c r="B202" s="16" t="s">
        <v>22</v>
      </c>
      <c r="C202" s="17" t="s">
        <v>22</v>
      </c>
      <c r="D202" s="16" t="s">
        <v>22</v>
      </c>
      <c r="E202" s="16" t="s">
        <v>22</v>
      </c>
    </row>
    <row r="205" spans="2:80">
      <c r="B205" s="6" t="s">
        <v>57</v>
      </c>
      <c r="C205" s="11" t="s">
        <v>22</v>
      </c>
      <c r="D205" s="6"/>
      <c r="E205" s="6"/>
      <c r="F205" s="14"/>
      <c r="G205" s="14"/>
      <c r="H205" s="14"/>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row>
    <row r="207" spans="2:80">
      <c r="B207" s="6" t="s">
        <v>913</v>
      </c>
    </row>
    <row r="209" spans="2:7">
      <c r="B209" s="24" t="s">
        <v>58</v>
      </c>
      <c r="C209" s="26" t="s">
        <v>47</v>
      </c>
      <c r="D209" s="6"/>
    </row>
    <row r="210" spans="2:7">
      <c r="B210" s="16" t="s">
        <v>22</v>
      </c>
      <c r="C210" s="17" t="s">
        <v>22</v>
      </c>
    </row>
    <row r="213" spans="2:7">
      <c r="B213" s="24" t="s">
        <v>59</v>
      </c>
      <c r="C213" s="26" t="s">
        <v>60</v>
      </c>
      <c r="D213" s="6"/>
    </row>
    <row r="214" spans="2:7">
      <c r="B214" s="16" t="s">
        <v>22</v>
      </c>
      <c r="C214" s="17" t="s">
        <v>22</v>
      </c>
    </row>
    <row r="217" spans="2:7">
      <c r="B217" s="6" t="s">
        <v>61</v>
      </c>
    </row>
    <row r="220" spans="2:7">
      <c r="B220" s="6" t="s">
        <v>914</v>
      </c>
    </row>
    <row r="222" spans="2:7">
      <c r="B222" s="24" t="s">
        <v>40</v>
      </c>
      <c r="C222" s="26" t="s">
        <v>62</v>
      </c>
      <c r="D222" s="24" t="s">
        <v>54</v>
      </c>
      <c r="E222" s="24" t="s">
        <v>55</v>
      </c>
      <c r="F222" s="29" t="s">
        <v>56</v>
      </c>
      <c r="G222" s="14"/>
    </row>
    <row r="223" spans="2:7">
      <c r="B223" s="16" t="s">
        <v>22</v>
      </c>
      <c r="C223" s="17" t="s">
        <v>22</v>
      </c>
      <c r="D223" s="16" t="s">
        <v>22</v>
      </c>
      <c r="E223" s="16" t="s">
        <v>22</v>
      </c>
      <c r="F223" s="21" t="s">
        <v>22</v>
      </c>
    </row>
    <row r="226" spans="2:80">
      <c r="B226" s="6" t="s">
        <v>57</v>
      </c>
      <c r="C226" s="11" t="s">
        <v>22</v>
      </c>
      <c r="D226" s="6"/>
      <c r="E226" s="6"/>
      <c r="F226" s="14"/>
      <c r="G226" s="14"/>
      <c r="H226" s="14"/>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row>
    <row r="228" spans="2:80">
      <c r="B228" s="6" t="s">
        <v>913</v>
      </c>
    </row>
    <row r="230" spans="2:80">
      <c r="B230" s="24" t="s">
        <v>58</v>
      </c>
      <c r="C230" s="26" t="s">
        <v>47</v>
      </c>
      <c r="D230" s="6"/>
    </row>
    <row r="231" spans="2:80">
      <c r="B231" s="16" t="s">
        <v>22</v>
      </c>
      <c r="C231" s="17" t="s">
        <v>22</v>
      </c>
    </row>
    <row r="234" spans="2:80">
      <c r="B234" s="24" t="s">
        <v>59</v>
      </c>
      <c r="C234" s="26" t="s">
        <v>60</v>
      </c>
      <c r="D234" s="6"/>
    </row>
    <row r="235" spans="2:80">
      <c r="B235" s="16" t="s">
        <v>22</v>
      </c>
      <c r="C235" s="17" t="s">
        <v>22</v>
      </c>
    </row>
    <row r="238" spans="2:80">
      <c r="B238" s="6" t="s">
        <v>61</v>
      </c>
    </row>
    <row r="241" spans="2:7">
      <c r="B241" s="6" t="s">
        <v>915</v>
      </c>
    </row>
    <row r="242" spans="2:7">
      <c r="B242" s="24" t="s">
        <v>40</v>
      </c>
      <c r="C242" s="26" t="s">
        <v>63</v>
      </c>
      <c r="D242" s="24" t="s">
        <v>64</v>
      </c>
      <c r="E242" s="24" t="s">
        <v>65</v>
      </c>
      <c r="F242" s="29" t="s">
        <v>66</v>
      </c>
      <c r="G242" s="14"/>
    </row>
    <row r="243" spans="2:7">
      <c r="B243" s="16" t="s">
        <v>22</v>
      </c>
      <c r="C243" s="17" t="s">
        <v>22</v>
      </c>
      <c r="D243" s="16" t="s">
        <v>22</v>
      </c>
      <c r="E243" s="16" t="s">
        <v>22</v>
      </c>
      <c r="F243" s="21" t="s">
        <v>22</v>
      </c>
    </row>
    <row r="244" spans="2:7">
      <c r="B244" s="2" t="s">
        <v>3554</v>
      </c>
    </row>
  </sheetData>
  <mergeCells count="9">
    <mergeCell ref="B148:C148"/>
    <mergeCell ref="B150:E150"/>
    <mergeCell ref="B1:E1"/>
    <mergeCell ref="C3:C8"/>
    <mergeCell ref="D3:D8"/>
    <mergeCell ref="B11:E11"/>
    <mergeCell ref="C12:C13"/>
    <mergeCell ref="D12:D13"/>
    <mergeCell ref="E12:E13"/>
  </mergeCells>
  <hyperlinks>
    <hyperlink ref="A1" location="Index!A1" display="Index" xr:uid="{C57A7865-D3DA-4E04-AA2E-E7E3A262F19A}"/>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DDEF-6A51-466C-8FE4-532D626E4682}">
  <dimension ref="A1:CB213"/>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800</v>
      </c>
      <c r="C1" s="226"/>
      <c r="D1" s="226"/>
      <c r="E1" s="226"/>
    </row>
    <row r="3" spans="1:5" ht="15">
      <c r="B3" s="31" t="s">
        <v>801</v>
      </c>
      <c r="C3" s="239"/>
      <c r="D3" s="233"/>
      <c r="E3" s="32"/>
    </row>
    <row r="4" spans="1:5" ht="45">
      <c r="B4" s="35" t="s">
        <v>802</v>
      </c>
      <c r="C4" s="239"/>
      <c r="D4" s="233"/>
      <c r="E4" s="55"/>
    </row>
    <row r="5" spans="1:5" ht="15">
      <c r="B5" s="35" t="s">
        <v>103</v>
      </c>
      <c r="C5" s="239"/>
      <c r="D5" s="233"/>
      <c r="E5" s="32"/>
    </row>
    <row r="6" spans="1:5" ht="15">
      <c r="B6" s="35" t="s">
        <v>350</v>
      </c>
      <c r="C6" s="239"/>
      <c r="D6" s="233"/>
      <c r="E6" s="32"/>
    </row>
    <row r="7" spans="1:5" ht="30">
      <c r="B7" s="35" t="s">
        <v>803</v>
      </c>
      <c r="C7" s="239"/>
      <c r="D7" s="233"/>
      <c r="E7" s="32"/>
    </row>
    <row r="8" spans="1:5" ht="15">
      <c r="B8" s="4" t="s">
        <v>106</v>
      </c>
      <c r="C8" s="36" t="s">
        <v>107</v>
      </c>
      <c r="D8" s="36" t="s">
        <v>108</v>
      </c>
      <c r="E8" s="32"/>
    </row>
    <row r="9" spans="1:5" ht="15">
      <c r="B9" s="32"/>
      <c r="C9" s="46"/>
      <c r="D9" s="32"/>
      <c r="E9" s="32"/>
    </row>
    <row r="10" spans="1:5" ht="15">
      <c r="B10" s="243"/>
      <c r="C10" s="243"/>
      <c r="D10" s="243"/>
      <c r="E10" s="24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56" t="s">
        <v>115</v>
      </c>
      <c r="C14" s="40"/>
      <c r="D14" s="57" t="s">
        <v>352</v>
      </c>
      <c r="E14" s="41"/>
    </row>
    <row r="15" spans="1:5" ht="15">
      <c r="B15" s="56" t="s">
        <v>116</v>
      </c>
      <c r="C15" s="58"/>
      <c r="D15" s="43"/>
      <c r="E15" s="41"/>
    </row>
    <row r="16" spans="1:5" ht="15">
      <c r="B16" s="31" t="s">
        <v>117</v>
      </c>
      <c r="C16" s="40"/>
      <c r="D16" s="41"/>
      <c r="E16" s="41"/>
    </row>
    <row r="17" spans="2:8" ht="15">
      <c r="B17" s="44" t="s">
        <v>119</v>
      </c>
      <c r="C17" s="39"/>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301</v>
      </c>
      <c r="C26" s="9">
        <v>5.3</v>
      </c>
      <c r="D26" s="2" t="s">
        <v>11</v>
      </c>
      <c r="E26" s="2" t="s">
        <v>302</v>
      </c>
      <c r="F26" s="12">
        <v>15000000</v>
      </c>
      <c r="G26" s="12">
        <v>15028.82</v>
      </c>
      <c r="H26" s="12">
        <v>3.96</v>
      </c>
    </row>
    <row r="27" spans="2:8">
      <c r="B27" s="2" t="s">
        <v>303</v>
      </c>
      <c r="C27" s="9">
        <v>5.3</v>
      </c>
      <c r="D27" s="2" t="s">
        <v>11</v>
      </c>
      <c r="E27" s="2" t="s">
        <v>304</v>
      </c>
      <c r="F27" s="12">
        <v>3000000</v>
      </c>
      <c r="G27" s="12">
        <v>3005.37</v>
      </c>
      <c r="H27" s="12">
        <v>0.79</v>
      </c>
    </row>
    <row r="28" spans="2:8">
      <c r="B28" s="6" t="s">
        <v>12</v>
      </c>
      <c r="C28" s="11"/>
      <c r="D28" s="6"/>
      <c r="E28" s="6"/>
      <c r="F28" s="14"/>
      <c r="G28" s="14">
        <f>SUM(G22:G27)</f>
        <v>18034.189999999999</v>
      </c>
      <c r="H28" s="14">
        <f>SUM(H22:H27)</f>
        <v>4.75</v>
      </c>
    </row>
    <row r="29" spans="2:8">
      <c r="B29" s="6" t="s">
        <v>317</v>
      </c>
    </row>
    <row r="30" spans="2:8">
      <c r="B30" s="2" t="s">
        <v>807</v>
      </c>
      <c r="C30" s="9">
        <v>7.3</v>
      </c>
      <c r="D30" s="2" t="s">
        <v>176</v>
      </c>
      <c r="E30" s="2" t="s">
        <v>808</v>
      </c>
      <c r="F30" s="12">
        <v>18500</v>
      </c>
      <c r="G30" s="12">
        <v>18496.8</v>
      </c>
      <c r="H30" s="12">
        <v>4.88</v>
      </c>
    </row>
    <row r="31" spans="2:8">
      <c r="B31" s="2" t="s">
        <v>3630</v>
      </c>
      <c r="C31" s="9">
        <v>6.11</v>
      </c>
      <c r="D31" s="2" t="s">
        <v>176</v>
      </c>
      <c r="E31" s="2" t="s">
        <v>806</v>
      </c>
      <c r="F31" s="12">
        <v>17500</v>
      </c>
      <c r="G31" s="12">
        <v>17509.03</v>
      </c>
      <c r="H31" s="12">
        <v>4.62</v>
      </c>
    </row>
    <row r="32" spans="2:8">
      <c r="B32" s="2" t="s">
        <v>3629</v>
      </c>
      <c r="C32" s="9">
        <v>7.25</v>
      </c>
      <c r="D32" s="2" t="s">
        <v>176</v>
      </c>
      <c r="E32" s="2" t="s">
        <v>1075</v>
      </c>
      <c r="F32" s="12">
        <v>17500</v>
      </c>
      <c r="G32" s="12">
        <v>17495.919999999998</v>
      </c>
      <c r="H32" s="12">
        <v>4.6100000000000003</v>
      </c>
    </row>
    <row r="33" spans="2:8">
      <c r="B33" s="2" t="s">
        <v>809</v>
      </c>
      <c r="C33" s="9">
        <v>7.37</v>
      </c>
      <c r="D33" s="2" t="s">
        <v>176</v>
      </c>
      <c r="E33" s="2" t="s">
        <v>810</v>
      </c>
      <c r="F33" s="12">
        <v>15000</v>
      </c>
      <c r="G33" s="12">
        <v>14984.55</v>
      </c>
      <c r="H33" s="12">
        <v>3.95</v>
      </c>
    </row>
    <row r="34" spans="2:8">
      <c r="B34" s="2" t="s">
        <v>3628</v>
      </c>
      <c r="C34" s="9">
        <v>8.48</v>
      </c>
      <c r="D34" s="2" t="s">
        <v>329</v>
      </c>
      <c r="E34" s="2" t="s">
        <v>761</v>
      </c>
      <c r="F34" s="12">
        <v>15000</v>
      </c>
      <c r="G34" s="12">
        <v>14942.57</v>
      </c>
      <c r="H34" s="12">
        <v>3.94</v>
      </c>
    </row>
    <row r="35" spans="2:8">
      <c r="B35" s="2" t="s">
        <v>3627</v>
      </c>
      <c r="C35" s="9">
        <v>8.52</v>
      </c>
      <c r="D35" s="2" t="s">
        <v>767</v>
      </c>
      <c r="E35" s="2" t="s">
        <v>811</v>
      </c>
      <c r="F35" s="12">
        <v>10000</v>
      </c>
      <c r="G35" s="12">
        <v>10066.36</v>
      </c>
      <c r="H35" s="12">
        <v>2.65</v>
      </c>
    </row>
    <row r="36" spans="2:8">
      <c r="B36" s="2" t="s">
        <v>3626</v>
      </c>
      <c r="C36" s="9">
        <v>7.64</v>
      </c>
      <c r="D36" s="2" t="s">
        <v>197</v>
      </c>
      <c r="E36" s="2" t="s">
        <v>814</v>
      </c>
      <c r="F36" s="12">
        <v>10000</v>
      </c>
      <c r="G36" s="12">
        <v>10003.450000000001</v>
      </c>
      <c r="H36" s="12">
        <v>2.64</v>
      </c>
    </row>
    <row r="37" spans="2:8">
      <c r="B37" s="2" t="s">
        <v>3625</v>
      </c>
      <c r="C37" s="9">
        <v>7.71</v>
      </c>
      <c r="D37" s="2" t="s">
        <v>194</v>
      </c>
      <c r="E37" s="2" t="s">
        <v>812</v>
      </c>
      <c r="F37" s="12">
        <v>10000</v>
      </c>
      <c r="G37" s="12">
        <v>10002.68</v>
      </c>
      <c r="H37" s="12">
        <v>2.64</v>
      </c>
    </row>
    <row r="38" spans="2:8">
      <c r="B38" s="2" t="s">
        <v>759</v>
      </c>
      <c r="C38" s="9">
        <v>7.32</v>
      </c>
      <c r="D38" s="2" t="s">
        <v>176</v>
      </c>
      <c r="E38" s="2" t="s">
        <v>760</v>
      </c>
      <c r="F38" s="12">
        <v>10000</v>
      </c>
      <c r="G38" s="12">
        <v>9995.64</v>
      </c>
      <c r="H38" s="12">
        <v>2.64</v>
      </c>
    </row>
    <row r="39" spans="2:8">
      <c r="B39" s="2" t="s">
        <v>3624</v>
      </c>
      <c r="C39" s="9">
        <v>6.86</v>
      </c>
      <c r="D39" s="2" t="s">
        <v>767</v>
      </c>
      <c r="E39" s="2" t="s">
        <v>815</v>
      </c>
      <c r="F39" s="12">
        <v>6500</v>
      </c>
      <c r="G39" s="12">
        <v>6500.83</v>
      </c>
      <c r="H39" s="12">
        <v>1.71</v>
      </c>
    </row>
    <row r="40" spans="2:8">
      <c r="B40" s="2" t="s">
        <v>3623</v>
      </c>
      <c r="C40" s="9">
        <v>7.93</v>
      </c>
      <c r="D40" s="2" t="s">
        <v>329</v>
      </c>
      <c r="E40" s="2" t="s">
        <v>816</v>
      </c>
      <c r="F40" s="12">
        <v>5000</v>
      </c>
      <c r="G40" s="12">
        <v>5003.18</v>
      </c>
      <c r="H40" s="12">
        <v>1.32</v>
      </c>
    </row>
    <row r="41" spans="2:8">
      <c r="B41" s="2" t="s">
        <v>3622</v>
      </c>
      <c r="C41" s="9">
        <v>7.5</v>
      </c>
      <c r="D41" s="2" t="s">
        <v>194</v>
      </c>
      <c r="E41" s="2" t="s">
        <v>819</v>
      </c>
      <c r="F41" s="12">
        <v>5000</v>
      </c>
      <c r="G41" s="12">
        <v>4999.0600000000004</v>
      </c>
      <c r="H41" s="12">
        <v>1.32</v>
      </c>
    </row>
    <row r="42" spans="2:8">
      <c r="B42" s="2" t="s">
        <v>1076</v>
      </c>
      <c r="C42" s="9">
        <v>7.37</v>
      </c>
      <c r="D42" s="2" t="s">
        <v>176</v>
      </c>
      <c r="E42" s="2" t="s">
        <v>1077</v>
      </c>
      <c r="F42" s="12">
        <v>5000</v>
      </c>
      <c r="G42" s="12">
        <v>4995.13</v>
      </c>
      <c r="H42" s="12">
        <v>1.32</v>
      </c>
    </row>
    <row r="43" spans="2:8">
      <c r="B43" s="2" t="s">
        <v>3621</v>
      </c>
      <c r="C43" s="9">
        <v>8.3699999999999992</v>
      </c>
      <c r="D43" s="2" t="s">
        <v>767</v>
      </c>
      <c r="E43" s="2" t="s">
        <v>820</v>
      </c>
      <c r="F43" s="12">
        <v>4000</v>
      </c>
      <c r="G43" s="12">
        <v>4026.15</v>
      </c>
      <c r="H43" s="12">
        <v>1.06</v>
      </c>
    </row>
    <row r="44" spans="2:8">
      <c r="B44" s="2" t="s">
        <v>3620</v>
      </c>
      <c r="C44" s="9">
        <v>7.25</v>
      </c>
      <c r="D44" s="2" t="s">
        <v>323</v>
      </c>
      <c r="E44" s="2" t="s">
        <v>324</v>
      </c>
      <c r="F44" s="12">
        <v>2500</v>
      </c>
      <c r="G44" s="12">
        <v>2525.4699999999998</v>
      </c>
      <c r="H44" s="12">
        <v>0.67</v>
      </c>
    </row>
    <row r="45" spans="2:8">
      <c r="B45" s="2" t="s">
        <v>3619</v>
      </c>
      <c r="C45" s="9">
        <v>8.56</v>
      </c>
      <c r="D45" s="2" t="s">
        <v>821</v>
      </c>
      <c r="E45" s="2" t="s">
        <v>822</v>
      </c>
      <c r="F45" s="12">
        <v>2500</v>
      </c>
      <c r="G45" s="12">
        <v>2508.12</v>
      </c>
      <c r="H45" s="12">
        <v>0.66</v>
      </c>
    </row>
    <row r="46" spans="2:8">
      <c r="B46" s="2" t="s">
        <v>3618</v>
      </c>
      <c r="C46" s="9">
        <v>7.62</v>
      </c>
      <c r="D46" s="2" t="s">
        <v>329</v>
      </c>
      <c r="E46" s="2" t="s">
        <v>825</v>
      </c>
      <c r="F46" s="12">
        <v>2500</v>
      </c>
      <c r="G46" s="12">
        <v>2500.94</v>
      </c>
      <c r="H46" s="12">
        <v>0.66</v>
      </c>
    </row>
    <row r="47" spans="2:8">
      <c r="B47" s="2" t="s">
        <v>3617</v>
      </c>
      <c r="C47" s="9">
        <v>8.5</v>
      </c>
      <c r="D47" s="2" t="s">
        <v>821</v>
      </c>
      <c r="E47" s="2" t="s">
        <v>826</v>
      </c>
      <c r="F47" s="12">
        <v>1500</v>
      </c>
      <c r="G47" s="12">
        <v>1506.77</v>
      </c>
      <c r="H47" s="12">
        <v>0.4</v>
      </c>
    </row>
    <row r="48" spans="2:8">
      <c r="B48" s="2" t="s">
        <v>3616</v>
      </c>
      <c r="C48" s="9">
        <v>8.5500000000000007</v>
      </c>
      <c r="D48" s="2" t="s">
        <v>329</v>
      </c>
      <c r="E48" s="2" t="s">
        <v>828</v>
      </c>
      <c r="F48" s="12">
        <v>500</v>
      </c>
      <c r="G48" s="12">
        <v>498.91</v>
      </c>
      <c r="H48" s="12">
        <v>0.13</v>
      </c>
    </row>
    <row r="49" spans="2:8">
      <c r="B49" s="6" t="s">
        <v>282</v>
      </c>
      <c r="C49" s="11"/>
      <c r="D49" s="6"/>
      <c r="E49" s="6"/>
      <c r="F49" s="14"/>
      <c r="G49" s="14">
        <f>SUM(G29:G48)</f>
        <v>158561.55999999997</v>
      </c>
      <c r="H49" s="14">
        <f>SUM(H29:H48)</f>
        <v>41.82</v>
      </c>
    </row>
    <row r="50" spans="2:8">
      <c r="B50" s="6" t="s">
        <v>3615</v>
      </c>
    </row>
    <row r="51" spans="2:8">
      <c r="B51" s="2" t="s">
        <v>3614</v>
      </c>
      <c r="C51" s="9">
        <v>9.31</v>
      </c>
      <c r="D51" s="2" t="s">
        <v>285</v>
      </c>
      <c r="E51" s="2" t="s">
        <v>893</v>
      </c>
      <c r="F51" s="12">
        <v>2000</v>
      </c>
      <c r="G51" s="12">
        <v>17473.73</v>
      </c>
      <c r="H51" s="12">
        <v>4.6100000000000003</v>
      </c>
    </row>
    <row r="52" spans="2:8">
      <c r="B52" s="6" t="s">
        <v>3613</v>
      </c>
      <c r="C52" s="11"/>
      <c r="D52" s="6"/>
      <c r="E52" s="6"/>
      <c r="F52" s="14"/>
      <c r="G52" s="14">
        <f>SUM(G50:G51)</f>
        <v>17473.73</v>
      </c>
      <c r="H52" s="14">
        <f>SUM(H50:H51)</f>
        <v>4.6100000000000003</v>
      </c>
    </row>
    <row r="53" spans="2:8">
      <c r="B53" s="6" t="s">
        <v>701</v>
      </c>
    </row>
    <row r="54" spans="2:8">
      <c r="B54" s="2" t="s">
        <v>940</v>
      </c>
      <c r="C54" s="9">
        <v>7.04</v>
      </c>
      <c r="D54" s="2" t="s">
        <v>356</v>
      </c>
      <c r="E54" s="2" t="s">
        <v>941</v>
      </c>
      <c r="F54" s="12">
        <v>5000</v>
      </c>
      <c r="G54" s="12">
        <v>24564.43</v>
      </c>
      <c r="H54" s="12">
        <v>6.48</v>
      </c>
    </row>
    <row r="55" spans="2:8">
      <c r="B55" s="2" t="s">
        <v>3612</v>
      </c>
      <c r="C55" s="9">
        <v>7.34</v>
      </c>
      <c r="D55" s="2" t="s">
        <v>356</v>
      </c>
      <c r="E55" s="2" t="s">
        <v>829</v>
      </c>
      <c r="F55" s="12">
        <v>5000</v>
      </c>
      <c r="G55" s="12">
        <v>23726.93</v>
      </c>
      <c r="H55" s="12">
        <v>6.26</v>
      </c>
    </row>
    <row r="56" spans="2:8">
      <c r="B56" s="2" t="s">
        <v>3611</v>
      </c>
      <c r="C56" s="9">
        <v>5.23</v>
      </c>
      <c r="D56" s="2" t="s">
        <v>11</v>
      </c>
      <c r="E56" s="2" t="s">
        <v>1078</v>
      </c>
      <c r="F56" s="12">
        <v>21500000</v>
      </c>
      <c r="G56" s="12">
        <v>21356.32</v>
      </c>
      <c r="H56" s="12">
        <v>5.63</v>
      </c>
    </row>
    <row r="57" spans="2:8">
      <c r="B57" s="2" t="s">
        <v>3610</v>
      </c>
      <c r="C57" s="9">
        <v>7.3</v>
      </c>
      <c r="D57" s="2" t="s">
        <v>356</v>
      </c>
      <c r="E57" s="2" t="s">
        <v>380</v>
      </c>
      <c r="F57" s="12">
        <v>4000</v>
      </c>
      <c r="G57" s="12">
        <v>19627.080000000002</v>
      </c>
      <c r="H57" s="12">
        <v>5.17</v>
      </c>
    </row>
    <row r="58" spans="2:8">
      <c r="B58" s="2" t="s">
        <v>830</v>
      </c>
      <c r="C58" s="9">
        <v>7.44</v>
      </c>
      <c r="D58" s="2" t="s">
        <v>356</v>
      </c>
      <c r="E58" s="2" t="s">
        <v>831</v>
      </c>
      <c r="F58" s="12">
        <v>3500</v>
      </c>
      <c r="G58" s="12">
        <v>16652</v>
      </c>
      <c r="H58" s="12">
        <v>4.3899999999999997</v>
      </c>
    </row>
    <row r="59" spans="2:8">
      <c r="B59" s="2" t="s">
        <v>1079</v>
      </c>
      <c r="C59" s="9">
        <v>7.04</v>
      </c>
      <c r="D59" s="2" t="s">
        <v>356</v>
      </c>
      <c r="E59" s="2" t="s">
        <v>1080</v>
      </c>
      <c r="F59" s="12">
        <v>3000</v>
      </c>
      <c r="G59" s="12">
        <v>14727.5</v>
      </c>
      <c r="H59" s="12">
        <v>3.88</v>
      </c>
    </row>
    <row r="60" spans="2:8">
      <c r="B60" s="2" t="s">
        <v>796</v>
      </c>
      <c r="C60" s="9">
        <v>7.1</v>
      </c>
      <c r="D60" s="2" t="s">
        <v>356</v>
      </c>
      <c r="E60" s="2" t="s">
        <v>797</v>
      </c>
      <c r="F60" s="12">
        <v>3000</v>
      </c>
      <c r="G60" s="12">
        <v>14419.79</v>
      </c>
      <c r="H60" s="12">
        <v>3.8</v>
      </c>
    </row>
    <row r="61" spans="2:8">
      <c r="B61" s="2" t="s">
        <v>832</v>
      </c>
      <c r="C61" s="9">
        <v>5.58</v>
      </c>
      <c r="D61" s="2" t="s">
        <v>356</v>
      </c>
      <c r="E61" s="2" t="s">
        <v>833</v>
      </c>
      <c r="F61" s="12">
        <v>2000</v>
      </c>
      <c r="G61" s="12">
        <v>9963.44</v>
      </c>
      <c r="H61" s="12">
        <v>2.63</v>
      </c>
    </row>
    <row r="62" spans="2:8">
      <c r="B62" s="2" t="s">
        <v>3609</v>
      </c>
      <c r="C62" s="9">
        <v>7.83</v>
      </c>
      <c r="D62" s="2" t="s">
        <v>356</v>
      </c>
      <c r="E62" s="2" t="s">
        <v>393</v>
      </c>
      <c r="F62" s="12">
        <v>2000</v>
      </c>
      <c r="G62" s="12">
        <v>9800.41</v>
      </c>
      <c r="H62" s="12">
        <v>2.58</v>
      </c>
    </row>
    <row r="63" spans="2:8">
      <c r="B63" s="2" t="s">
        <v>974</v>
      </c>
      <c r="C63" s="9">
        <v>8.7799999999999994</v>
      </c>
      <c r="D63" s="2" t="s">
        <v>356</v>
      </c>
      <c r="E63" s="2" t="s">
        <v>975</v>
      </c>
      <c r="F63" s="12">
        <v>2000</v>
      </c>
      <c r="G63" s="12">
        <v>9244.3700000000008</v>
      </c>
      <c r="H63" s="12">
        <v>2.44</v>
      </c>
    </row>
    <row r="64" spans="2:8">
      <c r="B64" s="2" t="s">
        <v>836</v>
      </c>
      <c r="C64" s="9">
        <v>8.93</v>
      </c>
      <c r="D64" s="2" t="s">
        <v>356</v>
      </c>
      <c r="E64" s="2" t="s">
        <v>837</v>
      </c>
      <c r="F64" s="12">
        <v>1000</v>
      </c>
      <c r="G64" s="12">
        <v>4864.41</v>
      </c>
      <c r="H64" s="12">
        <v>1.28</v>
      </c>
    </row>
    <row r="65" spans="2:8">
      <c r="B65" s="2" t="s">
        <v>423</v>
      </c>
      <c r="C65" s="9">
        <v>8.8699999999999992</v>
      </c>
      <c r="D65" s="2" t="s">
        <v>356</v>
      </c>
      <c r="E65" s="2" t="s">
        <v>424</v>
      </c>
      <c r="F65" s="12">
        <v>1000</v>
      </c>
      <c r="G65" s="12">
        <v>4721.21</v>
      </c>
      <c r="H65" s="12">
        <v>1.24</v>
      </c>
    </row>
    <row r="66" spans="2:8">
      <c r="B66" s="6" t="s">
        <v>69</v>
      </c>
      <c r="C66" s="11"/>
      <c r="D66" s="6"/>
      <c r="E66" s="6"/>
      <c r="F66" s="14"/>
      <c r="G66" s="14">
        <f>SUM(G53:G65)</f>
        <v>173667.88999999998</v>
      </c>
      <c r="H66" s="14">
        <f>SUM(H53:H65)</f>
        <v>45.78</v>
      </c>
    </row>
    <row r="67" spans="2:8">
      <c r="B67" s="6" t="s">
        <v>294</v>
      </c>
    </row>
    <row r="68" spans="2:8">
      <c r="B68" s="2" t="s">
        <v>295</v>
      </c>
      <c r="C68" s="9" t="s">
        <v>13</v>
      </c>
      <c r="E68" s="2" t="s">
        <v>296</v>
      </c>
      <c r="F68" s="12">
        <v>10929.630999999999</v>
      </c>
      <c r="G68" s="12">
        <v>1275.01</v>
      </c>
      <c r="H68" s="12">
        <v>0.34</v>
      </c>
    </row>
    <row r="69" spans="2:8">
      <c r="B69" s="6" t="s">
        <v>297</v>
      </c>
      <c r="C69" s="11"/>
      <c r="D69" s="6"/>
      <c r="E69" s="6"/>
      <c r="F69" s="14"/>
      <c r="G69" s="14">
        <f>SUM(G67:G68)</f>
        <v>1275.01</v>
      </c>
      <c r="H69" s="14">
        <f>SUM(H67:H68)</f>
        <v>0.34</v>
      </c>
    </row>
    <row r="70" spans="2:8">
      <c r="B70" s="6" t="s">
        <v>702</v>
      </c>
      <c r="C70" s="11"/>
      <c r="D70" s="6"/>
      <c r="E70" s="6"/>
      <c r="F70" s="14"/>
      <c r="G70" s="14">
        <v>34995.29</v>
      </c>
      <c r="H70" s="14">
        <v>9.23</v>
      </c>
    </row>
    <row r="71" spans="2:8">
      <c r="B71" s="6" t="s">
        <v>703</v>
      </c>
      <c r="C71" s="11"/>
      <c r="D71" s="6"/>
      <c r="E71" s="6"/>
      <c r="F71" s="14"/>
      <c r="G71" s="14">
        <v>15602.06</v>
      </c>
      <c r="H71" s="14">
        <v>4.1100000000000003</v>
      </c>
    </row>
    <row r="72" spans="2:8">
      <c r="B72" s="6" t="s">
        <v>15</v>
      </c>
      <c r="C72" s="11"/>
      <c r="D72" s="6"/>
      <c r="E72" s="6"/>
      <c r="F72" s="14"/>
      <c r="G72" s="14">
        <f>G71+G70+G69+G66+G52+G49+G28</f>
        <v>419609.73</v>
      </c>
      <c r="H72" s="14">
        <f>H71+H70+H69+H66+H52+H49+H28</f>
        <v>110.64000000000001</v>
      </c>
    </row>
    <row r="73" spans="2:8">
      <c r="B73" s="6" t="s">
        <v>335</v>
      </c>
      <c r="C73" s="11"/>
      <c r="D73" s="6"/>
      <c r="E73" s="6"/>
      <c r="F73" s="14"/>
      <c r="G73" s="14">
        <f>G74-G72</f>
        <v>-40307.33861435001</v>
      </c>
      <c r="H73" s="14">
        <f>H74-H72</f>
        <v>-10.640000000000015</v>
      </c>
    </row>
    <row r="74" spans="2:8">
      <c r="B74" s="6" t="s">
        <v>17</v>
      </c>
      <c r="C74" s="11"/>
      <c r="D74" s="6"/>
      <c r="E74" s="6"/>
      <c r="F74" s="14"/>
      <c r="G74" s="14">
        <v>379302.39138564997</v>
      </c>
      <c r="H74" s="14">
        <v>100</v>
      </c>
    </row>
    <row r="75" spans="2:8">
      <c r="B75" s="2" t="s">
        <v>18</v>
      </c>
    </row>
    <row r="76" spans="2:8">
      <c r="B76" s="2" t="s">
        <v>19</v>
      </c>
    </row>
    <row r="77" spans="2:8">
      <c r="B77" s="2" t="s">
        <v>20</v>
      </c>
      <c r="C77" s="9" t="s">
        <v>894</v>
      </c>
    </row>
    <row r="78" spans="2:8">
      <c r="B78" s="6" t="s">
        <v>3608</v>
      </c>
    </row>
    <row r="79" spans="2:8" ht="25.5">
      <c r="B79" s="8" t="s">
        <v>21</v>
      </c>
      <c r="C79" s="9" t="s">
        <v>22</v>
      </c>
    </row>
    <row r="80" spans="2:8">
      <c r="B80" s="6" t="s">
        <v>3558</v>
      </c>
    </row>
    <row r="81" spans="2:3">
      <c r="B81" s="6" t="s">
        <v>23</v>
      </c>
      <c r="C81" s="9" t="s">
        <v>22</v>
      </c>
    </row>
    <row r="82" spans="2:3">
      <c r="B82" s="6" t="s">
        <v>24</v>
      </c>
      <c r="C82" s="9" t="s">
        <v>25</v>
      </c>
    </row>
    <row r="83" spans="2:3">
      <c r="B83" s="6" t="s">
        <v>1081</v>
      </c>
      <c r="C83" s="11"/>
    </row>
    <row r="84" spans="2:3">
      <c r="B84" s="6" t="s">
        <v>1082</v>
      </c>
      <c r="C84" s="11"/>
    </row>
    <row r="85" spans="2:3">
      <c r="B85" s="6" t="s">
        <v>1083</v>
      </c>
      <c r="C85" s="11"/>
    </row>
    <row r="86" spans="2:3">
      <c r="B86" s="6" t="s">
        <v>1084</v>
      </c>
      <c r="C86" s="11"/>
    </row>
    <row r="87" spans="2:3">
      <c r="B87" s="6" t="s">
        <v>1085</v>
      </c>
      <c r="C87" s="11"/>
    </row>
    <row r="88" spans="2:3">
      <c r="B88" s="6" t="s">
        <v>1086</v>
      </c>
      <c r="C88" s="11"/>
    </row>
    <row r="89" spans="2:3">
      <c r="B89" s="6" t="s">
        <v>1087</v>
      </c>
      <c r="C89" s="11"/>
    </row>
    <row r="90" spans="2:3">
      <c r="B90" s="6" t="s">
        <v>1088</v>
      </c>
      <c r="C90" s="11"/>
    </row>
    <row r="91" spans="2:3">
      <c r="B91" s="6" t="s">
        <v>1089</v>
      </c>
      <c r="C91" s="11"/>
    </row>
    <row r="92" spans="2:3">
      <c r="B92" s="6" t="s">
        <v>1090</v>
      </c>
      <c r="C92" s="11"/>
    </row>
    <row r="93" spans="2:3">
      <c r="B93" s="6" t="s">
        <v>1091</v>
      </c>
      <c r="C93" s="11"/>
    </row>
    <row r="94" spans="2:3">
      <c r="B94" s="6" t="s">
        <v>1092</v>
      </c>
      <c r="C94" s="11"/>
    </row>
    <row r="95" spans="2:3">
      <c r="B95" s="6" t="s">
        <v>3607</v>
      </c>
      <c r="C95" s="11"/>
    </row>
    <row r="96" spans="2:3">
      <c r="B96" s="2" t="s">
        <v>3553</v>
      </c>
    </row>
    <row r="98" spans="2:6" ht="15">
      <c r="B98" s="4"/>
      <c r="C98" s="5" t="s">
        <v>27</v>
      </c>
    </row>
    <row r="99" spans="2:6" ht="15">
      <c r="B99" s="4" t="s">
        <v>28</v>
      </c>
      <c r="C99" s="18" t="s">
        <v>800</v>
      </c>
    </row>
    <row r="100" spans="2:6" ht="15">
      <c r="B100" s="4" t="s">
        <v>29</v>
      </c>
      <c r="C100" s="5"/>
    </row>
    <row r="101" spans="2:6" ht="15">
      <c r="B101" s="4"/>
      <c r="C101" s="5"/>
    </row>
    <row r="102" spans="2:6" ht="15">
      <c r="B102" s="4" t="s">
        <v>30</v>
      </c>
      <c r="C102" s="107">
        <v>6.93E-2</v>
      </c>
    </row>
    <row r="103" spans="2:6" ht="15">
      <c r="B103" s="4"/>
      <c r="C103" s="112"/>
    </row>
    <row r="104" spans="2:6" ht="15">
      <c r="B104" s="4" t="s">
        <v>31</v>
      </c>
      <c r="C104" s="112" t="s">
        <v>3606</v>
      </c>
    </row>
    <row r="105" spans="2:6" ht="15">
      <c r="B105" s="4" t="s">
        <v>32</v>
      </c>
      <c r="C105" s="112" t="s">
        <v>3605</v>
      </c>
    </row>
    <row r="106" spans="2:6" ht="15">
      <c r="B106" s="4"/>
      <c r="C106" s="5"/>
    </row>
    <row r="107" spans="2:6" ht="15">
      <c r="B107" s="4" t="s">
        <v>33</v>
      </c>
      <c r="C107" s="5" t="s">
        <v>894</v>
      </c>
    </row>
    <row r="108" spans="2:6" ht="15">
      <c r="B108" s="229" t="s">
        <v>34</v>
      </c>
      <c r="C108" s="229"/>
    </row>
    <row r="109" spans="2:6" ht="15">
      <c r="B109" s="32"/>
      <c r="C109" s="32"/>
    </row>
    <row r="110" spans="2:6" ht="15">
      <c r="B110" s="238" t="s">
        <v>3604</v>
      </c>
      <c r="C110" s="238"/>
      <c r="D110" s="238"/>
      <c r="E110" s="238"/>
    </row>
    <row r="111" spans="2:6" ht="15">
      <c r="B111" s="111"/>
      <c r="C111" s="111"/>
      <c r="D111" s="111"/>
      <c r="E111" s="111"/>
    </row>
    <row r="112" spans="2:6" ht="15">
      <c r="B112" s="242" t="s">
        <v>3603</v>
      </c>
      <c r="C112" s="242"/>
      <c r="D112" s="242"/>
      <c r="E112" s="242"/>
      <c r="F112" s="242"/>
    </row>
    <row r="113" spans="2:7" ht="15">
      <c r="B113" s="32"/>
      <c r="C113" s="32"/>
    </row>
    <row r="114" spans="2:7" ht="15">
      <c r="B114" s="4" t="s">
        <v>35</v>
      </c>
      <c r="C114" s="5"/>
      <c r="D114" s="4"/>
    </row>
    <row r="115" spans="2:7" ht="30">
      <c r="B115" s="20" t="s">
        <v>36</v>
      </c>
      <c r="C115" s="18" t="s">
        <v>37</v>
      </c>
      <c r="D115" s="20" t="s">
        <v>38</v>
      </c>
    </row>
    <row r="116" spans="2:7" ht="15">
      <c r="B116" s="4" t="s">
        <v>22</v>
      </c>
      <c r="C116" s="5" t="s">
        <v>22</v>
      </c>
      <c r="D116" s="4" t="s">
        <v>22</v>
      </c>
    </row>
    <row r="118" spans="2:7">
      <c r="B118" s="24" t="s">
        <v>39</v>
      </c>
      <c r="C118" s="25">
        <v>46081</v>
      </c>
      <c r="D118" s="16"/>
      <c r="E118" s="15"/>
      <c r="F118" s="30"/>
    </row>
    <row r="119" spans="2:7">
      <c r="B119" s="24" t="s">
        <v>40</v>
      </c>
      <c r="C119" s="26" t="s">
        <v>41</v>
      </c>
      <c r="D119" s="24" t="s">
        <v>42</v>
      </c>
      <c r="E119" s="27" t="s">
        <v>43</v>
      </c>
      <c r="F119" s="29" t="s">
        <v>44</v>
      </c>
      <c r="G119" s="14"/>
    </row>
    <row r="120" spans="2:7">
      <c r="B120" s="22" t="s">
        <v>22</v>
      </c>
      <c r="C120" s="23" t="s">
        <v>22</v>
      </c>
      <c r="D120" s="22" t="s">
        <v>22</v>
      </c>
      <c r="E120" s="19" t="s">
        <v>22</v>
      </c>
      <c r="F120" s="28" t="s">
        <v>22</v>
      </c>
    </row>
    <row r="123" spans="2:7">
      <c r="B123" s="6" t="s">
        <v>45</v>
      </c>
    </row>
    <row r="124" spans="2:7">
      <c r="B124" s="6"/>
    </row>
    <row r="125" spans="2:7">
      <c r="B125" s="6" t="s">
        <v>911</v>
      </c>
    </row>
    <row r="126" spans="2:7">
      <c r="B126" s="24" t="s">
        <v>46</v>
      </c>
      <c r="C126" s="26" t="s">
        <v>47</v>
      </c>
      <c r="D126" s="6"/>
    </row>
    <row r="127" spans="2:7">
      <c r="B127" s="16" t="s">
        <v>22</v>
      </c>
      <c r="C127" s="17" t="s">
        <v>22</v>
      </c>
    </row>
    <row r="129" spans="2:7">
      <c r="B129" s="24" t="s">
        <v>48</v>
      </c>
      <c r="C129" s="26" t="s">
        <v>47</v>
      </c>
    </row>
    <row r="130" spans="2:7">
      <c r="B130" s="16" t="s">
        <v>22</v>
      </c>
      <c r="C130" s="17" t="s">
        <v>22</v>
      </c>
    </row>
    <row r="132" spans="2:7">
      <c r="B132" s="24" t="s">
        <v>49</v>
      </c>
      <c r="C132" s="26" t="s">
        <v>50</v>
      </c>
    </row>
    <row r="133" spans="2:7">
      <c r="B133" s="16" t="s">
        <v>22</v>
      </c>
      <c r="C133" s="17" t="s">
        <v>22</v>
      </c>
    </row>
    <row r="135" spans="2:7">
      <c r="B135" s="27" t="s">
        <v>51</v>
      </c>
      <c r="C135" s="26" t="s">
        <v>50</v>
      </c>
    </row>
    <row r="136" spans="2:7">
      <c r="B136" s="15" t="s">
        <v>22</v>
      </c>
      <c r="C136" s="17" t="s">
        <v>22</v>
      </c>
    </row>
    <row r="138" spans="2:7">
      <c r="B138" s="24" t="s">
        <v>52</v>
      </c>
      <c r="C138" s="26" t="s">
        <v>22</v>
      </c>
    </row>
    <row r="140" spans="2:7">
      <c r="B140" s="24" t="s">
        <v>53</v>
      </c>
      <c r="C140" s="25">
        <v>46081</v>
      </c>
      <c r="D140" s="16"/>
      <c r="E140" s="15"/>
      <c r="F140" s="30"/>
    </row>
    <row r="141" spans="2:7">
      <c r="B141" s="24" t="s">
        <v>40</v>
      </c>
      <c r="C141" s="26" t="s">
        <v>41</v>
      </c>
      <c r="D141" s="24" t="s">
        <v>42</v>
      </c>
      <c r="E141" s="27" t="s">
        <v>43</v>
      </c>
      <c r="F141" s="29" t="s">
        <v>44</v>
      </c>
      <c r="G141" s="14"/>
    </row>
    <row r="142" spans="2:7">
      <c r="B142" s="22" t="s">
        <v>22</v>
      </c>
      <c r="C142" s="23" t="s">
        <v>22</v>
      </c>
      <c r="D142" s="22" t="s">
        <v>22</v>
      </c>
      <c r="E142" s="19" t="s">
        <v>22</v>
      </c>
      <c r="F142" s="28" t="s">
        <v>22</v>
      </c>
    </row>
    <row r="143" spans="2:7">
      <c r="B143" s="6" t="s">
        <v>45</v>
      </c>
    </row>
    <row r="144" spans="2:7">
      <c r="B144" s="6"/>
    </row>
    <row r="145" spans="2:4">
      <c r="B145" s="6" t="s">
        <v>911</v>
      </c>
    </row>
    <row r="146" spans="2:4">
      <c r="B146" s="24" t="s">
        <v>46</v>
      </c>
      <c r="C146" s="26" t="s">
        <v>47</v>
      </c>
      <c r="D146" s="6"/>
    </row>
    <row r="147" spans="2:4">
      <c r="B147" s="16" t="s">
        <v>22</v>
      </c>
      <c r="C147" s="17" t="s">
        <v>22</v>
      </c>
    </row>
    <row r="149" spans="2:4">
      <c r="B149" s="24" t="s">
        <v>48</v>
      </c>
      <c r="C149" s="26" t="s">
        <v>47</v>
      </c>
    </row>
    <row r="150" spans="2:4">
      <c r="B150" s="16" t="s">
        <v>22</v>
      </c>
      <c r="C150" s="17" t="s">
        <v>22</v>
      </c>
    </row>
    <row r="152" spans="2:4">
      <c r="B152" s="24" t="s">
        <v>49</v>
      </c>
      <c r="C152" s="26" t="s">
        <v>50</v>
      </c>
    </row>
    <row r="153" spans="2:4">
      <c r="B153" s="16" t="s">
        <v>22</v>
      </c>
      <c r="C153" s="17" t="s">
        <v>22</v>
      </c>
    </row>
    <row r="155" spans="2:4">
      <c r="B155" s="27" t="s">
        <v>51</v>
      </c>
      <c r="C155" s="26" t="s">
        <v>50</v>
      </c>
    </row>
    <row r="156" spans="2:4">
      <c r="B156" s="15" t="s">
        <v>22</v>
      </c>
      <c r="C156" s="17" t="s">
        <v>22</v>
      </c>
    </row>
    <row r="158" spans="2:4">
      <c r="B158" s="24" t="s">
        <v>52</v>
      </c>
      <c r="C158" s="26" t="s">
        <v>22</v>
      </c>
    </row>
    <row r="161" spans="2:80">
      <c r="B161" s="6" t="s">
        <v>912</v>
      </c>
    </row>
    <row r="163" spans="2:80">
      <c r="B163" s="24" t="s">
        <v>40</v>
      </c>
      <c r="C163" s="26" t="s">
        <v>54</v>
      </c>
      <c r="D163" s="24" t="s">
        <v>55</v>
      </c>
      <c r="E163" s="24" t="s">
        <v>56</v>
      </c>
      <c r="F163" s="14"/>
    </row>
    <row r="164" spans="2:80">
      <c r="B164" s="16" t="s">
        <v>22</v>
      </c>
      <c r="C164" s="17" t="s">
        <v>22</v>
      </c>
      <c r="D164" s="16" t="s">
        <v>22</v>
      </c>
      <c r="E164" s="16" t="s">
        <v>22</v>
      </c>
    </row>
    <row r="167" spans="2:80">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c r="B169" s="6" t="s">
        <v>913</v>
      </c>
    </row>
    <row r="171" spans="2:80">
      <c r="B171" s="24" t="s">
        <v>58</v>
      </c>
      <c r="C171" s="26" t="s">
        <v>47</v>
      </c>
      <c r="D171" s="6"/>
    </row>
    <row r="172" spans="2:80">
      <c r="B172" s="16" t="s">
        <v>22</v>
      </c>
      <c r="C172" s="17" t="s">
        <v>22</v>
      </c>
    </row>
    <row r="175" spans="2:80">
      <c r="B175" s="24" t="s">
        <v>59</v>
      </c>
      <c r="C175" s="26" t="s">
        <v>60</v>
      </c>
      <c r="D175" s="6"/>
    </row>
    <row r="176" spans="2:80">
      <c r="B176" s="16" t="s">
        <v>22</v>
      </c>
      <c r="C176" s="17" t="s">
        <v>22</v>
      </c>
    </row>
    <row r="179" spans="2:80">
      <c r="B179" s="6" t="s">
        <v>61</v>
      </c>
    </row>
    <row r="182" spans="2:80">
      <c r="B182" s="6" t="s">
        <v>914</v>
      </c>
    </row>
    <row r="184" spans="2:80">
      <c r="B184" s="24" t="s">
        <v>40</v>
      </c>
      <c r="C184" s="26" t="s">
        <v>62</v>
      </c>
      <c r="D184" s="24" t="s">
        <v>54</v>
      </c>
      <c r="E184" s="24" t="s">
        <v>55</v>
      </c>
      <c r="F184" s="29" t="s">
        <v>56</v>
      </c>
      <c r="G184" s="14"/>
    </row>
    <row r="185" spans="2:80">
      <c r="B185" s="16" t="s">
        <v>22</v>
      </c>
      <c r="C185" s="17" t="s">
        <v>22</v>
      </c>
      <c r="D185" s="16" t="s">
        <v>22</v>
      </c>
      <c r="E185" s="16" t="s">
        <v>22</v>
      </c>
      <c r="F185" s="21" t="s">
        <v>22</v>
      </c>
    </row>
    <row r="188" spans="2:80">
      <c r="B188" s="6" t="s">
        <v>57</v>
      </c>
      <c r="C188" s="11" t="s">
        <v>22</v>
      </c>
      <c r="D188" s="6"/>
      <c r="E188" s="6"/>
      <c r="F188" s="14"/>
      <c r="G188" s="14"/>
      <c r="H188" s="14"/>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row>
    <row r="190" spans="2:80">
      <c r="B190" s="6" t="s">
        <v>913</v>
      </c>
    </row>
    <row r="192" spans="2:80">
      <c r="B192" s="24" t="s">
        <v>58</v>
      </c>
      <c r="C192" s="26" t="s">
        <v>47</v>
      </c>
      <c r="D192" s="6"/>
    </row>
    <row r="193" spans="2:7">
      <c r="B193" s="16" t="s">
        <v>22</v>
      </c>
      <c r="C193" s="17" t="s">
        <v>22</v>
      </c>
    </row>
    <row r="196" spans="2:7">
      <c r="B196" s="24" t="s">
        <v>59</v>
      </c>
      <c r="C196" s="26" t="s">
        <v>60</v>
      </c>
      <c r="D196" s="6"/>
    </row>
    <row r="197" spans="2:7">
      <c r="B197" s="16" t="s">
        <v>22</v>
      </c>
      <c r="C197" s="17" t="s">
        <v>22</v>
      </c>
    </row>
    <row r="200" spans="2:7">
      <c r="B200" s="6" t="s">
        <v>61</v>
      </c>
    </row>
    <row r="203" spans="2:7">
      <c r="B203" s="6" t="s">
        <v>915</v>
      </c>
    </row>
    <row r="204" spans="2:7">
      <c r="B204" s="24" t="s">
        <v>40</v>
      </c>
      <c r="C204" s="26" t="s">
        <v>63</v>
      </c>
      <c r="D204" s="24" t="s">
        <v>64</v>
      </c>
      <c r="E204" s="24" t="s">
        <v>65</v>
      </c>
      <c r="F204" s="29" t="s">
        <v>66</v>
      </c>
      <c r="G204" s="14"/>
    </row>
    <row r="205" spans="2:7" ht="15">
      <c r="B205" s="110" t="s">
        <v>3602</v>
      </c>
      <c r="C205" s="108" t="s">
        <v>3599</v>
      </c>
      <c r="D205" s="108" t="s">
        <v>3598</v>
      </c>
      <c r="E205" s="109">
        <v>46105</v>
      </c>
      <c r="F205" s="108">
        <v>10000</v>
      </c>
    </row>
    <row r="206" spans="2:7" ht="15">
      <c r="B206" s="110" t="s">
        <v>3602</v>
      </c>
      <c r="C206" s="108" t="s">
        <v>3596</v>
      </c>
      <c r="D206" s="108" t="s">
        <v>3595</v>
      </c>
      <c r="E206" s="109">
        <v>46105</v>
      </c>
      <c r="F206" s="108">
        <v>-10000</v>
      </c>
    </row>
    <row r="207" spans="2:7" ht="15">
      <c r="B207" s="110" t="s">
        <v>3601</v>
      </c>
      <c r="C207" s="108" t="s">
        <v>3599</v>
      </c>
      <c r="D207" s="108" t="s">
        <v>3598</v>
      </c>
      <c r="E207" s="109">
        <v>46433</v>
      </c>
      <c r="F207" s="108">
        <v>5000</v>
      </c>
    </row>
    <row r="208" spans="2:7" ht="15">
      <c r="B208" s="110" t="s">
        <v>3601</v>
      </c>
      <c r="C208" s="108" t="s">
        <v>3596</v>
      </c>
      <c r="D208" s="108" t="s">
        <v>3595</v>
      </c>
      <c r="E208" s="109">
        <v>46433</v>
      </c>
      <c r="F208" s="108">
        <v>-5000</v>
      </c>
    </row>
    <row r="209" spans="2:6" ht="15">
      <c r="B209" s="110" t="s">
        <v>3600</v>
      </c>
      <c r="C209" s="108" t="s">
        <v>3599</v>
      </c>
      <c r="D209" s="108" t="s">
        <v>3598</v>
      </c>
      <c r="E209" s="109">
        <v>46433</v>
      </c>
      <c r="F209" s="108">
        <v>5000</v>
      </c>
    </row>
    <row r="210" spans="2:6" ht="15">
      <c r="B210" s="110" t="s">
        <v>3600</v>
      </c>
      <c r="C210" s="108" t="s">
        <v>3596</v>
      </c>
      <c r="D210" s="108" t="s">
        <v>3595</v>
      </c>
      <c r="E210" s="109">
        <v>46433</v>
      </c>
      <c r="F210" s="108">
        <v>-5000</v>
      </c>
    </row>
    <row r="211" spans="2:6" ht="15">
      <c r="B211" s="110" t="s">
        <v>3597</v>
      </c>
      <c r="C211" s="108" t="s">
        <v>3599</v>
      </c>
      <c r="D211" s="108" t="s">
        <v>3598</v>
      </c>
      <c r="E211" s="109">
        <v>46252</v>
      </c>
      <c r="F211" s="108">
        <v>20000</v>
      </c>
    </row>
    <row r="212" spans="2:6" ht="15">
      <c r="B212" s="110" t="s">
        <v>3597</v>
      </c>
      <c r="C212" s="108" t="s">
        <v>3596</v>
      </c>
      <c r="D212" s="108" t="s">
        <v>3595</v>
      </c>
      <c r="E212" s="109">
        <v>46252</v>
      </c>
      <c r="F212" s="108">
        <v>-20000</v>
      </c>
    </row>
    <row r="213" spans="2:6">
      <c r="B213" s="2" t="s">
        <v>3554</v>
      </c>
    </row>
  </sheetData>
  <mergeCells count="11">
    <mergeCell ref="B108:C108"/>
    <mergeCell ref="B110:E110"/>
    <mergeCell ref="B112:F112"/>
    <mergeCell ref="B1:E1"/>
    <mergeCell ref="C3:C7"/>
    <mergeCell ref="D3:D7"/>
    <mergeCell ref="B10:E10"/>
    <mergeCell ref="B11:E11"/>
    <mergeCell ref="C12:C13"/>
    <mergeCell ref="D12:D13"/>
    <mergeCell ref="E12:E13"/>
  </mergeCells>
  <hyperlinks>
    <hyperlink ref="A1" location="Index!A1" display="Index" xr:uid="{E1057B2F-6EFF-4E2B-8371-FBBDFD8090EA}"/>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8D1D-6DE8-41C2-AAAE-E951C175FEE3}">
  <dimension ref="A1:CB280"/>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ht="15">
      <c r="A1" s="3" t="s">
        <v>0</v>
      </c>
      <c r="B1" s="245" t="s">
        <v>3511</v>
      </c>
      <c r="C1" s="245"/>
      <c r="D1" s="245"/>
      <c r="E1" s="245"/>
    </row>
    <row r="3" spans="1:5" ht="15">
      <c r="B3" s="31" t="s">
        <v>705</v>
      </c>
      <c r="C3" s="239"/>
      <c r="D3" s="233"/>
      <c r="E3" s="32"/>
    </row>
    <row r="4" spans="1:5" ht="60">
      <c r="B4" s="35" t="s">
        <v>706</v>
      </c>
      <c r="C4" s="239"/>
      <c r="D4" s="233"/>
      <c r="E4" s="32"/>
    </row>
    <row r="5" spans="1:5" ht="15">
      <c r="B5" s="35" t="s">
        <v>103</v>
      </c>
      <c r="C5" s="239"/>
      <c r="D5" s="233"/>
      <c r="E5" s="32"/>
    </row>
    <row r="6" spans="1:5" ht="15">
      <c r="B6" s="35" t="s">
        <v>707</v>
      </c>
      <c r="C6" s="239"/>
      <c r="D6" s="233"/>
      <c r="E6" s="32"/>
    </row>
    <row r="7" spans="1:5" ht="15">
      <c r="B7" s="35" t="s">
        <v>708</v>
      </c>
      <c r="C7" s="239"/>
      <c r="D7" s="233"/>
      <c r="E7" s="32"/>
    </row>
    <row r="8" spans="1:5" ht="15">
      <c r="B8" s="4" t="s">
        <v>106</v>
      </c>
      <c r="C8" s="36" t="s">
        <v>107</v>
      </c>
      <c r="D8" s="36" t="s">
        <v>108</v>
      </c>
      <c r="E8" s="32"/>
    </row>
    <row r="9" spans="1:5" ht="15">
      <c r="B9" s="32"/>
      <c r="C9" s="47"/>
      <c r="D9" s="47"/>
      <c r="E9" s="32"/>
    </row>
    <row r="10" spans="1:5" ht="15">
      <c r="B10" s="243"/>
      <c r="C10" s="243"/>
      <c r="D10" s="243"/>
      <c r="E10" s="24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41"/>
      <c r="E14" s="41"/>
    </row>
    <row r="15" spans="1:5" ht="15">
      <c r="B15" s="31" t="s">
        <v>116</v>
      </c>
      <c r="C15" s="40"/>
      <c r="D15" s="41" t="s">
        <v>709</v>
      </c>
      <c r="E15" s="41"/>
    </row>
    <row r="16" spans="1:5" ht="15">
      <c r="B16" s="31" t="s">
        <v>117</v>
      </c>
      <c r="C16" s="40"/>
      <c r="D16" s="41"/>
      <c r="E16" s="41"/>
    </row>
    <row r="17" spans="2:8" ht="15">
      <c r="B17" s="44" t="s">
        <v>119</v>
      </c>
      <c r="C17" s="39"/>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710</v>
      </c>
      <c r="C26" s="9">
        <v>6.01</v>
      </c>
      <c r="D26" s="2" t="s">
        <v>11</v>
      </c>
      <c r="E26" s="2" t="s">
        <v>711</v>
      </c>
      <c r="F26" s="12">
        <v>9500000</v>
      </c>
      <c r="G26" s="12">
        <v>9668.91</v>
      </c>
      <c r="H26" s="12">
        <v>2.77</v>
      </c>
    </row>
    <row r="27" spans="2:8">
      <c r="B27" s="2" t="s">
        <v>313</v>
      </c>
      <c r="C27" s="9">
        <v>6.39</v>
      </c>
      <c r="D27" s="2" t="s">
        <v>11</v>
      </c>
      <c r="E27" s="2" t="s">
        <v>314</v>
      </c>
      <c r="F27" s="12">
        <v>5000000</v>
      </c>
      <c r="G27" s="12">
        <v>5048.71</v>
      </c>
      <c r="H27" s="12">
        <v>1.45</v>
      </c>
    </row>
    <row r="28" spans="2:8">
      <c r="B28" s="2" t="s">
        <v>712</v>
      </c>
      <c r="C28" s="9">
        <v>6</v>
      </c>
      <c r="D28" s="2" t="s">
        <v>11</v>
      </c>
      <c r="E28" s="2" t="s">
        <v>713</v>
      </c>
      <c r="F28" s="12">
        <v>5000000</v>
      </c>
      <c r="G28" s="12">
        <v>5036.5600000000004</v>
      </c>
      <c r="H28" s="12">
        <v>1.44</v>
      </c>
    </row>
    <row r="29" spans="2:8">
      <c r="B29" s="2" t="s">
        <v>301</v>
      </c>
      <c r="C29" s="9">
        <v>5.3</v>
      </c>
      <c r="D29" s="2" t="s">
        <v>11</v>
      </c>
      <c r="E29" s="2" t="s">
        <v>302</v>
      </c>
      <c r="F29" s="12">
        <v>5000000</v>
      </c>
      <c r="G29" s="12">
        <v>5009.6099999999997</v>
      </c>
      <c r="H29" s="12">
        <v>1.44</v>
      </c>
    </row>
    <row r="30" spans="2:8">
      <c r="B30" s="2" t="s">
        <v>714</v>
      </c>
      <c r="C30" s="9">
        <v>6.39</v>
      </c>
      <c r="D30" s="2" t="s">
        <v>11</v>
      </c>
      <c r="E30" s="2" t="s">
        <v>715</v>
      </c>
      <c r="F30" s="12">
        <v>4200000</v>
      </c>
      <c r="G30" s="12">
        <v>4213.42</v>
      </c>
      <c r="H30" s="12">
        <v>1.21</v>
      </c>
    </row>
    <row r="31" spans="2:8">
      <c r="B31" s="2" t="s">
        <v>299</v>
      </c>
      <c r="C31" s="9">
        <v>5.29</v>
      </c>
      <c r="D31" s="2" t="s">
        <v>11</v>
      </c>
      <c r="E31" s="2" t="s">
        <v>300</v>
      </c>
      <c r="F31" s="12">
        <v>4000000</v>
      </c>
      <c r="G31" s="12">
        <v>4000.76</v>
      </c>
      <c r="H31" s="12">
        <v>1.1499999999999999</v>
      </c>
    </row>
    <row r="32" spans="2:8">
      <c r="B32" s="2" t="s">
        <v>716</v>
      </c>
      <c r="C32" s="9">
        <v>6.7</v>
      </c>
      <c r="D32" s="2" t="s">
        <v>11</v>
      </c>
      <c r="E32" s="2" t="s">
        <v>717</v>
      </c>
      <c r="F32" s="12">
        <v>2500000</v>
      </c>
      <c r="G32" s="12">
        <v>2565.58</v>
      </c>
      <c r="H32" s="12">
        <v>0.73</v>
      </c>
    </row>
    <row r="33" spans="2:8">
      <c r="B33" s="2" t="s">
        <v>718</v>
      </c>
      <c r="C33" s="9">
        <v>6.81</v>
      </c>
      <c r="D33" s="2" t="s">
        <v>11</v>
      </c>
      <c r="E33" s="2" t="s">
        <v>719</v>
      </c>
      <c r="F33" s="12">
        <v>2500000</v>
      </c>
      <c r="G33" s="12">
        <v>2518.13</v>
      </c>
      <c r="H33" s="12">
        <v>0.72</v>
      </c>
    </row>
    <row r="34" spans="2:8">
      <c r="B34" s="2" t="s">
        <v>720</v>
      </c>
      <c r="C34" s="9">
        <v>6.39</v>
      </c>
      <c r="D34" s="2" t="s">
        <v>11</v>
      </c>
      <c r="E34" s="2" t="s">
        <v>721</v>
      </c>
      <c r="F34" s="12">
        <v>2000000</v>
      </c>
      <c r="G34" s="12">
        <v>2051.13</v>
      </c>
      <c r="H34" s="12">
        <v>0.59</v>
      </c>
    </row>
    <row r="35" spans="2:8">
      <c r="B35" s="2" t="s">
        <v>722</v>
      </c>
      <c r="C35" s="9">
        <v>6.72</v>
      </c>
      <c r="D35" s="2" t="s">
        <v>11</v>
      </c>
      <c r="E35" s="2" t="s">
        <v>723</v>
      </c>
      <c r="F35" s="12">
        <v>2000000</v>
      </c>
      <c r="G35" s="12">
        <v>1986.82</v>
      </c>
      <c r="H35" s="12">
        <v>0.56999999999999995</v>
      </c>
    </row>
    <row r="36" spans="2:8">
      <c r="B36" s="2" t="s">
        <v>724</v>
      </c>
      <c r="C36" s="9">
        <v>6.47</v>
      </c>
      <c r="D36" s="2" t="s">
        <v>11</v>
      </c>
      <c r="E36" s="2" t="s">
        <v>725</v>
      </c>
      <c r="F36" s="12">
        <v>1500000</v>
      </c>
      <c r="G36" s="12">
        <v>1564.89</v>
      </c>
      <c r="H36" s="12">
        <v>0.45</v>
      </c>
    </row>
    <row r="37" spans="2:8">
      <c r="B37" s="2" t="s">
        <v>726</v>
      </c>
      <c r="C37" s="9">
        <v>6.41</v>
      </c>
      <c r="D37" s="2" t="s">
        <v>11</v>
      </c>
      <c r="E37" s="2" t="s">
        <v>727</v>
      </c>
      <c r="F37" s="12">
        <v>1000000</v>
      </c>
      <c r="G37" s="12">
        <v>1051.53</v>
      </c>
      <c r="H37" s="12">
        <v>0.3</v>
      </c>
    </row>
    <row r="38" spans="2:8">
      <c r="B38" s="2" t="s">
        <v>728</v>
      </c>
      <c r="C38" s="9">
        <v>6.73</v>
      </c>
      <c r="D38" s="2" t="s">
        <v>11</v>
      </c>
      <c r="E38" s="2" t="s">
        <v>729</v>
      </c>
      <c r="F38" s="12">
        <v>1000000</v>
      </c>
      <c r="G38" s="12">
        <v>1030.8499999999999</v>
      </c>
      <c r="H38" s="12">
        <v>0.3</v>
      </c>
    </row>
    <row r="39" spans="2:8">
      <c r="B39" s="2" t="s">
        <v>1047</v>
      </c>
      <c r="C39" s="9">
        <v>6.01</v>
      </c>
      <c r="D39" s="2" t="s">
        <v>11</v>
      </c>
      <c r="E39" s="2" t="s">
        <v>1048</v>
      </c>
      <c r="F39" s="12">
        <v>1000000</v>
      </c>
      <c r="G39" s="12">
        <v>1017.89</v>
      </c>
      <c r="H39" s="12">
        <v>0.28999999999999998</v>
      </c>
    </row>
    <row r="40" spans="2:8">
      <c r="B40" s="2" t="s">
        <v>730</v>
      </c>
      <c r="C40" s="9">
        <v>6.69</v>
      </c>
      <c r="D40" s="2" t="s">
        <v>11</v>
      </c>
      <c r="E40" s="2" t="s">
        <v>731</v>
      </c>
      <c r="F40" s="12">
        <v>1000000</v>
      </c>
      <c r="G40" s="12">
        <v>991.86</v>
      </c>
      <c r="H40" s="12">
        <v>0.28000000000000003</v>
      </c>
    </row>
    <row r="41" spans="2:8">
      <c r="B41" s="2" t="s">
        <v>732</v>
      </c>
      <c r="C41" s="9">
        <v>6.41</v>
      </c>
      <c r="D41" s="2" t="s">
        <v>11</v>
      </c>
      <c r="E41" s="2" t="s">
        <v>733</v>
      </c>
      <c r="F41" s="12">
        <v>500000</v>
      </c>
      <c r="G41" s="12">
        <v>525.94000000000005</v>
      </c>
      <c r="H41" s="12">
        <v>0.15</v>
      </c>
    </row>
    <row r="42" spans="2:8">
      <c r="B42" s="2" t="s">
        <v>734</v>
      </c>
      <c r="C42" s="9">
        <v>6.41</v>
      </c>
      <c r="D42" s="2" t="s">
        <v>11</v>
      </c>
      <c r="E42" s="2" t="s">
        <v>735</v>
      </c>
      <c r="F42" s="12">
        <v>500000</v>
      </c>
      <c r="G42" s="12">
        <v>522.11</v>
      </c>
      <c r="H42" s="12">
        <v>0.15</v>
      </c>
    </row>
    <row r="43" spans="2:8">
      <c r="B43" s="2" t="s">
        <v>736</v>
      </c>
      <c r="C43" s="9">
        <v>6.41</v>
      </c>
      <c r="D43" s="2" t="s">
        <v>11</v>
      </c>
      <c r="E43" s="2" t="s">
        <v>737</v>
      </c>
      <c r="F43" s="12">
        <v>500000</v>
      </c>
      <c r="G43" s="12">
        <v>521.11</v>
      </c>
      <c r="H43" s="12">
        <v>0.15</v>
      </c>
    </row>
    <row r="44" spans="2:8">
      <c r="B44" s="2" t="s">
        <v>738</v>
      </c>
      <c r="C44" s="9">
        <v>6.7</v>
      </c>
      <c r="D44" s="2" t="s">
        <v>11</v>
      </c>
      <c r="E44" s="2" t="s">
        <v>739</v>
      </c>
      <c r="F44" s="12">
        <v>500000</v>
      </c>
      <c r="G44" s="12">
        <v>516.5</v>
      </c>
      <c r="H44" s="12">
        <v>0.15</v>
      </c>
    </row>
    <row r="45" spans="2:8">
      <c r="B45" s="2" t="s">
        <v>740</v>
      </c>
      <c r="C45" s="9">
        <v>6.73</v>
      </c>
      <c r="D45" s="2" t="s">
        <v>11</v>
      </c>
      <c r="E45" s="2" t="s">
        <v>741</v>
      </c>
      <c r="F45" s="12">
        <v>500000</v>
      </c>
      <c r="G45" s="12">
        <v>511.59</v>
      </c>
      <c r="H45" s="12">
        <v>0.15</v>
      </c>
    </row>
    <row r="46" spans="2:8">
      <c r="B46" s="2" t="s">
        <v>742</v>
      </c>
      <c r="C46" s="9">
        <v>6.41</v>
      </c>
      <c r="D46" s="2" t="s">
        <v>11</v>
      </c>
      <c r="E46" s="2" t="s">
        <v>743</v>
      </c>
      <c r="F46" s="12">
        <v>400000</v>
      </c>
      <c r="G46" s="12">
        <v>416.89</v>
      </c>
      <c r="H46" s="12">
        <v>0.12</v>
      </c>
    </row>
    <row r="47" spans="2:8">
      <c r="B47" s="2" t="s">
        <v>744</v>
      </c>
      <c r="C47" s="9">
        <v>6.28</v>
      </c>
      <c r="D47" s="2" t="s">
        <v>11</v>
      </c>
      <c r="E47" s="2" t="s">
        <v>745</v>
      </c>
      <c r="F47" s="12">
        <v>350000</v>
      </c>
      <c r="G47" s="12">
        <v>362.82</v>
      </c>
      <c r="H47" s="12">
        <v>0.1</v>
      </c>
    </row>
    <row r="48" spans="2:8">
      <c r="B48" s="2" t="s">
        <v>746</v>
      </c>
      <c r="C48" s="9">
        <v>6.41</v>
      </c>
      <c r="D48" s="2" t="s">
        <v>11</v>
      </c>
      <c r="E48" s="2" t="s">
        <v>747</v>
      </c>
      <c r="F48" s="12">
        <v>150000</v>
      </c>
      <c r="G48" s="12">
        <v>158.03</v>
      </c>
      <c r="H48" s="12">
        <v>0.05</v>
      </c>
    </row>
    <row r="49" spans="2:8">
      <c r="B49" s="2" t="s">
        <v>748</v>
      </c>
      <c r="C49" s="9">
        <v>6.41</v>
      </c>
      <c r="D49" s="2" t="s">
        <v>11</v>
      </c>
      <c r="E49" s="2" t="s">
        <v>749</v>
      </c>
      <c r="F49" s="12">
        <v>150000</v>
      </c>
      <c r="G49" s="12">
        <v>157.80000000000001</v>
      </c>
      <c r="H49" s="12">
        <v>0.05</v>
      </c>
    </row>
    <row r="50" spans="2:8">
      <c r="B50" s="6" t="s">
        <v>12</v>
      </c>
      <c r="C50" s="11"/>
      <c r="D50" s="6"/>
      <c r="E50" s="6"/>
      <c r="F50" s="14"/>
      <c r="G50" s="14">
        <f>SUM(G22:G49)</f>
        <v>51449.439999999995</v>
      </c>
      <c r="H50" s="14">
        <f>SUM(H22:H49)</f>
        <v>14.760000000000002</v>
      </c>
    </row>
    <row r="51" spans="2:8">
      <c r="B51" s="6" t="s">
        <v>317</v>
      </c>
    </row>
    <row r="52" spans="2:8">
      <c r="B52" s="2" t="s">
        <v>3684</v>
      </c>
      <c r="C52" s="9">
        <v>7.4</v>
      </c>
      <c r="D52" s="2" t="s">
        <v>176</v>
      </c>
      <c r="E52" s="2" t="s">
        <v>752</v>
      </c>
      <c r="F52" s="12">
        <v>12500</v>
      </c>
      <c r="G52" s="12">
        <v>12420.94</v>
      </c>
      <c r="H52" s="12">
        <v>3.56</v>
      </c>
    </row>
    <row r="53" spans="2:8">
      <c r="B53" s="2" t="s">
        <v>3683</v>
      </c>
      <c r="C53" s="9">
        <v>7.64</v>
      </c>
      <c r="D53" s="2" t="s">
        <v>176</v>
      </c>
      <c r="E53" s="2" t="s">
        <v>754</v>
      </c>
      <c r="F53" s="12">
        <v>10000</v>
      </c>
      <c r="G53" s="12">
        <v>9993.81</v>
      </c>
      <c r="H53" s="12">
        <v>2.86</v>
      </c>
    </row>
    <row r="54" spans="2:8">
      <c r="B54" s="2" t="s">
        <v>3682</v>
      </c>
      <c r="C54" s="9">
        <v>7.24</v>
      </c>
      <c r="D54" s="2" t="s">
        <v>176</v>
      </c>
      <c r="E54" s="2" t="s">
        <v>756</v>
      </c>
      <c r="F54" s="12">
        <v>10000</v>
      </c>
      <c r="G54" s="12">
        <v>9893.64</v>
      </c>
      <c r="H54" s="12">
        <v>2.83</v>
      </c>
    </row>
    <row r="55" spans="2:8">
      <c r="B55" s="2" t="s">
        <v>759</v>
      </c>
      <c r="C55" s="9">
        <v>7.32</v>
      </c>
      <c r="D55" s="2" t="s">
        <v>176</v>
      </c>
      <c r="E55" s="2" t="s">
        <v>760</v>
      </c>
      <c r="F55" s="12">
        <v>7500</v>
      </c>
      <c r="G55" s="12">
        <v>7496.73</v>
      </c>
      <c r="H55" s="12">
        <v>2.15</v>
      </c>
    </row>
    <row r="56" spans="2:8">
      <c r="B56" s="2" t="s">
        <v>3628</v>
      </c>
      <c r="C56" s="9">
        <v>8.48</v>
      </c>
      <c r="D56" s="2" t="s">
        <v>329</v>
      </c>
      <c r="E56" s="2" t="s">
        <v>761</v>
      </c>
      <c r="F56" s="12">
        <v>7500</v>
      </c>
      <c r="G56" s="12">
        <v>7471.28</v>
      </c>
      <c r="H56" s="12">
        <v>2.14</v>
      </c>
    </row>
    <row r="57" spans="2:8">
      <c r="B57" s="2" t="s">
        <v>3681</v>
      </c>
      <c r="C57" s="9">
        <v>6.18</v>
      </c>
      <c r="D57" s="2" t="s">
        <v>176</v>
      </c>
      <c r="E57" s="2" t="s">
        <v>762</v>
      </c>
      <c r="F57" s="12">
        <v>5500</v>
      </c>
      <c r="G57" s="12">
        <v>5503.01</v>
      </c>
      <c r="H57" s="12">
        <v>1.58</v>
      </c>
    </row>
    <row r="58" spans="2:8">
      <c r="B58" s="2" t="s">
        <v>3680</v>
      </c>
      <c r="C58" s="9">
        <v>7.25</v>
      </c>
      <c r="D58" s="2" t="s">
        <v>323</v>
      </c>
      <c r="E58" s="2" t="s">
        <v>324</v>
      </c>
      <c r="F58" s="12">
        <v>5000</v>
      </c>
      <c r="G58" s="12">
        <v>5050.93</v>
      </c>
      <c r="H58" s="12">
        <v>1.45</v>
      </c>
    </row>
    <row r="59" spans="2:8">
      <c r="B59" s="2" t="s">
        <v>763</v>
      </c>
      <c r="C59" s="9">
        <v>7.06</v>
      </c>
      <c r="D59" s="2" t="s">
        <v>176</v>
      </c>
      <c r="E59" s="2" t="s">
        <v>764</v>
      </c>
      <c r="F59" s="12">
        <v>5000</v>
      </c>
      <c r="G59" s="12">
        <v>5043.2299999999996</v>
      </c>
      <c r="H59" s="12">
        <v>1.44</v>
      </c>
    </row>
    <row r="60" spans="2:8">
      <c r="B60" s="2" t="s">
        <v>3679</v>
      </c>
      <c r="C60" s="9">
        <v>7.19</v>
      </c>
      <c r="D60" s="2" t="s">
        <v>323</v>
      </c>
      <c r="E60" s="2" t="s">
        <v>765</v>
      </c>
      <c r="F60" s="12">
        <v>5000</v>
      </c>
      <c r="G60" s="12">
        <v>5032.3500000000004</v>
      </c>
      <c r="H60" s="12">
        <v>1.44</v>
      </c>
    </row>
    <row r="61" spans="2:8">
      <c r="B61" s="2" t="s">
        <v>3678</v>
      </c>
      <c r="C61" s="9">
        <v>7.29</v>
      </c>
      <c r="D61" s="2" t="s">
        <v>176</v>
      </c>
      <c r="E61" s="2" t="s">
        <v>769</v>
      </c>
      <c r="F61" s="12">
        <v>5000</v>
      </c>
      <c r="G61" s="12">
        <v>4998.4399999999996</v>
      </c>
      <c r="H61" s="12">
        <v>1.43</v>
      </c>
    </row>
    <row r="62" spans="2:8">
      <c r="B62" s="2" t="s">
        <v>3677</v>
      </c>
      <c r="C62" s="9">
        <v>7.47</v>
      </c>
      <c r="D62" s="2" t="s">
        <v>197</v>
      </c>
      <c r="E62" s="2" t="s">
        <v>1050</v>
      </c>
      <c r="F62" s="12">
        <v>5000</v>
      </c>
      <c r="G62" s="12">
        <v>4996.9799999999996</v>
      </c>
      <c r="H62" s="12">
        <v>1.43</v>
      </c>
    </row>
    <row r="63" spans="2:8">
      <c r="B63" s="2" t="s">
        <v>3676</v>
      </c>
      <c r="C63" s="9">
        <v>7.69</v>
      </c>
      <c r="D63" s="2" t="s">
        <v>176</v>
      </c>
      <c r="E63" s="2" t="s">
        <v>185</v>
      </c>
      <c r="F63" s="12">
        <v>5000</v>
      </c>
      <c r="G63" s="12">
        <v>4992.5600000000004</v>
      </c>
      <c r="H63" s="12">
        <v>1.43</v>
      </c>
    </row>
    <row r="64" spans="2:8">
      <c r="B64" s="2" t="s">
        <v>220</v>
      </c>
      <c r="C64" s="9">
        <v>7.56</v>
      </c>
      <c r="D64" s="2" t="s">
        <v>176</v>
      </c>
      <c r="E64" s="2" t="s">
        <v>221</v>
      </c>
      <c r="F64" s="12">
        <v>5000</v>
      </c>
      <c r="G64" s="12">
        <v>4982.1099999999997</v>
      </c>
      <c r="H64" s="12">
        <v>1.43</v>
      </c>
    </row>
    <row r="65" spans="2:8">
      <c r="B65" s="2" t="s">
        <v>770</v>
      </c>
      <c r="C65" s="9">
        <v>7.44</v>
      </c>
      <c r="D65" s="2" t="s">
        <v>176</v>
      </c>
      <c r="E65" s="2" t="s">
        <v>771</v>
      </c>
      <c r="F65" s="12">
        <v>4500</v>
      </c>
      <c r="G65" s="12">
        <v>4557.28</v>
      </c>
      <c r="H65" s="12">
        <v>1.31</v>
      </c>
    </row>
    <row r="66" spans="2:8">
      <c r="B66" s="2" t="s">
        <v>3675</v>
      </c>
      <c r="C66" s="9">
        <v>7.19</v>
      </c>
      <c r="D66" s="2" t="s">
        <v>176</v>
      </c>
      <c r="E66" s="2" t="s">
        <v>758</v>
      </c>
      <c r="F66" s="12">
        <v>4000</v>
      </c>
      <c r="G66" s="12">
        <v>4034.34</v>
      </c>
      <c r="H66" s="12">
        <v>1.1599999999999999</v>
      </c>
    </row>
    <row r="67" spans="2:8">
      <c r="B67" s="2" t="s">
        <v>3674</v>
      </c>
      <c r="C67" s="9">
        <v>7.66</v>
      </c>
      <c r="D67" s="2" t="s">
        <v>176</v>
      </c>
      <c r="E67" s="2" t="s">
        <v>325</v>
      </c>
      <c r="F67" s="12">
        <v>3000</v>
      </c>
      <c r="G67" s="12">
        <v>3033.77</v>
      </c>
      <c r="H67" s="12">
        <v>0.87</v>
      </c>
    </row>
    <row r="68" spans="2:8">
      <c r="B68" s="2" t="s">
        <v>3673</v>
      </c>
      <c r="C68" s="9">
        <v>7.29</v>
      </c>
      <c r="D68" s="2" t="s">
        <v>176</v>
      </c>
      <c r="E68" s="2" t="s">
        <v>1052</v>
      </c>
      <c r="F68" s="12">
        <v>3000</v>
      </c>
      <c r="G68" s="12">
        <v>3006.98</v>
      </c>
      <c r="H68" s="12">
        <v>0.86</v>
      </c>
    </row>
    <row r="69" spans="2:8">
      <c r="B69" s="2" t="s">
        <v>3672</v>
      </c>
      <c r="C69" s="9">
        <v>8.5399999999999991</v>
      </c>
      <c r="D69" s="2" t="s">
        <v>767</v>
      </c>
      <c r="E69" s="2" t="s">
        <v>768</v>
      </c>
      <c r="F69" s="12">
        <v>3000</v>
      </c>
      <c r="G69" s="12">
        <v>3006.59</v>
      </c>
      <c r="H69" s="12">
        <v>0.86</v>
      </c>
    </row>
    <row r="70" spans="2:8">
      <c r="B70" s="2" t="s">
        <v>3671</v>
      </c>
      <c r="C70" s="9">
        <v>7.65</v>
      </c>
      <c r="D70" s="2" t="s">
        <v>197</v>
      </c>
      <c r="E70" s="2" t="s">
        <v>1054</v>
      </c>
      <c r="F70" s="12">
        <v>2500</v>
      </c>
      <c r="G70" s="12">
        <v>2524.62</v>
      </c>
      <c r="H70" s="12">
        <v>0.72</v>
      </c>
    </row>
    <row r="71" spans="2:8">
      <c r="B71" s="2" t="s">
        <v>750</v>
      </c>
      <c r="C71" s="9">
        <v>7.05</v>
      </c>
      <c r="D71" s="2" t="s">
        <v>176</v>
      </c>
      <c r="E71" s="2" t="s">
        <v>751</v>
      </c>
      <c r="F71" s="12">
        <v>2500</v>
      </c>
      <c r="G71" s="12">
        <v>2517.92</v>
      </c>
      <c r="H71" s="12">
        <v>0.72</v>
      </c>
    </row>
    <row r="72" spans="2:8">
      <c r="B72" s="2" t="s">
        <v>3670</v>
      </c>
      <c r="C72" s="9">
        <v>7.22</v>
      </c>
      <c r="D72" s="2" t="s">
        <v>176</v>
      </c>
      <c r="E72" s="2" t="s">
        <v>766</v>
      </c>
      <c r="F72" s="12">
        <v>2500</v>
      </c>
      <c r="G72" s="12">
        <v>2511.5</v>
      </c>
      <c r="H72" s="12">
        <v>0.72</v>
      </c>
    </row>
    <row r="73" spans="2:8">
      <c r="B73" s="2" t="s">
        <v>3669</v>
      </c>
      <c r="C73" s="9">
        <v>7.17</v>
      </c>
      <c r="D73" s="2" t="s">
        <v>176</v>
      </c>
      <c r="E73" s="2" t="s">
        <v>772</v>
      </c>
      <c r="F73" s="12">
        <v>2500</v>
      </c>
      <c r="G73" s="12">
        <v>2497.19</v>
      </c>
      <c r="H73" s="12">
        <v>0.72</v>
      </c>
    </row>
    <row r="74" spans="2:8">
      <c r="B74" s="2" t="s">
        <v>3668</v>
      </c>
      <c r="C74" s="9">
        <v>7.31</v>
      </c>
      <c r="D74" s="2" t="s">
        <v>176</v>
      </c>
      <c r="E74" s="2" t="s">
        <v>773</v>
      </c>
      <c r="F74" s="12">
        <v>250</v>
      </c>
      <c r="G74" s="12">
        <v>2483.6999999999998</v>
      </c>
      <c r="H74" s="12">
        <v>0.71</v>
      </c>
    </row>
    <row r="75" spans="2:8">
      <c r="B75" s="2" t="s">
        <v>3667</v>
      </c>
      <c r="C75" s="9">
        <v>7.15</v>
      </c>
      <c r="D75" s="2" t="s">
        <v>176</v>
      </c>
      <c r="E75" s="2" t="s">
        <v>774</v>
      </c>
      <c r="F75" s="12">
        <v>200</v>
      </c>
      <c r="G75" s="12">
        <v>2001.5</v>
      </c>
      <c r="H75" s="12">
        <v>0.56999999999999995</v>
      </c>
    </row>
    <row r="76" spans="2:8">
      <c r="B76" s="2" t="s">
        <v>3666</v>
      </c>
      <c r="C76" s="9">
        <v>7.57</v>
      </c>
      <c r="D76" s="2" t="s">
        <v>176</v>
      </c>
      <c r="E76" s="2" t="s">
        <v>775</v>
      </c>
      <c r="F76" s="12">
        <v>1500</v>
      </c>
      <c r="G76" s="12">
        <v>1515.39</v>
      </c>
      <c r="H76" s="12">
        <v>0.43</v>
      </c>
    </row>
    <row r="77" spans="2:8">
      <c r="B77" s="2" t="s">
        <v>3665</v>
      </c>
      <c r="C77" s="9">
        <v>7.64</v>
      </c>
      <c r="D77" s="2" t="s">
        <v>176</v>
      </c>
      <c r="E77" s="2" t="s">
        <v>776</v>
      </c>
      <c r="F77" s="12">
        <v>1500</v>
      </c>
      <c r="G77" s="12">
        <v>1498.71</v>
      </c>
      <c r="H77" s="12">
        <v>0.43</v>
      </c>
    </row>
    <row r="78" spans="2:8">
      <c r="B78" s="2" t="s">
        <v>3664</v>
      </c>
      <c r="C78" s="9">
        <v>7.69</v>
      </c>
      <c r="D78" s="2" t="s">
        <v>176</v>
      </c>
      <c r="E78" s="2" t="s">
        <v>320</v>
      </c>
      <c r="F78" s="12">
        <v>1000</v>
      </c>
      <c r="G78" s="12">
        <v>997.09</v>
      </c>
      <c r="H78" s="12">
        <v>0.28999999999999998</v>
      </c>
    </row>
    <row r="79" spans="2:8">
      <c r="B79" s="6" t="s">
        <v>282</v>
      </c>
      <c r="C79" s="11"/>
      <c r="D79" s="6"/>
      <c r="E79" s="6"/>
      <c r="F79" s="14"/>
      <c r="G79" s="14">
        <f>SUM(G51:G78)</f>
        <v>124062.58999999998</v>
      </c>
      <c r="H79" s="14">
        <f>SUM(H51:H78)</f>
        <v>35.54</v>
      </c>
    </row>
    <row r="80" spans="2:8">
      <c r="B80" s="6" t="s">
        <v>3615</v>
      </c>
    </row>
    <row r="81" spans="2:8">
      <c r="B81" s="2" t="s">
        <v>3614</v>
      </c>
      <c r="C81" s="9">
        <v>9.31</v>
      </c>
      <c r="D81" s="2" t="s">
        <v>285</v>
      </c>
      <c r="E81" s="2" t="s">
        <v>893</v>
      </c>
      <c r="F81" s="12">
        <v>1143</v>
      </c>
      <c r="G81" s="12">
        <v>9986.24</v>
      </c>
      <c r="H81" s="12">
        <v>2.86</v>
      </c>
    </row>
    <row r="82" spans="2:8">
      <c r="B82" s="2" t="s">
        <v>3663</v>
      </c>
      <c r="C82" s="9">
        <v>7.79</v>
      </c>
      <c r="D82" s="2" t="s">
        <v>288</v>
      </c>
      <c r="E82" s="2" t="s">
        <v>699</v>
      </c>
      <c r="F82" s="12">
        <v>25</v>
      </c>
      <c r="G82" s="12">
        <v>1992.9</v>
      </c>
      <c r="H82" s="12">
        <v>0.56999999999999995</v>
      </c>
    </row>
    <row r="83" spans="2:8">
      <c r="B83" s="2" t="s">
        <v>3662</v>
      </c>
      <c r="C83" s="9">
        <v>7.9</v>
      </c>
      <c r="D83" s="2" t="s">
        <v>285</v>
      </c>
      <c r="E83" s="2" t="s">
        <v>778</v>
      </c>
      <c r="F83" s="12">
        <v>20</v>
      </c>
      <c r="G83" s="12">
        <v>514.46</v>
      </c>
      <c r="H83" s="12">
        <v>0.15</v>
      </c>
    </row>
    <row r="84" spans="2:8">
      <c r="B84" s="2" t="s">
        <v>3661</v>
      </c>
      <c r="C84" s="9">
        <v>7.99</v>
      </c>
      <c r="D84" s="2" t="s">
        <v>288</v>
      </c>
      <c r="E84" s="2" t="s">
        <v>700</v>
      </c>
      <c r="F84" s="12">
        <v>25</v>
      </c>
      <c r="G84" s="12">
        <v>380.4</v>
      </c>
      <c r="H84" s="12">
        <v>0.11</v>
      </c>
    </row>
    <row r="85" spans="2:8">
      <c r="B85" s="6" t="s">
        <v>3613</v>
      </c>
      <c r="C85" s="11"/>
      <c r="D85" s="6"/>
      <c r="E85" s="6"/>
      <c r="F85" s="14"/>
      <c r="G85" s="14">
        <f>SUM(G80:G84)</f>
        <v>12873.999999999998</v>
      </c>
      <c r="H85" s="14">
        <f>SUM(H80:H84)</f>
        <v>3.6899999999999995</v>
      </c>
    </row>
    <row r="86" spans="2:8">
      <c r="B86" s="6" t="s">
        <v>701</v>
      </c>
    </row>
    <row r="87" spans="2:8">
      <c r="B87" s="2" t="s">
        <v>385</v>
      </c>
      <c r="C87" s="9">
        <v>5.56</v>
      </c>
      <c r="D87" s="2" t="s">
        <v>356</v>
      </c>
      <c r="E87" s="2" t="s">
        <v>386</v>
      </c>
      <c r="F87" s="12">
        <v>3000</v>
      </c>
      <c r="G87" s="12">
        <v>14961.23</v>
      </c>
      <c r="H87" s="12">
        <v>4.29</v>
      </c>
    </row>
    <row r="88" spans="2:8">
      <c r="B88" s="2" t="s">
        <v>780</v>
      </c>
      <c r="C88" s="9">
        <v>5.56</v>
      </c>
      <c r="D88" s="2" t="s">
        <v>354</v>
      </c>
      <c r="E88" s="2" t="s">
        <v>781</v>
      </c>
      <c r="F88" s="12">
        <v>2000</v>
      </c>
      <c r="G88" s="12">
        <v>9960.5400000000009</v>
      </c>
      <c r="H88" s="12">
        <v>2.85</v>
      </c>
    </row>
    <row r="89" spans="2:8">
      <c r="B89" s="2" t="s">
        <v>782</v>
      </c>
      <c r="C89" s="9">
        <v>5.57</v>
      </c>
      <c r="D89" s="2" t="s">
        <v>408</v>
      </c>
      <c r="E89" s="2" t="s">
        <v>783</v>
      </c>
      <c r="F89" s="12">
        <v>2000</v>
      </c>
      <c r="G89" s="12">
        <v>9960.48</v>
      </c>
      <c r="H89" s="12">
        <v>2.85</v>
      </c>
    </row>
    <row r="90" spans="2:8">
      <c r="B90" s="2" t="s">
        <v>1055</v>
      </c>
      <c r="C90" s="9">
        <v>7.14</v>
      </c>
      <c r="D90" s="2" t="s">
        <v>356</v>
      </c>
      <c r="E90" s="2" t="s">
        <v>1056</v>
      </c>
      <c r="F90" s="12">
        <v>2000</v>
      </c>
      <c r="G90" s="12">
        <v>9819.44</v>
      </c>
      <c r="H90" s="12">
        <v>2.81</v>
      </c>
    </row>
    <row r="91" spans="2:8">
      <c r="B91" s="2" t="s">
        <v>3660</v>
      </c>
      <c r="C91" s="9">
        <v>7.04</v>
      </c>
      <c r="D91" s="2" t="s">
        <v>356</v>
      </c>
      <c r="E91" s="2" t="s">
        <v>779</v>
      </c>
      <c r="F91" s="12">
        <v>2000</v>
      </c>
      <c r="G91" s="12">
        <v>9706.09</v>
      </c>
      <c r="H91" s="12">
        <v>2.78</v>
      </c>
    </row>
    <row r="92" spans="2:8">
      <c r="B92" s="2" t="s">
        <v>3659</v>
      </c>
      <c r="C92" s="9">
        <v>7.53</v>
      </c>
      <c r="D92" s="2" t="s">
        <v>356</v>
      </c>
      <c r="E92" s="2" t="s">
        <v>1057</v>
      </c>
      <c r="F92" s="12">
        <v>2000</v>
      </c>
      <c r="G92" s="12">
        <v>9661.39</v>
      </c>
      <c r="H92" s="12">
        <v>2.77</v>
      </c>
    </row>
    <row r="93" spans="2:8">
      <c r="B93" s="2" t="s">
        <v>3658</v>
      </c>
      <c r="C93" s="9">
        <v>7.01</v>
      </c>
      <c r="D93" s="2" t="s">
        <v>356</v>
      </c>
      <c r="E93" s="2" t="s">
        <v>784</v>
      </c>
      <c r="F93" s="12">
        <v>2000</v>
      </c>
      <c r="G93" s="12">
        <v>9519.19</v>
      </c>
      <c r="H93" s="12">
        <v>2.73</v>
      </c>
    </row>
    <row r="94" spans="2:8">
      <c r="B94" s="2" t="s">
        <v>3591</v>
      </c>
      <c r="C94" s="9">
        <v>5.83</v>
      </c>
      <c r="D94" s="2" t="s">
        <v>356</v>
      </c>
      <c r="E94" s="2" t="s">
        <v>785</v>
      </c>
      <c r="F94" s="12">
        <v>1500</v>
      </c>
      <c r="G94" s="12">
        <v>7485.67</v>
      </c>
      <c r="H94" s="12">
        <v>2.14</v>
      </c>
    </row>
    <row r="95" spans="2:8">
      <c r="B95" s="2" t="s">
        <v>3657</v>
      </c>
      <c r="C95" s="9">
        <v>7.14</v>
      </c>
      <c r="D95" s="2" t="s">
        <v>356</v>
      </c>
      <c r="E95" s="2" t="s">
        <v>786</v>
      </c>
      <c r="F95" s="12">
        <v>1500</v>
      </c>
      <c r="G95" s="12">
        <v>7377.42</v>
      </c>
      <c r="H95" s="12">
        <v>2.11</v>
      </c>
    </row>
    <row r="96" spans="2:8">
      <c r="B96" s="2" t="s">
        <v>363</v>
      </c>
      <c r="C96" s="9">
        <v>5.6</v>
      </c>
      <c r="D96" s="2" t="s">
        <v>356</v>
      </c>
      <c r="E96" s="2" t="s">
        <v>364</v>
      </c>
      <c r="F96" s="12">
        <v>1000</v>
      </c>
      <c r="G96" s="12">
        <v>4992.3500000000004</v>
      </c>
      <c r="H96" s="12">
        <v>1.43</v>
      </c>
    </row>
    <row r="97" spans="2:8">
      <c r="B97" s="2" t="s">
        <v>787</v>
      </c>
      <c r="C97" s="9">
        <v>5.53</v>
      </c>
      <c r="D97" s="2" t="s">
        <v>356</v>
      </c>
      <c r="E97" s="2" t="s">
        <v>788</v>
      </c>
      <c r="F97" s="12">
        <v>1000</v>
      </c>
      <c r="G97" s="12">
        <v>4986.3999999999996</v>
      </c>
      <c r="H97" s="12">
        <v>1.43</v>
      </c>
    </row>
    <row r="98" spans="2:8">
      <c r="B98" s="2" t="s">
        <v>3587</v>
      </c>
      <c r="C98" s="9">
        <v>5.55</v>
      </c>
      <c r="D98" s="2" t="s">
        <v>356</v>
      </c>
      <c r="E98" s="2" t="s">
        <v>433</v>
      </c>
      <c r="F98" s="12">
        <v>1000</v>
      </c>
      <c r="G98" s="12">
        <v>4982.58</v>
      </c>
      <c r="H98" s="12">
        <v>1.43</v>
      </c>
    </row>
    <row r="99" spans="2:8">
      <c r="B99" s="2" t="s">
        <v>789</v>
      </c>
      <c r="C99" s="9">
        <v>7.25</v>
      </c>
      <c r="D99" s="2" t="s">
        <v>356</v>
      </c>
      <c r="E99" s="2" t="s">
        <v>790</v>
      </c>
      <c r="F99" s="12">
        <v>1000</v>
      </c>
      <c r="G99" s="12">
        <v>4936.2700000000004</v>
      </c>
      <c r="H99" s="12">
        <v>1.41</v>
      </c>
    </row>
    <row r="100" spans="2:8">
      <c r="B100" s="2" t="s">
        <v>3656</v>
      </c>
      <c r="C100" s="9">
        <v>7.05</v>
      </c>
      <c r="D100" s="2" t="s">
        <v>356</v>
      </c>
      <c r="E100" s="2" t="s">
        <v>791</v>
      </c>
      <c r="F100" s="12">
        <v>1000</v>
      </c>
      <c r="G100" s="12">
        <v>4890.43</v>
      </c>
      <c r="H100" s="12">
        <v>1.4</v>
      </c>
    </row>
    <row r="101" spans="2:8">
      <c r="B101" s="2" t="s">
        <v>3655</v>
      </c>
      <c r="C101" s="9">
        <v>7.05</v>
      </c>
      <c r="D101" s="2" t="s">
        <v>356</v>
      </c>
      <c r="E101" s="2" t="s">
        <v>792</v>
      </c>
      <c r="F101" s="12">
        <v>1000</v>
      </c>
      <c r="G101" s="12">
        <v>4848.3</v>
      </c>
      <c r="H101" s="12">
        <v>1.39</v>
      </c>
    </row>
    <row r="102" spans="2:8">
      <c r="B102" s="2" t="s">
        <v>421</v>
      </c>
      <c r="C102" s="9">
        <v>7.08</v>
      </c>
      <c r="D102" s="2" t="s">
        <v>356</v>
      </c>
      <c r="E102" s="2" t="s">
        <v>422</v>
      </c>
      <c r="F102" s="12">
        <v>1000</v>
      </c>
      <c r="G102" s="12">
        <v>4765.22</v>
      </c>
      <c r="H102" s="12">
        <v>1.37</v>
      </c>
    </row>
    <row r="103" spans="2:8">
      <c r="B103" s="2" t="s">
        <v>793</v>
      </c>
      <c r="C103" s="9">
        <v>6.89</v>
      </c>
      <c r="D103" s="2" t="s">
        <v>356</v>
      </c>
      <c r="E103" s="2" t="s">
        <v>794</v>
      </c>
      <c r="F103" s="12">
        <v>1000</v>
      </c>
      <c r="G103" s="12">
        <v>4717.7</v>
      </c>
      <c r="H103" s="12">
        <v>1.35</v>
      </c>
    </row>
    <row r="104" spans="2:8">
      <c r="B104" s="2" t="s">
        <v>3654</v>
      </c>
      <c r="C104" s="9">
        <v>6.97</v>
      </c>
      <c r="D104" s="2" t="s">
        <v>356</v>
      </c>
      <c r="E104" s="2" t="s">
        <v>795</v>
      </c>
      <c r="F104" s="12">
        <v>1000</v>
      </c>
      <c r="G104" s="12">
        <v>4712.93</v>
      </c>
      <c r="H104" s="12">
        <v>1.35</v>
      </c>
    </row>
    <row r="105" spans="2:8">
      <c r="B105" s="2" t="s">
        <v>3653</v>
      </c>
      <c r="C105" s="9">
        <v>7.58</v>
      </c>
      <c r="D105" s="2" t="s">
        <v>356</v>
      </c>
      <c r="E105" s="2" t="s">
        <v>1058</v>
      </c>
      <c r="F105" s="12">
        <v>1000</v>
      </c>
      <c r="G105" s="12">
        <v>4672.26</v>
      </c>
      <c r="H105" s="12">
        <v>1.34</v>
      </c>
    </row>
    <row r="106" spans="2:8">
      <c r="B106" s="2" t="s">
        <v>796</v>
      </c>
      <c r="C106" s="9">
        <v>7.1</v>
      </c>
      <c r="D106" s="2" t="s">
        <v>356</v>
      </c>
      <c r="E106" s="2" t="s">
        <v>797</v>
      </c>
      <c r="F106" s="12">
        <v>500</v>
      </c>
      <c r="G106" s="12">
        <v>2403.3000000000002</v>
      </c>
      <c r="H106" s="12">
        <v>0.69</v>
      </c>
    </row>
    <row r="107" spans="2:8">
      <c r="B107" s="2" t="s">
        <v>3652</v>
      </c>
      <c r="C107" s="9">
        <v>7.77</v>
      </c>
      <c r="D107" s="2" t="s">
        <v>356</v>
      </c>
      <c r="E107" s="2" t="s">
        <v>798</v>
      </c>
      <c r="F107" s="12">
        <v>500</v>
      </c>
      <c r="G107" s="12">
        <v>2397.42</v>
      </c>
      <c r="H107" s="12">
        <v>0.69</v>
      </c>
    </row>
    <row r="108" spans="2:8">
      <c r="B108" s="2" t="s">
        <v>3651</v>
      </c>
      <c r="C108" s="9">
        <v>7.39</v>
      </c>
      <c r="D108" s="2" t="s">
        <v>356</v>
      </c>
      <c r="E108" s="2" t="s">
        <v>799</v>
      </c>
      <c r="F108" s="12">
        <v>500</v>
      </c>
      <c r="G108" s="12">
        <v>2379.63</v>
      </c>
      <c r="H108" s="12">
        <v>0.68</v>
      </c>
    </row>
    <row r="109" spans="2:8">
      <c r="B109" s="6" t="s">
        <v>69</v>
      </c>
      <c r="C109" s="11"/>
      <c r="D109" s="6"/>
      <c r="E109" s="6"/>
      <c r="F109" s="14"/>
      <c r="G109" s="14">
        <f>SUM(G86:G108)</f>
        <v>144136.24000000002</v>
      </c>
      <c r="H109" s="14">
        <f>SUM(H86:H108)</f>
        <v>41.29</v>
      </c>
    </row>
    <row r="110" spans="2:8">
      <c r="B110" s="6" t="s">
        <v>294</v>
      </c>
    </row>
    <row r="111" spans="2:8">
      <c r="B111" s="2" t="s">
        <v>295</v>
      </c>
      <c r="C111" s="9" t="s">
        <v>13</v>
      </c>
      <c r="E111" s="2" t="s">
        <v>296</v>
      </c>
      <c r="F111" s="12">
        <v>8667.0480000000007</v>
      </c>
      <c r="G111" s="12">
        <v>1011.07</v>
      </c>
      <c r="H111" s="12">
        <v>0.28999999999999998</v>
      </c>
    </row>
    <row r="112" spans="2:8">
      <c r="B112" s="6" t="s">
        <v>297</v>
      </c>
      <c r="C112" s="11"/>
      <c r="D112" s="6"/>
      <c r="E112" s="6"/>
      <c r="F112" s="14"/>
      <c r="G112" s="14">
        <f>SUM(G110:G111)</f>
        <v>1011.07</v>
      </c>
      <c r="H112" s="14">
        <f>SUM(H110:H111)</f>
        <v>0.28999999999999998</v>
      </c>
    </row>
    <row r="113" spans="2:8">
      <c r="B113" s="6" t="s">
        <v>452</v>
      </c>
      <c r="C113" s="11"/>
      <c r="D113" s="6"/>
      <c r="E113" s="6"/>
      <c r="F113" s="14"/>
      <c r="G113" s="14">
        <v>9317.89</v>
      </c>
      <c r="H113" s="14">
        <v>2.67</v>
      </c>
    </row>
    <row r="114" spans="2:8">
      <c r="B114" s="6" t="s">
        <v>15</v>
      </c>
      <c r="C114" s="11"/>
      <c r="D114" s="6"/>
      <c r="E114" s="6"/>
      <c r="F114" s="14"/>
      <c r="G114" s="14">
        <f>G113+G112+G109+G85+G79+G50+G1</f>
        <v>342851.23</v>
      </c>
      <c r="H114" s="14">
        <f>H113+H112+H109+H85+H79+H50+H1</f>
        <v>98.24</v>
      </c>
    </row>
    <row r="115" spans="2:8">
      <c r="B115" s="6" t="s">
        <v>3650</v>
      </c>
      <c r="C115" s="11"/>
      <c r="D115" s="6"/>
      <c r="E115" s="6"/>
      <c r="F115" s="14"/>
      <c r="G115" s="14">
        <f>G116-G114</f>
        <v>6217.0134502100409</v>
      </c>
      <c r="H115" s="14">
        <f>H116-H114</f>
        <v>1.7600000000000051</v>
      </c>
    </row>
    <row r="116" spans="2:8">
      <c r="B116" s="6" t="s">
        <v>17</v>
      </c>
      <c r="C116" s="11"/>
      <c r="D116" s="6"/>
      <c r="E116" s="6"/>
      <c r="F116" s="14"/>
      <c r="G116" s="14">
        <v>349068.24345021002</v>
      </c>
      <c r="H116" s="14">
        <v>100</v>
      </c>
    </row>
    <row r="117" spans="2:8">
      <c r="B117" s="2" t="s">
        <v>18</v>
      </c>
    </row>
    <row r="118" spans="2:8">
      <c r="B118" s="2" t="s">
        <v>19</v>
      </c>
    </row>
    <row r="119" spans="2:8">
      <c r="B119" s="2" t="s">
        <v>20</v>
      </c>
      <c r="C119" s="9" t="s">
        <v>894</v>
      </c>
    </row>
    <row r="120" spans="2:8">
      <c r="B120" s="6" t="s">
        <v>3608</v>
      </c>
    </row>
    <row r="121" spans="2:8" ht="25.5">
      <c r="B121" s="8" t="s">
        <v>21</v>
      </c>
      <c r="C121" s="9" t="s">
        <v>22</v>
      </c>
    </row>
    <row r="122" spans="2:8">
      <c r="B122" s="6" t="s">
        <v>3558</v>
      </c>
    </row>
    <row r="123" spans="2:8">
      <c r="B123" s="6" t="s">
        <v>23</v>
      </c>
      <c r="C123" s="9" t="s">
        <v>22</v>
      </c>
    </row>
    <row r="124" spans="2:8">
      <c r="B124" s="6" t="s">
        <v>24</v>
      </c>
      <c r="C124" s="9" t="s">
        <v>25</v>
      </c>
    </row>
    <row r="125" spans="2:8">
      <c r="B125" s="6" t="s">
        <v>1059</v>
      </c>
      <c r="C125" s="11"/>
    </row>
    <row r="126" spans="2:8">
      <c r="B126" s="6" t="s">
        <v>1060</v>
      </c>
      <c r="C126" s="11"/>
    </row>
    <row r="127" spans="2:8">
      <c r="B127" s="6" t="s">
        <v>1061</v>
      </c>
      <c r="C127" s="11"/>
    </row>
    <row r="128" spans="2:8">
      <c r="B128" s="6" t="s">
        <v>1062</v>
      </c>
      <c r="C128" s="11"/>
    </row>
    <row r="129" spans="2:3">
      <c r="B129" s="6" t="s">
        <v>1063</v>
      </c>
      <c r="C129" s="11"/>
    </row>
    <row r="130" spans="2:3">
      <c r="B130" s="6" t="s">
        <v>1064</v>
      </c>
      <c r="C130" s="11"/>
    </row>
    <row r="131" spans="2:3">
      <c r="B131" s="6" t="s">
        <v>1065</v>
      </c>
      <c r="C131" s="11"/>
    </row>
    <row r="132" spans="2:3">
      <c r="B132" s="6" t="s">
        <v>1066</v>
      </c>
      <c r="C132" s="11"/>
    </row>
    <row r="133" spans="2:3">
      <c r="B133" s="6" t="s">
        <v>1067</v>
      </c>
      <c r="C133" s="11"/>
    </row>
    <row r="134" spans="2:3">
      <c r="B134" s="6" t="s">
        <v>1068</v>
      </c>
      <c r="C134" s="11"/>
    </row>
    <row r="135" spans="2:3">
      <c r="B135" s="6" t="s">
        <v>1069</v>
      </c>
      <c r="C135" s="11"/>
    </row>
    <row r="136" spans="2:3">
      <c r="B136" s="6" t="s">
        <v>1070</v>
      </c>
      <c r="C136" s="11"/>
    </row>
    <row r="137" spans="2:3">
      <c r="B137" s="6" t="s">
        <v>1071</v>
      </c>
      <c r="C137" s="11"/>
    </row>
    <row r="138" spans="2:3">
      <c r="B138" s="6" t="s">
        <v>1072</v>
      </c>
      <c r="C138" s="11"/>
    </row>
    <row r="139" spans="2:3">
      <c r="B139" s="6" t="s">
        <v>1073</v>
      </c>
      <c r="C139" s="11"/>
    </row>
    <row r="140" spans="2:3">
      <c r="B140" s="6" t="s">
        <v>1074</v>
      </c>
      <c r="C140" s="11"/>
    </row>
    <row r="141" spans="2:3">
      <c r="B141" s="6" t="s">
        <v>3649</v>
      </c>
      <c r="C141" s="11"/>
    </row>
    <row r="142" spans="2:3">
      <c r="B142" s="2" t="s">
        <v>3553</v>
      </c>
    </row>
    <row r="144" spans="2:3" ht="15">
      <c r="B144" s="4"/>
      <c r="C144" s="5" t="s">
        <v>27</v>
      </c>
    </row>
    <row r="145" spans="2:6" ht="30">
      <c r="B145" s="4" t="s">
        <v>28</v>
      </c>
      <c r="C145" s="18" t="s">
        <v>704</v>
      </c>
    </row>
    <row r="146" spans="2:6" ht="15">
      <c r="B146" s="4" t="s">
        <v>29</v>
      </c>
      <c r="C146" s="5"/>
    </row>
    <row r="147" spans="2:6" ht="15">
      <c r="B147" s="4"/>
      <c r="C147" s="5"/>
    </row>
    <row r="148" spans="2:6" ht="15">
      <c r="B148" s="4" t="s">
        <v>30</v>
      </c>
      <c r="C148" s="107">
        <v>6.8500000000000005E-2</v>
      </c>
    </row>
    <row r="149" spans="2:6" ht="15">
      <c r="B149" s="4"/>
      <c r="C149" s="130"/>
    </row>
    <row r="150" spans="2:6" ht="15">
      <c r="B150" s="4" t="s">
        <v>31</v>
      </c>
      <c r="C150" s="130" t="s">
        <v>3648</v>
      </c>
    </row>
    <row r="151" spans="2:6" ht="15">
      <c r="B151" s="4" t="s">
        <v>32</v>
      </c>
      <c r="C151" s="130" t="s">
        <v>3647</v>
      </c>
    </row>
    <row r="152" spans="2:6" ht="15">
      <c r="B152" s="4"/>
      <c r="C152" s="5"/>
    </row>
    <row r="153" spans="2:6" ht="15">
      <c r="B153" s="4" t="s">
        <v>33</v>
      </c>
      <c r="C153" s="5" t="s">
        <v>894</v>
      </c>
    </row>
    <row r="154" spans="2:6" ht="15">
      <c r="B154" s="229" t="s">
        <v>34</v>
      </c>
      <c r="C154" s="229"/>
    </row>
    <row r="156" spans="2:6" ht="15">
      <c r="B156" s="4" t="s">
        <v>35</v>
      </c>
      <c r="C156" s="5"/>
      <c r="D156" s="4"/>
    </row>
    <row r="157" spans="2:6" ht="30">
      <c r="B157" s="20" t="s">
        <v>36</v>
      </c>
      <c r="C157" s="18" t="s">
        <v>37</v>
      </c>
      <c r="D157" s="20" t="s">
        <v>38</v>
      </c>
    </row>
    <row r="158" spans="2:6" ht="15">
      <c r="B158" s="4" t="s">
        <v>2822</v>
      </c>
      <c r="C158" s="5">
        <v>24.998749977999999</v>
      </c>
      <c r="D158" s="129">
        <v>4.9928475915402082E-3</v>
      </c>
    </row>
    <row r="160" spans="2:6">
      <c r="B160" s="24" t="s">
        <v>39</v>
      </c>
      <c r="C160" s="25">
        <v>46081</v>
      </c>
      <c r="D160" s="16"/>
      <c r="E160" s="15"/>
      <c r="F160" s="30"/>
    </row>
    <row r="161" spans="2:7">
      <c r="B161" s="24" t="s">
        <v>40</v>
      </c>
      <c r="C161" s="26" t="s">
        <v>41</v>
      </c>
      <c r="D161" s="24" t="s">
        <v>42</v>
      </c>
      <c r="E161" s="27" t="s">
        <v>43</v>
      </c>
      <c r="F161" s="29" t="s">
        <v>44</v>
      </c>
      <c r="G161" s="14"/>
    </row>
    <row r="162" spans="2:7">
      <c r="B162" s="22" t="s">
        <v>22</v>
      </c>
      <c r="C162" s="23" t="s">
        <v>22</v>
      </c>
      <c r="D162" s="22" t="s">
        <v>22</v>
      </c>
      <c r="E162" s="19" t="s">
        <v>22</v>
      </c>
      <c r="F162" s="28" t="s">
        <v>22</v>
      </c>
    </row>
    <row r="164" spans="2:7" ht="15">
      <c r="B164" s="238" t="s">
        <v>3646</v>
      </c>
      <c r="C164" s="238"/>
      <c r="D164" s="238"/>
      <c r="E164" s="238"/>
    </row>
    <row r="165" spans="2:7" ht="15">
      <c r="B165" s="32"/>
      <c r="C165" s="37"/>
      <c r="D165" s="128"/>
    </row>
    <row r="166" spans="2:7" ht="15">
      <c r="B166" s="242" t="s">
        <v>3603</v>
      </c>
      <c r="C166" s="242"/>
      <c r="D166" s="242"/>
      <c r="E166" s="242"/>
      <c r="F166" s="242"/>
    </row>
    <row r="168" spans="2:7">
      <c r="B168" s="6" t="s">
        <v>45</v>
      </c>
    </row>
    <row r="169" spans="2:7">
      <c r="B169" s="6"/>
    </row>
    <row r="170" spans="2:7">
      <c r="B170" s="6" t="s">
        <v>911</v>
      </c>
    </row>
    <row r="171" spans="2:7">
      <c r="B171" s="24" t="s">
        <v>46</v>
      </c>
      <c r="C171" s="26" t="s">
        <v>47</v>
      </c>
      <c r="D171" s="6"/>
    </row>
    <row r="172" spans="2:7">
      <c r="B172" s="16" t="s">
        <v>22</v>
      </c>
      <c r="C172" s="17" t="s">
        <v>22</v>
      </c>
    </row>
    <row r="174" spans="2:7">
      <c r="B174" s="24" t="s">
        <v>48</v>
      </c>
      <c r="C174" s="26" t="s">
        <v>47</v>
      </c>
    </row>
    <row r="175" spans="2:7">
      <c r="B175" s="16" t="s">
        <v>22</v>
      </c>
      <c r="C175" s="17" t="s">
        <v>22</v>
      </c>
    </row>
    <row r="177" spans="2:7">
      <c r="B177" s="24" t="s">
        <v>49</v>
      </c>
      <c r="C177" s="26" t="s">
        <v>50</v>
      </c>
    </row>
    <row r="178" spans="2:7">
      <c r="B178" s="16" t="s">
        <v>22</v>
      </c>
      <c r="C178" s="17" t="s">
        <v>22</v>
      </c>
    </row>
    <row r="180" spans="2:7">
      <c r="B180" s="27" t="s">
        <v>51</v>
      </c>
      <c r="C180" s="26" t="s">
        <v>50</v>
      </c>
    </row>
    <row r="181" spans="2:7">
      <c r="B181" s="15" t="s">
        <v>22</v>
      </c>
      <c r="C181" s="17" t="s">
        <v>22</v>
      </c>
    </row>
    <row r="183" spans="2:7">
      <c r="B183" s="24" t="s">
        <v>52</v>
      </c>
      <c r="C183" s="26" t="s">
        <v>22</v>
      </c>
    </row>
    <row r="185" spans="2:7">
      <c r="B185" s="24" t="s">
        <v>53</v>
      </c>
      <c r="C185" s="25">
        <v>46081</v>
      </c>
      <c r="D185" s="16"/>
      <c r="E185" s="15"/>
      <c r="F185" s="30"/>
    </row>
    <row r="186" spans="2:7">
      <c r="B186" s="24" t="s">
        <v>40</v>
      </c>
      <c r="C186" s="26" t="s">
        <v>41</v>
      </c>
      <c r="D186" s="24" t="s">
        <v>42</v>
      </c>
      <c r="E186" s="27" t="s">
        <v>43</v>
      </c>
      <c r="F186" s="29" t="s">
        <v>44</v>
      </c>
      <c r="G186" s="14"/>
    </row>
    <row r="187" spans="2:7">
      <c r="B187" s="22" t="s">
        <v>22</v>
      </c>
      <c r="C187" s="23" t="s">
        <v>22</v>
      </c>
      <c r="D187" s="22" t="s">
        <v>22</v>
      </c>
      <c r="E187" s="19" t="s">
        <v>22</v>
      </c>
      <c r="F187" s="28" t="s">
        <v>22</v>
      </c>
    </row>
    <row r="188" spans="2:7">
      <c r="B188" s="6" t="s">
        <v>45</v>
      </c>
    </row>
    <row r="189" spans="2:7">
      <c r="B189" s="6"/>
    </row>
    <row r="190" spans="2:7">
      <c r="B190" s="6" t="s">
        <v>911</v>
      </c>
    </row>
    <row r="191" spans="2:7">
      <c r="B191" s="24" t="s">
        <v>46</v>
      </c>
      <c r="C191" s="26" t="s">
        <v>47</v>
      </c>
      <c r="D191" s="6"/>
    </row>
    <row r="192" spans="2:7">
      <c r="B192" s="16" t="s">
        <v>22</v>
      </c>
      <c r="C192" s="17" t="s">
        <v>22</v>
      </c>
    </row>
    <row r="194" spans="2:6">
      <c r="B194" s="24" t="s">
        <v>48</v>
      </c>
      <c r="C194" s="26" t="s">
        <v>47</v>
      </c>
    </row>
    <row r="195" spans="2:6">
      <c r="B195" s="16" t="s">
        <v>22</v>
      </c>
      <c r="C195" s="17" t="s">
        <v>22</v>
      </c>
    </row>
    <row r="197" spans="2:6">
      <c r="B197" s="24" t="s">
        <v>49</v>
      </c>
      <c r="C197" s="26" t="s">
        <v>50</v>
      </c>
    </row>
    <row r="198" spans="2:6">
      <c r="B198" s="16" t="s">
        <v>22</v>
      </c>
      <c r="C198" s="17" t="s">
        <v>22</v>
      </c>
    </row>
    <row r="200" spans="2:6">
      <c r="B200" s="27" t="s">
        <v>51</v>
      </c>
      <c r="C200" s="26" t="s">
        <v>50</v>
      </c>
    </row>
    <row r="201" spans="2:6">
      <c r="B201" s="15" t="s">
        <v>22</v>
      </c>
      <c r="C201" s="17" t="s">
        <v>22</v>
      </c>
    </row>
    <row r="203" spans="2:6">
      <c r="B203" s="24" t="s">
        <v>52</v>
      </c>
      <c r="C203" s="26" t="s">
        <v>22</v>
      </c>
    </row>
    <row r="206" spans="2:6">
      <c r="B206" s="6" t="s">
        <v>912</v>
      </c>
    </row>
    <row r="208" spans="2:6">
      <c r="B208" s="24" t="s">
        <v>40</v>
      </c>
      <c r="C208" s="26" t="s">
        <v>54</v>
      </c>
      <c r="D208" s="24" t="s">
        <v>55</v>
      </c>
      <c r="E208" s="24" t="s">
        <v>56</v>
      </c>
      <c r="F208" s="14"/>
    </row>
    <row r="209" spans="2:80">
      <c r="B209" s="16" t="s">
        <v>22</v>
      </c>
      <c r="C209" s="17" t="s">
        <v>22</v>
      </c>
      <c r="D209" s="16" t="s">
        <v>22</v>
      </c>
      <c r="E209" s="16" t="s">
        <v>22</v>
      </c>
    </row>
    <row r="212" spans="2:80">
      <c r="B212" s="6" t="s">
        <v>57</v>
      </c>
      <c r="C212" s="11" t="s">
        <v>22</v>
      </c>
      <c r="D212" s="6"/>
      <c r="E212" s="6"/>
      <c r="F212" s="14"/>
      <c r="G212" s="14"/>
      <c r="H212" s="14"/>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row>
    <row r="214" spans="2:80">
      <c r="B214" s="6" t="s">
        <v>913</v>
      </c>
    </row>
    <row r="216" spans="2:80">
      <c r="B216" s="24" t="s">
        <v>58</v>
      </c>
      <c r="C216" s="26" t="s">
        <v>47</v>
      </c>
      <c r="D216" s="6"/>
    </row>
    <row r="217" spans="2:80">
      <c r="B217" s="16" t="s">
        <v>22</v>
      </c>
      <c r="C217" s="17" t="s">
        <v>22</v>
      </c>
    </row>
    <row r="220" spans="2:80">
      <c r="B220" s="24" t="s">
        <v>59</v>
      </c>
      <c r="C220" s="26" t="s">
        <v>60</v>
      </c>
      <c r="D220" s="6"/>
    </row>
    <row r="221" spans="2:80">
      <c r="B221" s="16" t="s">
        <v>22</v>
      </c>
      <c r="C221" s="17" t="s">
        <v>22</v>
      </c>
    </row>
    <row r="224" spans="2:80">
      <c r="B224" s="6" t="s">
        <v>61</v>
      </c>
    </row>
    <row r="227" spans="2:80">
      <c r="B227" s="6" t="s">
        <v>914</v>
      </c>
    </row>
    <row r="229" spans="2:80">
      <c r="B229" s="24" t="s">
        <v>40</v>
      </c>
      <c r="C229" s="26" t="s">
        <v>62</v>
      </c>
      <c r="D229" s="24" t="s">
        <v>54</v>
      </c>
      <c r="E229" s="24" t="s">
        <v>55</v>
      </c>
      <c r="F229" s="29" t="s">
        <v>56</v>
      </c>
      <c r="G229" s="14"/>
    </row>
    <row r="230" spans="2:80">
      <c r="B230" s="16" t="s">
        <v>22</v>
      </c>
      <c r="C230" s="17" t="s">
        <v>22</v>
      </c>
      <c r="D230" s="16" t="s">
        <v>22</v>
      </c>
      <c r="E230" s="16" t="s">
        <v>22</v>
      </c>
      <c r="F230" s="21" t="s">
        <v>22</v>
      </c>
    </row>
    <row r="233" spans="2:80">
      <c r="B233" s="6" t="s">
        <v>57</v>
      </c>
      <c r="C233" s="11" t="s">
        <v>22</v>
      </c>
      <c r="D233" s="6"/>
      <c r="E233" s="6"/>
      <c r="F233" s="14"/>
      <c r="G233" s="14"/>
      <c r="H233" s="14"/>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row>
    <row r="235" spans="2:80">
      <c r="B235" s="6" t="s">
        <v>913</v>
      </c>
    </row>
    <row r="237" spans="2:80">
      <c r="B237" s="24" t="s">
        <v>58</v>
      </c>
      <c r="C237" s="26" t="s">
        <v>47</v>
      </c>
      <c r="D237" s="6"/>
    </row>
    <row r="238" spans="2:80">
      <c r="B238" s="16" t="s">
        <v>22</v>
      </c>
      <c r="C238" s="17" t="s">
        <v>22</v>
      </c>
    </row>
    <row r="241" spans="2:7">
      <c r="B241" s="24" t="s">
        <v>59</v>
      </c>
      <c r="C241" s="26" t="s">
        <v>60</v>
      </c>
      <c r="D241" s="6"/>
    </row>
    <row r="242" spans="2:7">
      <c r="B242" s="16" t="s">
        <v>22</v>
      </c>
      <c r="C242" s="17" t="s">
        <v>22</v>
      </c>
    </row>
    <row r="245" spans="2:7">
      <c r="B245" s="6" t="s">
        <v>61</v>
      </c>
    </row>
    <row r="248" spans="2:7">
      <c r="B248" s="6" t="s">
        <v>915</v>
      </c>
    </row>
    <row r="249" spans="2:7">
      <c r="B249" s="24" t="s">
        <v>40</v>
      </c>
      <c r="C249" s="26" t="s">
        <v>63</v>
      </c>
      <c r="D249" s="24" t="s">
        <v>64</v>
      </c>
      <c r="E249" s="24" t="s">
        <v>65</v>
      </c>
      <c r="F249" s="29" t="s">
        <v>66</v>
      </c>
      <c r="G249" s="14"/>
    </row>
    <row r="250" spans="2:7" ht="15">
      <c r="B250" s="127" t="s">
        <v>3645</v>
      </c>
      <c r="C250" s="125" t="s">
        <v>3599</v>
      </c>
      <c r="D250" s="125" t="s">
        <v>3598</v>
      </c>
      <c r="E250" s="126">
        <v>46226</v>
      </c>
      <c r="F250" s="125">
        <v>5000</v>
      </c>
    </row>
    <row r="251" spans="2:7" ht="15">
      <c r="B251" s="127" t="s">
        <v>3645</v>
      </c>
      <c r="C251" s="125" t="s">
        <v>3596</v>
      </c>
      <c r="D251" s="125" t="s">
        <v>3595</v>
      </c>
      <c r="E251" s="126">
        <v>46412</v>
      </c>
      <c r="F251" s="125">
        <v>-5000</v>
      </c>
    </row>
    <row r="252" spans="2:7" ht="15">
      <c r="B252" s="127" t="s">
        <v>3644</v>
      </c>
      <c r="C252" s="125" t="s">
        <v>3599</v>
      </c>
      <c r="D252" s="125" t="s">
        <v>3598</v>
      </c>
      <c r="E252" s="126">
        <v>46227</v>
      </c>
      <c r="F252" s="125">
        <v>5000</v>
      </c>
    </row>
    <row r="253" spans="2:7" ht="15">
      <c r="B253" s="127" t="s">
        <v>3644</v>
      </c>
      <c r="C253" s="125" t="s">
        <v>3596</v>
      </c>
      <c r="D253" s="125" t="s">
        <v>3595</v>
      </c>
      <c r="E253" s="126">
        <v>46412</v>
      </c>
      <c r="F253" s="125">
        <v>-5000</v>
      </c>
    </row>
    <row r="254" spans="2:7" ht="15">
      <c r="B254" s="127" t="s">
        <v>3643</v>
      </c>
      <c r="C254" s="125" t="s">
        <v>3599</v>
      </c>
      <c r="D254" s="125" t="s">
        <v>3598</v>
      </c>
      <c r="E254" s="126">
        <v>46237</v>
      </c>
      <c r="F254" s="125">
        <v>5000</v>
      </c>
    </row>
    <row r="255" spans="2:7" ht="15">
      <c r="B255" s="127" t="s">
        <v>3643</v>
      </c>
      <c r="C255" s="125" t="s">
        <v>3596</v>
      </c>
      <c r="D255" s="125" t="s">
        <v>3595</v>
      </c>
      <c r="E255" s="126">
        <v>46421</v>
      </c>
      <c r="F255" s="125">
        <v>-5000</v>
      </c>
    </row>
    <row r="256" spans="2:7">
      <c r="B256" s="2" t="s">
        <v>3554</v>
      </c>
    </row>
    <row r="258" spans="2:5" ht="15">
      <c r="B258" s="244" t="s">
        <v>3642</v>
      </c>
      <c r="C258" s="244"/>
      <c r="D258" s="244"/>
      <c r="E258" s="244"/>
    </row>
    <row r="259" spans="2:5" ht="15">
      <c r="B259" s="119"/>
      <c r="C259" s="123"/>
      <c r="D259" s="119"/>
      <c r="E259" s="119"/>
    </row>
    <row r="260" spans="2:5" ht="15">
      <c r="B260" s="124" t="s">
        <v>3641</v>
      </c>
      <c r="C260" s="123"/>
      <c r="D260" s="119"/>
      <c r="E260" s="119"/>
    </row>
    <row r="261" spans="2:5" ht="15">
      <c r="B261" s="119"/>
      <c r="C261" s="123"/>
      <c r="D261" s="119"/>
      <c r="E261" s="119"/>
    </row>
    <row r="262" spans="2:5" ht="15">
      <c r="B262" s="119" t="s">
        <v>3640</v>
      </c>
      <c r="C262" s="122"/>
      <c r="D262" s="113"/>
      <c r="E262" s="113"/>
    </row>
    <row r="263" spans="2:5" ht="15">
      <c r="B263" s="115"/>
      <c r="C263" s="122"/>
      <c r="D263" s="113"/>
      <c r="E263" s="113"/>
    </row>
    <row r="264" spans="2:5" ht="15">
      <c r="B264" s="115" t="s">
        <v>3639</v>
      </c>
      <c r="C264" s="120">
        <v>788527303.70000005</v>
      </c>
      <c r="D264" s="113"/>
      <c r="E264" s="113"/>
    </row>
    <row r="265" spans="2:5" ht="15">
      <c r="B265" s="115"/>
      <c r="C265" s="120"/>
      <c r="D265" s="113"/>
      <c r="E265" s="113"/>
    </row>
    <row r="266" spans="2:5" ht="15">
      <c r="B266" s="115" t="s">
        <v>3638</v>
      </c>
      <c r="C266" s="120">
        <v>669327303.70000005</v>
      </c>
      <c r="D266" s="113"/>
      <c r="E266" s="113"/>
    </row>
    <row r="267" spans="2:5" ht="15">
      <c r="B267" s="115"/>
      <c r="C267" s="120"/>
      <c r="D267" s="113"/>
      <c r="E267" s="113"/>
    </row>
    <row r="268" spans="2:5" ht="15">
      <c r="B268" s="115" t="s">
        <v>3637</v>
      </c>
      <c r="C268" s="120">
        <v>119200000</v>
      </c>
      <c r="D268" s="113"/>
      <c r="E268" s="113"/>
    </row>
    <row r="269" spans="2:5" ht="15">
      <c r="B269" s="115"/>
      <c r="C269" s="120"/>
      <c r="D269" s="113"/>
      <c r="E269" s="113"/>
    </row>
    <row r="270" spans="2:5" ht="15">
      <c r="B270" s="119" t="s">
        <v>3636</v>
      </c>
      <c r="C270" s="118">
        <v>320030263</v>
      </c>
      <c r="D270" s="113"/>
      <c r="E270" s="113"/>
    </row>
    <row r="271" spans="2:5" ht="15">
      <c r="B271" s="115"/>
      <c r="C271" s="120"/>
      <c r="D271" s="113"/>
      <c r="E271" s="113"/>
    </row>
    <row r="272" spans="2:5" ht="15">
      <c r="B272" s="115" t="s">
        <v>3635</v>
      </c>
      <c r="C272" s="120">
        <v>145374263</v>
      </c>
      <c r="D272" s="113"/>
      <c r="E272" s="113"/>
    </row>
    <row r="273" spans="2:5" ht="15">
      <c r="B273" s="115"/>
      <c r="C273" s="120"/>
      <c r="D273" s="113"/>
      <c r="E273" s="113"/>
    </row>
    <row r="274" spans="2:5" ht="30">
      <c r="B274" s="121" t="s">
        <v>3634</v>
      </c>
      <c r="C274" s="120">
        <v>174656000</v>
      </c>
      <c r="D274" s="113"/>
      <c r="E274" s="113"/>
    </row>
    <row r="275" spans="2:5" ht="15">
      <c r="B275" s="115"/>
      <c r="C275" s="120"/>
      <c r="D275" s="113"/>
      <c r="E275" s="113"/>
    </row>
    <row r="276" spans="2:5" ht="30">
      <c r="B276" s="121" t="s">
        <v>3633</v>
      </c>
      <c r="C276" s="114">
        <v>149989127.66999999</v>
      </c>
      <c r="D276" s="113"/>
      <c r="E276" s="113"/>
    </row>
    <row r="277" spans="2:5" ht="15">
      <c r="B277" s="115"/>
      <c r="C277" s="120"/>
      <c r="D277" s="113"/>
      <c r="E277" s="113"/>
    </row>
    <row r="278" spans="2:5" ht="15">
      <c r="B278" s="119" t="s">
        <v>3632</v>
      </c>
      <c r="C278" s="118">
        <v>295363390.66999996</v>
      </c>
      <c r="D278" s="113"/>
      <c r="E278" s="113"/>
    </row>
    <row r="279" spans="2:5" ht="15">
      <c r="B279" s="117"/>
      <c r="C279" s="116"/>
      <c r="D279" s="113"/>
      <c r="E279" s="113"/>
    </row>
    <row r="280" spans="2:5" ht="15">
      <c r="B280" s="115" t="s">
        <v>3631</v>
      </c>
      <c r="C280" s="114"/>
      <c r="D280" s="113"/>
      <c r="E280" s="113"/>
    </row>
  </sheetData>
  <mergeCells count="12">
    <mergeCell ref="B154:C154"/>
    <mergeCell ref="B164:E164"/>
    <mergeCell ref="B166:F166"/>
    <mergeCell ref="B258:E258"/>
    <mergeCell ref="B1:E1"/>
    <mergeCell ref="C3:C7"/>
    <mergeCell ref="D3:D7"/>
    <mergeCell ref="B10:E10"/>
    <mergeCell ref="B11:E11"/>
    <mergeCell ref="C12:C13"/>
    <mergeCell ref="D12:D13"/>
    <mergeCell ref="E12:E13"/>
  </mergeCells>
  <hyperlinks>
    <hyperlink ref="A1" location="Index!A1" display="Index" xr:uid="{985D9196-13F2-4533-B7F7-95591ACAD75A}"/>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FC04-B9D0-494F-B98B-2CF8B1A26C67}">
  <dimension ref="A1:CB286"/>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ht="15">
      <c r="A1" s="3" t="s">
        <v>0</v>
      </c>
      <c r="B1" s="245" t="s">
        <v>3510</v>
      </c>
      <c r="C1" s="245"/>
      <c r="D1" s="245"/>
      <c r="E1" s="245"/>
    </row>
    <row r="3" spans="1:5" ht="15">
      <c r="B3" s="31" t="s">
        <v>646</v>
      </c>
      <c r="C3" s="239"/>
      <c r="D3" s="233"/>
      <c r="E3" s="32"/>
    </row>
    <row r="4" spans="1:5" ht="75">
      <c r="B4" s="35" t="s">
        <v>3744</v>
      </c>
      <c r="C4" s="239"/>
      <c r="D4" s="233"/>
      <c r="E4" s="32"/>
    </row>
    <row r="5" spans="1:5" ht="15">
      <c r="B5" s="35" t="s">
        <v>103</v>
      </c>
      <c r="C5" s="239"/>
      <c r="D5" s="233"/>
      <c r="E5" s="32"/>
    </row>
    <row r="6" spans="1:5" ht="15">
      <c r="B6" s="35" t="s">
        <v>647</v>
      </c>
      <c r="C6" s="239"/>
      <c r="D6" s="233"/>
      <c r="E6" s="32"/>
    </row>
    <row r="7" spans="1:5" ht="15">
      <c r="B7" s="35" t="s">
        <v>648</v>
      </c>
      <c r="C7" s="239"/>
      <c r="D7" s="233"/>
      <c r="E7" s="32"/>
    </row>
    <row r="8" spans="1:5" ht="15">
      <c r="B8" s="4" t="s">
        <v>106</v>
      </c>
      <c r="C8" s="36" t="s">
        <v>107</v>
      </c>
      <c r="D8" s="36" t="s">
        <v>108</v>
      </c>
      <c r="E8" s="32"/>
    </row>
    <row r="9" spans="1:5" ht="15">
      <c r="B9" s="32"/>
      <c r="C9" s="46"/>
      <c r="D9" s="32"/>
      <c r="E9" s="32"/>
    </row>
    <row r="10" spans="1:5" ht="15">
      <c r="B10" s="249"/>
      <c r="C10" s="250"/>
      <c r="D10" s="250"/>
      <c r="E10" s="251"/>
    </row>
    <row r="11" spans="1:5" ht="15">
      <c r="B11" s="252" t="s">
        <v>109</v>
      </c>
      <c r="C11" s="253"/>
      <c r="D11" s="253"/>
      <c r="E11" s="254"/>
    </row>
    <row r="12" spans="1:5" ht="15">
      <c r="B12" s="38" t="s">
        <v>110</v>
      </c>
      <c r="C12" s="246" t="s">
        <v>111</v>
      </c>
      <c r="D12" s="211" t="s">
        <v>112</v>
      </c>
      <c r="E12" s="211" t="s">
        <v>113</v>
      </c>
    </row>
    <row r="13" spans="1:5" ht="15">
      <c r="B13" s="38" t="s">
        <v>649</v>
      </c>
      <c r="C13" s="247"/>
      <c r="D13" s="212"/>
      <c r="E13" s="212"/>
    </row>
    <row r="14" spans="1:5" ht="15">
      <c r="B14" s="38" t="s">
        <v>650</v>
      </c>
      <c r="C14" s="248"/>
      <c r="D14" s="213"/>
      <c r="E14" s="213"/>
    </row>
    <row r="15" spans="1:5" ht="15">
      <c r="B15" s="31" t="s">
        <v>115</v>
      </c>
      <c r="C15" s="40"/>
      <c r="D15" s="41"/>
      <c r="E15" s="41"/>
    </row>
    <row r="16" spans="1:5" ht="15">
      <c r="B16" s="31" t="s">
        <v>116</v>
      </c>
      <c r="C16" s="40"/>
      <c r="D16" s="41"/>
      <c r="E16" s="41"/>
    </row>
    <row r="17" spans="2:8" ht="15">
      <c r="B17" s="31" t="s">
        <v>117</v>
      </c>
      <c r="C17" s="40"/>
      <c r="D17" s="41" t="s">
        <v>118</v>
      </c>
      <c r="E17" s="41"/>
    </row>
    <row r="18" spans="2:8" ht="15">
      <c r="B18" s="44" t="s">
        <v>119</v>
      </c>
      <c r="C18" s="39"/>
      <c r="D18" s="38"/>
      <c r="E18" s="38"/>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656</v>
      </c>
      <c r="C26" s="9">
        <v>6.31</v>
      </c>
      <c r="D26" s="2" t="s">
        <v>11</v>
      </c>
      <c r="E26" s="2" t="s">
        <v>657</v>
      </c>
      <c r="F26" s="12">
        <v>22000000</v>
      </c>
      <c r="G26" s="12">
        <v>22893.13</v>
      </c>
      <c r="H26" s="12">
        <v>6.11</v>
      </c>
    </row>
    <row r="27" spans="2:8">
      <c r="B27" s="2" t="s">
        <v>128</v>
      </c>
      <c r="C27" s="9">
        <v>6.66</v>
      </c>
      <c r="D27" s="2" t="s">
        <v>11</v>
      </c>
      <c r="E27" s="2" t="s">
        <v>129</v>
      </c>
      <c r="F27" s="12">
        <v>10966000</v>
      </c>
      <c r="G27" s="12">
        <v>10823.35</v>
      </c>
      <c r="H27" s="12">
        <v>2.89</v>
      </c>
    </row>
    <row r="28" spans="2:8">
      <c r="B28" s="2" t="s">
        <v>3743</v>
      </c>
      <c r="C28" s="9">
        <v>5.3</v>
      </c>
      <c r="D28" s="2" t="s">
        <v>11</v>
      </c>
      <c r="E28" s="2" t="s">
        <v>304</v>
      </c>
      <c r="F28" s="12">
        <v>7500000</v>
      </c>
      <c r="G28" s="12">
        <v>7513.42</v>
      </c>
      <c r="H28" s="12">
        <v>2.0099999999999998</v>
      </c>
    </row>
    <row r="29" spans="2:8">
      <c r="B29" s="2" t="s">
        <v>658</v>
      </c>
      <c r="C29" s="9">
        <v>7.03</v>
      </c>
      <c r="D29" s="2" t="s">
        <v>11</v>
      </c>
      <c r="E29" s="2" t="s">
        <v>659</v>
      </c>
      <c r="F29" s="12">
        <v>5500000</v>
      </c>
      <c r="G29" s="12">
        <v>5437.15</v>
      </c>
      <c r="H29" s="12">
        <v>1.45</v>
      </c>
    </row>
    <row r="30" spans="2:8">
      <c r="B30" s="2" t="s">
        <v>1024</v>
      </c>
      <c r="C30" s="9">
        <v>6.24</v>
      </c>
      <c r="D30" s="2" t="s">
        <v>11</v>
      </c>
      <c r="E30" s="2" t="s">
        <v>1025</v>
      </c>
      <c r="F30" s="12">
        <v>5000000</v>
      </c>
      <c r="G30" s="12">
        <v>4956.9799999999996</v>
      </c>
      <c r="H30" s="12">
        <v>1.32</v>
      </c>
    </row>
    <row r="31" spans="2:8">
      <c r="B31" s="2" t="s">
        <v>95</v>
      </c>
      <c r="C31" s="9">
        <v>6.38</v>
      </c>
      <c r="D31" s="2" t="s">
        <v>11</v>
      </c>
      <c r="E31" s="2" t="s">
        <v>96</v>
      </c>
      <c r="F31" s="12">
        <v>3500000</v>
      </c>
      <c r="G31" s="12">
        <v>3599.34</v>
      </c>
      <c r="H31" s="12">
        <v>0.96</v>
      </c>
    </row>
    <row r="32" spans="2:8">
      <c r="B32" s="2" t="s">
        <v>660</v>
      </c>
      <c r="C32" s="9">
        <v>7.38</v>
      </c>
      <c r="D32" s="2" t="s">
        <v>11</v>
      </c>
      <c r="E32" s="2" t="s">
        <v>661</v>
      </c>
      <c r="F32" s="12">
        <v>2592400</v>
      </c>
      <c r="G32" s="12">
        <v>2471.54</v>
      </c>
      <c r="H32" s="12">
        <v>0.66</v>
      </c>
    </row>
    <row r="33" spans="2:8">
      <c r="B33" s="2" t="s">
        <v>635</v>
      </c>
      <c r="C33" s="9">
        <v>6.25</v>
      </c>
      <c r="D33" s="2" t="s">
        <v>11</v>
      </c>
      <c r="E33" s="2" t="s">
        <v>636</v>
      </c>
      <c r="F33" s="12">
        <v>1500000</v>
      </c>
      <c r="G33" s="12">
        <v>1549.53</v>
      </c>
      <c r="H33" s="12">
        <v>0.41</v>
      </c>
    </row>
    <row r="34" spans="2:8">
      <c r="B34" s="2" t="s">
        <v>662</v>
      </c>
      <c r="C34" s="9">
        <v>7.4</v>
      </c>
      <c r="D34" s="2" t="s">
        <v>11</v>
      </c>
      <c r="E34" s="2" t="s">
        <v>663</v>
      </c>
      <c r="F34" s="12">
        <v>1059740</v>
      </c>
      <c r="G34" s="12">
        <v>1066.3499999999999</v>
      </c>
      <c r="H34" s="12">
        <v>0.28000000000000003</v>
      </c>
    </row>
    <row r="35" spans="2:8">
      <c r="B35" s="2" t="s">
        <v>172</v>
      </c>
      <c r="C35" s="9">
        <v>7.36</v>
      </c>
      <c r="D35" s="2" t="s">
        <v>11</v>
      </c>
      <c r="E35" s="2" t="s">
        <v>173</v>
      </c>
      <c r="F35" s="12">
        <v>500000</v>
      </c>
      <c r="G35" s="12">
        <v>510.7</v>
      </c>
      <c r="H35" s="12">
        <v>0.14000000000000001</v>
      </c>
    </row>
    <row r="36" spans="2:8">
      <c r="B36" s="2" t="s">
        <v>666</v>
      </c>
      <c r="C36" s="9">
        <v>7.36</v>
      </c>
      <c r="D36" s="2" t="s">
        <v>11</v>
      </c>
      <c r="E36" s="2" t="s">
        <v>667</v>
      </c>
      <c r="F36" s="12">
        <v>500000</v>
      </c>
      <c r="G36" s="12">
        <v>502.38</v>
      </c>
      <c r="H36" s="12">
        <v>0.13</v>
      </c>
    </row>
    <row r="37" spans="2:8">
      <c r="B37" s="2" t="s">
        <v>664</v>
      </c>
      <c r="C37" s="9">
        <v>7.36</v>
      </c>
      <c r="D37" s="2" t="s">
        <v>11</v>
      </c>
      <c r="E37" s="2" t="s">
        <v>665</v>
      </c>
      <c r="F37" s="12">
        <v>500000</v>
      </c>
      <c r="G37" s="12">
        <v>502.37</v>
      </c>
      <c r="H37" s="12">
        <v>0.13</v>
      </c>
    </row>
    <row r="38" spans="2:8">
      <c r="B38" s="2" t="s">
        <v>156</v>
      </c>
      <c r="C38" s="9">
        <v>7.05</v>
      </c>
      <c r="D38" s="2" t="s">
        <v>11</v>
      </c>
      <c r="E38" s="2" t="s">
        <v>157</v>
      </c>
      <c r="F38" s="12">
        <v>500000</v>
      </c>
      <c r="G38" s="12">
        <v>483.35</v>
      </c>
      <c r="H38" s="12">
        <v>0.13</v>
      </c>
    </row>
    <row r="39" spans="2:8">
      <c r="B39" s="2" t="s">
        <v>301</v>
      </c>
      <c r="C39" s="9">
        <v>5.3</v>
      </c>
      <c r="D39" s="2" t="s">
        <v>11</v>
      </c>
      <c r="E39" s="2" t="s">
        <v>302</v>
      </c>
      <c r="F39" s="12">
        <v>300000</v>
      </c>
      <c r="G39" s="12">
        <v>300.58</v>
      </c>
      <c r="H39" s="12">
        <v>0.08</v>
      </c>
    </row>
    <row r="40" spans="2:8">
      <c r="B40" s="2" t="s">
        <v>130</v>
      </c>
      <c r="C40" s="9">
        <v>6.91</v>
      </c>
      <c r="D40" s="2" t="s">
        <v>11</v>
      </c>
      <c r="E40" s="2" t="s">
        <v>131</v>
      </c>
      <c r="F40" s="12">
        <v>289600</v>
      </c>
      <c r="G40" s="12">
        <v>298.22000000000003</v>
      </c>
      <c r="H40" s="12">
        <v>0.08</v>
      </c>
    </row>
    <row r="41" spans="2:8">
      <c r="B41" s="2" t="s">
        <v>3742</v>
      </c>
      <c r="C41" s="9">
        <v>5.29</v>
      </c>
      <c r="D41" s="2" t="s">
        <v>11</v>
      </c>
      <c r="E41" s="2" t="s">
        <v>300</v>
      </c>
      <c r="F41" s="12">
        <v>294000</v>
      </c>
      <c r="G41" s="12">
        <v>294.06</v>
      </c>
      <c r="H41" s="12">
        <v>0.08</v>
      </c>
    </row>
    <row r="42" spans="2:8">
      <c r="B42" s="2" t="s">
        <v>668</v>
      </c>
      <c r="C42" s="9">
        <v>7.36</v>
      </c>
      <c r="D42" s="2" t="s">
        <v>11</v>
      </c>
      <c r="E42" s="2" t="s">
        <v>669</v>
      </c>
      <c r="F42" s="12">
        <v>200000</v>
      </c>
      <c r="G42" s="12">
        <v>200.71</v>
      </c>
      <c r="H42" s="12">
        <v>0.05</v>
      </c>
    </row>
    <row r="43" spans="2:8">
      <c r="B43" s="2" t="s">
        <v>670</v>
      </c>
      <c r="C43" s="9">
        <v>7.37</v>
      </c>
      <c r="D43" s="2" t="s">
        <v>11</v>
      </c>
      <c r="E43" s="2" t="s">
        <v>671</v>
      </c>
      <c r="F43" s="12">
        <v>120000</v>
      </c>
      <c r="G43" s="12">
        <v>122.04</v>
      </c>
      <c r="H43" s="12">
        <v>0.03</v>
      </c>
    </row>
    <row r="44" spans="2:8">
      <c r="B44" s="2" t="s">
        <v>672</v>
      </c>
      <c r="C44" s="9">
        <v>6.41</v>
      </c>
      <c r="D44" s="2" t="s">
        <v>11</v>
      </c>
      <c r="E44" s="2" t="s">
        <v>673</v>
      </c>
      <c r="F44" s="12">
        <v>400</v>
      </c>
      <c r="G44" s="12">
        <v>0.42</v>
      </c>
      <c r="H44" s="12">
        <v>0</v>
      </c>
    </row>
    <row r="45" spans="2:8">
      <c r="B45" s="6" t="s">
        <v>12</v>
      </c>
      <c r="C45" s="11"/>
      <c r="D45" s="6"/>
      <c r="E45" s="6"/>
      <c r="F45" s="14"/>
      <c r="G45" s="14">
        <f>SUM(G26:G44)</f>
        <v>63525.619999999988</v>
      </c>
      <c r="H45" s="14">
        <f>SUM(H26:H44)</f>
        <v>16.939999999999994</v>
      </c>
    </row>
    <row r="46" spans="2:8">
      <c r="B46" s="6" t="s">
        <v>317</v>
      </c>
    </row>
    <row r="47" spans="2:8">
      <c r="B47" s="2" t="s">
        <v>175</v>
      </c>
      <c r="C47" s="9">
        <v>6.95</v>
      </c>
      <c r="D47" s="2" t="s">
        <v>176</v>
      </c>
      <c r="E47" s="2" t="s">
        <v>177</v>
      </c>
      <c r="F47" s="12">
        <v>25000</v>
      </c>
      <c r="G47" s="12">
        <v>25219.200000000001</v>
      </c>
      <c r="H47" s="12">
        <v>6.73</v>
      </c>
    </row>
    <row r="48" spans="2:8">
      <c r="B48" s="2" t="s">
        <v>1026</v>
      </c>
      <c r="C48" s="9">
        <v>7.09</v>
      </c>
      <c r="D48" s="2" t="s">
        <v>176</v>
      </c>
      <c r="E48" s="2" t="s">
        <v>1027</v>
      </c>
      <c r="F48" s="12">
        <v>15000</v>
      </c>
      <c r="G48" s="12">
        <v>14969.48</v>
      </c>
      <c r="H48" s="12">
        <v>4</v>
      </c>
    </row>
    <row r="49" spans="2:8">
      <c r="B49" s="2" t="s">
        <v>3741</v>
      </c>
      <c r="C49" s="9">
        <v>7.5</v>
      </c>
      <c r="D49" s="2" t="s">
        <v>176</v>
      </c>
      <c r="E49" s="2" t="s">
        <v>674</v>
      </c>
      <c r="F49" s="12">
        <v>15000</v>
      </c>
      <c r="G49" s="12">
        <v>14958.54</v>
      </c>
      <c r="H49" s="12">
        <v>3.99</v>
      </c>
    </row>
    <row r="50" spans="2:8">
      <c r="B50" s="2" t="s">
        <v>3740</v>
      </c>
      <c r="C50" s="9">
        <v>7.49</v>
      </c>
      <c r="D50" s="2" t="s">
        <v>176</v>
      </c>
      <c r="E50" s="2" t="s">
        <v>675</v>
      </c>
      <c r="F50" s="12">
        <v>12500</v>
      </c>
      <c r="G50" s="12">
        <v>12713.06</v>
      </c>
      <c r="H50" s="12">
        <v>3.39</v>
      </c>
    </row>
    <row r="51" spans="2:8">
      <c r="B51" s="2" t="s">
        <v>3739</v>
      </c>
      <c r="C51" s="9">
        <v>6.96</v>
      </c>
      <c r="D51" s="2" t="s">
        <v>176</v>
      </c>
      <c r="E51" s="2" t="s">
        <v>521</v>
      </c>
      <c r="F51" s="12">
        <v>1180</v>
      </c>
      <c r="G51" s="12">
        <v>11897.86</v>
      </c>
      <c r="H51" s="12">
        <v>3.18</v>
      </c>
    </row>
    <row r="52" spans="2:8">
      <c r="B52" s="2" t="s">
        <v>676</v>
      </c>
      <c r="C52" s="9">
        <v>7.12</v>
      </c>
      <c r="D52" s="2" t="s">
        <v>176</v>
      </c>
      <c r="E52" s="2" t="s">
        <v>677</v>
      </c>
      <c r="F52" s="12">
        <v>10000</v>
      </c>
      <c r="G52" s="12">
        <v>10165.73</v>
      </c>
      <c r="H52" s="12">
        <v>2.71</v>
      </c>
    </row>
    <row r="53" spans="2:8">
      <c r="B53" s="2" t="s">
        <v>678</v>
      </c>
      <c r="C53" s="9">
        <v>7.02</v>
      </c>
      <c r="D53" s="2" t="s">
        <v>176</v>
      </c>
      <c r="E53" s="2" t="s">
        <v>679</v>
      </c>
      <c r="F53" s="12">
        <v>1000</v>
      </c>
      <c r="G53" s="12">
        <v>10094.790000000001</v>
      </c>
      <c r="H53" s="12">
        <v>2.7</v>
      </c>
    </row>
    <row r="54" spans="2:8">
      <c r="B54" s="2" t="s">
        <v>3738</v>
      </c>
      <c r="C54" s="9">
        <v>7.19</v>
      </c>
      <c r="D54" s="2" t="s">
        <v>176</v>
      </c>
      <c r="E54" s="2" t="s">
        <v>680</v>
      </c>
      <c r="F54" s="12">
        <v>10000</v>
      </c>
      <c r="G54" s="12">
        <v>10085.02</v>
      </c>
      <c r="H54" s="12">
        <v>2.69</v>
      </c>
    </row>
    <row r="55" spans="2:8">
      <c r="B55" s="2" t="s">
        <v>1028</v>
      </c>
      <c r="C55" s="9">
        <v>7.09</v>
      </c>
      <c r="D55" s="2" t="s">
        <v>176</v>
      </c>
      <c r="E55" s="2" t="s">
        <v>1029</v>
      </c>
      <c r="F55" s="12">
        <v>10000</v>
      </c>
      <c r="G55" s="12">
        <v>10046.530000000001</v>
      </c>
      <c r="H55" s="12">
        <v>2.68</v>
      </c>
    </row>
    <row r="56" spans="2:8">
      <c r="B56" s="2" t="s">
        <v>3737</v>
      </c>
      <c r="C56" s="9">
        <v>7.69</v>
      </c>
      <c r="D56" s="2" t="s">
        <v>176</v>
      </c>
      <c r="E56" s="2" t="s">
        <v>185</v>
      </c>
      <c r="F56" s="12">
        <v>10000</v>
      </c>
      <c r="G56" s="12">
        <v>9985.1200000000008</v>
      </c>
      <c r="H56" s="12">
        <v>2.67</v>
      </c>
    </row>
    <row r="57" spans="2:8">
      <c r="B57" s="2" t="s">
        <v>3736</v>
      </c>
      <c r="C57" s="9">
        <v>6.97</v>
      </c>
      <c r="D57" s="2" t="s">
        <v>176</v>
      </c>
      <c r="E57" s="2" t="s">
        <v>263</v>
      </c>
      <c r="F57" s="12">
        <v>10000</v>
      </c>
      <c r="G57" s="12">
        <v>9949.31</v>
      </c>
      <c r="H57" s="12">
        <v>2.66</v>
      </c>
    </row>
    <row r="58" spans="2:8">
      <c r="B58" s="2" t="s">
        <v>3735</v>
      </c>
      <c r="C58" s="9">
        <v>7.11</v>
      </c>
      <c r="D58" s="2" t="s">
        <v>176</v>
      </c>
      <c r="E58" s="2" t="s">
        <v>681</v>
      </c>
      <c r="F58" s="12">
        <v>7500</v>
      </c>
      <c r="G58" s="12">
        <v>7557.06</v>
      </c>
      <c r="H58" s="12">
        <v>2.02</v>
      </c>
    </row>
    <row r="59" spans="2:8">
      <c r="B59" s="2" t="s">
        <v>3734</v>
      </c>
      <c r="C59" s="9">
        <v>6.92</v>
      </c>
      <c r="D59" s="2" t="s">
        <v>176</v>
      </c>
      <c r="E59" s="2" t="s">
        <v>199</v>
      </c>
      <c r="F59" s="12">
        <v>500</v>
      </c>
      <c r="G59" s="12">
        <v>5189.25</v>
      </c>
      <c r="H59" s="12">
        <v>1.39</v>
      </c>
    </row>
    <row r="60" spans="2:8">
      <c r="B60" s="2" t="s">
        <v>3733</v>
      </c>
      <c r="C60" s="9">
        <v>7.19</v>
      </c>
      <c r="D60" s="2" t="s">
        <v>176</v>
      </c>
      <c r="E60" s="2" t="s">
        <v>682</v>
      </c>
      <c r="F60" s="12">
        <v>5000</v>
      </c>
      <c r="G60" s="12">
        <v>5074.2299999999996</v>
      </c>
      <c r="H60" s="12">
        <v>1.35</v>
      </c>
    </row>
    <row r="61" spans="2:8">
      <c r="B61" s="2" t="s">
        <v>683</v>
      </c>
      <c r="C61" s="9">
        <v>6.91</v>
      </c>
      <c r="D61" s="2" t="s">
        <v>176</v>
      </c>
      <c r="E61" s="2" t="s">
        <v>684</v>
      </c>
      <c r="F61" s="12">
        <v>5000</v>
      </c>
      <c r="G61" s="12">
        <v>5052.4399999999996</v>
      </c>
      <c r="H61" s="12">
        <v>1.35</v>
      </c>
    </row>
    <row r="62" spans="2:8">
      <c r="B62" s="2" t="s">
        <v>3732</v>
      </c>
      <c r="C62" s="9">
        <v>6.99</v>
      </c>
      <c r="D62" s="2" t="s">
        <v>176</v>
      </c>
      <c r="E62" s="2" t="s">
        <v>685</v>
      </c>
      <c r="F62" s="12">
        <v>5000</v>
      </c>
      <c r="G62" s="12">
        <v>5046.7299999999996</v>
      </c>
      <c r="H62" s="12">
        <v>1.35</v>
      </c>
    </row>
    <row r="63" spans="2:8">
      <c r="B63" s="2" t="s">
        <v>686</v>
      </c>
      <c r="C63" s="9">
        <v>7.11</v>
      </c>
      <c r="D63" s="2" t="s">
        <v>176</v>
      </c>
      <c r="E63" s="2" t="s">
        <v>687</v>
      </c>
      <c r="F63" s="12">
        <v>5000</v>
      </c>
      <c r="G63" s="12">
        <v>5041.13</v>
      </c>
      <c r="H63" s="12">
        <v>1.35</v>
      </c>
    </row>
    <row r="64" spans="2:8">
      <c r="B64" s="2" t="s">
        <v>242</v>
      </c>
      <c r="C64" s="9">
        <v>7.08</v>
      </c>
      <c r="D64" s="2" t="s">
        <v>176</v>
      </c>
      <c r="E64" s="2" t="s">
        <v>243</v>
      </c>
      <c r="F64" s="12">
        <v>5000</v>
      </c>
      <c r="G64" s="12">
        <v>5040.99</v>
      </c>
      <c r="H64" s="12">
        <v>1.35</v>
      </c>
    </row>
    <row r="65" spans="2:8">
      <c r="B65" s="2" t="s">
        <v>3731</v>
      </c>
      <c r="C65" s="9">
        <v>7.65</v>
      </c>
      <c r="D65" s="2" t="s">
        <v>247</v>
      </c>
      <c r="E65" s="2" t="s">
        <v>248</v>
      </c>
      <c r="F65" s="12">
        <v>5000</v>
      </c>
      <c r="G65" s="12">
        <v>5037</v>
      </c>
      <c r="H65" s="12">
        <v>1.34</v>
      </c>
    </row>
    <row r="66" spans="2:8">
      <c r="B66" s="2" t="s">
        <v>213</v>
      </c>
      <c r="C66" s="9">
        <v>7</v>
      </c>
      <c r="D66" s="2" t="s">
        <v>176</v>
      </c>
      <c r="E66" s="2" t="s">
        <v>214</v>
      </c>
      <c r="F66" s="12">
        <v>500</v>
      </c>
      <c r="G66" s="12">
        <v>5023.54</v>
      </c>
      <c r="H66" s="12">
        <v>1.34</v>
      </c>
    </row>
    <row r="67" spans="2:8">
      <c r="B67" s="2" t="s">
        <v>3730</v>
      </c>
      <c r="C67" s="9">
        <v>6.95</v>
      </c>
      <c r="D67" s="2" t="s">
        <v>176</v>
      </c>
      <c r="E67" s="2" t="s">
        <v>1030</v>
      </c>
      <c r="F67" s="12">
        <v>5000</v>
      </c>
      <c r="G67" s="12">
        <v>4999.78</v>
      </c>
      <c r="H67" s="12">
        <v>1.33</v>
      </c>
    </row>
    <row r="68" spans="2:8">
      <c r="B68" s="2" t="s">
        <v>688</v>
      </c>
      <c r="C68" s="9">
        <v>7.37</v>
      </c>
      <c r="D68" s="2" t="s">
        <v>176</v>
      </c>
      <c r="E68" s="2" t="s">
        <v>689</v>
      </c>
      <c r="F68" s="12">
        <v>5000</v>
      </c>
      <c r="G68" s="12">
        <v>4998.42</v>
      </c>
      <c r="H68" s="12">
        <v>1.33</v>
      </c>
    </row>
    <row r="69" spans="2:8">
      <c r="B69" s="2" t="s">
        <v>3729</v>
      </c>
      <c r="C69" s="9">
        <v>7.36</v>
      </c>
      <c r="D69" s="2" t="s">
        <v>176</v>
      </c>
      <c r="E69" s="2" t="s">
        <v>690</v>
      </c>
      <c r="F69" s="12">
        <v>5000</v>
      </c>
      <c r="G69" s="12">
        <v>4948.75</v>
      </c>
      <c r="H69" s="12">
        <v>1.32</v>
      </c>
    </row>
    <row r="70" spans="2:8">
      <c r="B70" s="2" t="s">
        <v>321</v>
      </c>
      <c r="C70" s="9">
        <v>7.12</v>
      </c>
      <c r="D70" s="2" t="s">
        <v>176</v>
      </c>
      <c r="E70" s="2" t="s">
        <v>322</v>
      </c>
      <c r="F70" s="12">
        <v>5000</v>
      </c>
      <c r="G70" s="12">
        <v>4945.17</v>
      </c>
      <c r="H70" s="12">
        <v>1.32</v>
      </c>
    </row>
    <row r="71" spans="2:8">
      <c r="B71" s="2" t="s">
        <v>3728</v>
      </c>
      <c r="C71" s="9">
        <v>6.96</v>
      </c>
      <c r="D71" s="2" t="s">
        <v>176</v>
      </c>
      <c r="E71" s="2" t="s">
        <v>200</v>
      </c>
      <c r="F71" s="12">
        <v>250</v>
      </c>
      <c r="G71" s="12">
        <v>2589.71</v>
      </c>
      <c r="H71" s="12">
        <v>0.69</v>
      </c>
    </row>
    <row r="72" spans="2:8">
      <c r="B72" s="2" t="s">
        <v>3727</v>
      </c>
      <c r="C72" s="9">
        <v>7.38</v>
      </c>
      <c r="D72" s="2" t="s">
        <v>176</v>
      </c>
      <c r="E72" s="2" t="s">
        <v>691</v>
      </c>
      <c r="F72" s="12">
        <v>2500</v>
      </c>
      <c r="G72" s="12">
        <v>2528.04</v>
      </c>
      <c r="H72" s="12">
        <v>0.67</v>
      </c>
    </row>
    <row r="73" spans="2:8">
      <c r="B73" s="2" t="s">
        <v>3726</v>
      </c>
      <c r="C73" s="9">
        <v>7.27</v>
      </c>
      <c r="D73" s="2" t="s">
        <v>176</v>
      </c>
      <c r="E73" s="2" t="s">
        <v>692</v>
      </c>
      <c r="F73" s="12">
        <v>2500</v>
      </c>
      <c r="G73" s="12">
        <v>2521.6799999999998</v>
      </c>
      <c r="H73" s="12">
        <v>0.67</v>
      </c>
    </row>
    <row r="74" spans="2:8">
      <c r="B74" s="2" t="s">
        <v>693</v>
      </c>
      <c r="C74" s="9">
        <v>7.11</v>
      </c>
      <c r="D74" s="2" t="s">
        <v>176</v>
      </c>
      <c r="E74" s="2" t="s">
        <v>694</v>
      </c>
      <c r="F74" s="12">
        <v>2500</v>
      </c>
      <c r="G74" s="12">
        <v>2515.59</v>
      </c>
      <c r="H74" s="12">
        <v>0.67</v>
      </c>
    </row>
    <row r="75" spans="2:8">
      <c r="B75" s="2" t="s">
        <v>190</v>
      </c>
      <c r="C75" s="9">
        <v>7.44</v>
      </c>
      <c r="D75" s="2" t="s">
        <v>176</v>
      </c>
      <c r="E75" s="2" t="s">
        <v>191</v>
      </c>
      <c r="F75" s="12">
        <v>2000</v>
      </c>
      <c r="G75" s="12">
        <v>1997.05</v>
      </c>
      <c r="H75" s="12">
        <v>0.53</v>
      </c>
    </row>
    <row r="76" spans="2:8">
      <c r="B76" s="2" t="s">
        <v>3725</v>
      </c>
      <c r="C76" s="9">
        <v>7.11</v>
      </c>
      <c r="D76" s="2" t="s">
        <v>176</v>
      </c>
      <c r="E76" s="2" t="s">
        <v>695</v>
      </c>
      <c r="F76" s="12">
        <v>1500</v>
      </c>
      <c r="G76" s="12">
        <v>1475.64</v>
      </c>
      <c r="H76" s="12">
        <v>0.39</v>
      </c>
    </row>
    <row r="77" spans="2:8">
      <c r="B77" s="2" t="s">
        <v>696</v>
      </c>
      <c r="C77" s="9">
        <v>6.93</v>
      </c>
      <c r="D77" s="2" t="s">
        <v>176</v>
      </c>
      <c r="E77" s="2" t="s">
        <v>697</v>
      </c>
      <c r="F77" s="12">
        <v>3</v>
      </c>
      <c r="G77" s="12">
        <v>31.07</v>
      </c>
      <c r="H77" s="12">
        <v>0.01</v>
      </c>
    </row>
    <row r="78" spans="2:8">
      <c r="B78" s="6" t="s">
        <v>282</v>
      </c>
      <c r="C78" s="11"/>
      <c r="D78" s="6"/>
      <c r="E78" s="6"/>
      <c r="F78" s="14"/>
      <c r="G78" s="14">
        <f>SUM(G47:G77)</f>
        <v>221697.91000000006</v>
      </c>
      <c r="H78" s="14">
        <f>SUM(H47:H77)</f>
        <v>59.170000000000023</v>
      </c>
    </row>
    <row r="79" spans="2:8">
      <c r="B79" s="6" t="s">
        <v>3615</v>
      </c>
    </row>
    <row r="80" spans="2:8">
      <c r="B80" s="2" t="s">
        <v>3614</v>
      </c>
      <c r="C80" s="9">
        <v>9.31</v>
      </c>
      <c r="D80" s="2" t="s">
        <v>285</v>
      </c>
      <c r="E80" s="2" t="s">
        <v>893</v>
      </c>
      <c r="F80" s="12">
        <v>857</v>
      </c>
      <c r="G80" s="12">
        <v>7487.5</v>
      </c>
      <c r="H80" s="12">
        <v>2</v>
      </c>
    </row>
    <row r="81" spans="2:8">
      <c r="B81" s="2" t="s">
        <v>3724</v>
      </c>
      <c r="C81" s="9">
        <v>7.89</v>
      </c>
      <c r="D81" s="2" t="s">
        <v>285</v>
      </c>
      <c r="E81" s="2" t="s">
        <v>698</v>
      </c>
      <c r="F81" s="12">
        <v>33</v>
      </c>
      <c r="G81" s="12">
        <v>2324.89</v>
      </c>
      <c r="H81" s="12">
        <v>0.62</v>
      </c>
    </row>
    <row r="82" spans="2:8">
      <c r="B82" s="2" t="s">
        <v>3723</v>
      </c>
      <c r="C82" s="9">
        <v>8.7200000000000006</v>
      </c>
      <c r="D82" s="2" t="s">
        <v>285</v>
      </c>
      <c r="E82" s="2" t="s">
        <v>291</v>
      </c>
      <c r="F82" s="12">
        <v>750000000</v>
      </c>
      <c r="G82" s="12">
        <v>2242.5</v>
      </c>
      <c r="H82" s="12">
        <v>0.6</v>
      </c>
    </row>
    <row r="83" spans="2:8">
      <c r="B83" s="2" t="s">
        <v>3663</v>
      </c>
      <c r="C83" s="9">
        <v>7.79</v>
      </c>
      <c r="D83" s="2" t="s">
        <v>288</v>
      </c>
      <c r="E83" s="2" t="s">
        <v>699</v>
      </c>
      <c r="F83" s="12">
        <v>20</v>
      </c>
      <c r="G83" s="12">
        <v>1594.32</v>
      </c>
      <c r="H83" s="12">
        <v>0.43</v>
      </c>
    </row>
    <row r="84" spans="2:8">
      <c r="B84" s="2" t="s">
        <v>3661</v>
      </c>
      <c r="C84" s="9">
        <v>7.99</v>
      </c>
      <c r="D84" s="2" t="s">
        <v>288</v>
      </c>
      <c r="E84" s="2" t="s">
        <v>700</v>
      </c>
      <c r="F84" s="12">
        <v>62</v>
      </c>
      <c r="G84" s="12">
        <v>943.38</v>
      </c>
      <c r="H84" s="12">
        <v>0.25</v>
      </c>
    </row>
    <row r="85" spans="2:8">
      <c r="B85" s="6" t="s">
        <v>3613</v>
      </c>
      <c r="C85" s="11"/>
      <c r="D85" s="6"/>
      <c r="E85" s="6"/>
      <c r="F85" s="14"/>
      <c r="G85" s="14">
        <f>SUM(G80:G84)</f>
        <v>14592.589999999998</v>
      </c>
      <c r="H85" s="14">
        <f>SUM(H80:H84)</f>
        <v>3.9000000000000004</v>
      </c>
    </row>
    <row r="86" spans="2:8">
      <c r="B86" s="6" t="s">
        <v>701</v>
      </c>
    </row>
    <row r="87" spans="2:8">
      <c r="B87" s="2" t="s">
        <v>3722</v>
      </c>
      <c r="C87" s="9">
        <v>7.04</v>
      </c>
      <c r="D87" s="2" t="s">
        <v>356</v>
      </c>
      <c r="E87" s="2" t="s">
        <v>370</v>
      </c>
      <c r="F87" s="12">
        <v>5500</v>
      </c>
      <c r="G87" s="12">
        <v>26508.13</v>
      </c>
      <c r="H87" s="12">
        <v>7.08</v>
      </c>
    </row>
    <row r="88" spans="2:8">
      <c r="B88" s="2" t="s">
        <v>1031</v>
      </c>
      <c r="C88" s="9">
        <v>7.03</v>
      </c>
      <c r="D88" s="2" t="s">
        <v>354</v>
      </c>
      <c r="E88" s="2" t="s">
        <v>1032</v>
      </c>
      <c r="F88" s="12">
        <v>3000</v>
      </c>
      <c r="G88" s="12">
        <v>14727.69</v>
      </c>
      <c r="H88" s="12">
        <v>3.93</v>
      </c>
    </row>
    <row r="89" spans="2:8">
      <c r="B89" s="2" t="s">
        <v>1033</v>
      </c>
      <c r="C89" s="9">
        <v>6.97</v>
      </c>
      <c r="D89" s="2" t="s">
        <v>356</v>
      </c>
      <c r="E89" s="2" t="s">
        <v>1034</v>
      </c>
      <c r="F89" s="12">
        <v>2000</v>
      </c>
      <c r="G89" s="12">
        <v>9619.75</v>
      </c>
      <c r="H89" s="12">
        <v>2.57</v>
      </c>
    </row>
    <row r="90" spans="2:8">
      <c r="B90" s="6" t="s">
        <v>69</v>
      </c>
      <c r="C90" s="11"/>
      <c r="D90" s="6"/>
      <c r="E90" s="6"/>
      <c r="F90" s="14"/>
      <c r="G90" s="14">
        <f>SUM(G87:G89)</f>
        <v>50855.57</v>
      </c>
      <c r="H90" s="14">
        <f>SUM(H87:H89)</f>
        <v>13.58</v>
      </c>
    </row>
    <row r="91" spans="2:8">
      <c r="B91" s="6" t="s">
        <v>294</v>
      </c>
    </row>
    <row r="92" spans="2:8">
      <c r="B92" s="2" t="s">
        <v>295</v>
      </c>
      <c r="C92" s="9" t="s">
        <v>13</v>
      </c>
      <c r="E92" s="2" t="s">
        <v>296</v>
      </c>
      <c r="F92" s="12">
        <v>8416.1039999999994</v>
      </c>
      <c r="G92" s="12">
        <v>981.79</v>
      </c>
      <c r="H92" s="12">
        <v>0.26</v>
      </c>
    </row>
    <row r="93" spans="2:8">
      <c r="B93" s="6" t="s">
        <v>297</v>
      </c>
      <c r="C93" s="11"/>
      <c r="D93" s="6"/>
      <c r="E93" s="6"/>
      <c r="F93" s="14"/>
      <c r="G93" s="14">
        <f>G92</f>
        <v>981.79</v>
      </c>
      <c r="H93" s="14">
        <f>H92</f>
        <v>0.26</v>
      </c>
    </row>
    <row r="94" spans="2:8">
      <c r="B94" s="6" t="s">
        <v>452</v>
      </c>
      <c r="C94" s="11"/>
      <c r="D94" s="6"/>
      <c r="E94" s="6"/>
      <c r="F94" s="14"/>
      <c r="G94" s="14">
        <v>20129.78</v>
      </c>
      <c r="H94" s="14">
        <v>5.38</v>
      </c>
    </row>
    <row r="95" spans="2:8">
      <c r="B95" s="6" t="s">
        <v>3721</v>
      </c>
    </row>
    <row r="96" spans="2:8">
      <c r="B96" s="2" t="s">
        <v>651</v>
      </c>
      <c r="C96" s="9" t="s">
        <v>13</v>
      </c>
      <c r="D96" s="2" t="s">
        <v>599</v>
      </c>
      <c r="E96" s="2" t="s">
        <v>652</v>
      </c>
      <c r="F96" s="12">
        <v>200000</v>
      </c>
      <c r="G96" s="12">
        <v>120</v>
      </c>
      <c r="H96" s="12">
        <v>0.03</v>
      </c>
    </row>
    <row r="97" spans="2:8">
      <c r="B97" s="6" t="s">
        <v>3720</v>
      </c>
      <c r="C97" s="11"/>
      <c r="D97" s="6"/>
      <c r="E97" s="6"/>
      <c r="F97" s="14"/>
      <c r="G97" s="14">
        <f>G96</f>
        <v>120</v>
      </c>
      <c r="H97" s="14">
        <f>H96</f>
        <v>0.03</v>
      </c>
    </row>
    <row r="98" spans="2:8">
      <c r="B98" s="6" t="s">
        <v>653</v>
      </c>
    </row>
    <row r="99" spans="2:8">
      <c r="B99" s="2" t="s">
        <v>470</v>
      </c>
      <c r="C99" s="9" t="s">
        <v>13</v>
      </c>
      <c r="D99" s="2" t="s">
        <v>654</v>
      </c>
      <c r="E99" s="2" t="s">
        <v>655</v>
      </c>
      <c r="F99" s="12">
        <v>4962038.5190000003</v>
      </c>
      <c r="G99" s="12">
        <v>645.79</v>
      </c>
      <c r="H99" s="12">
        <v>0.17</v>
      </c>
    </row>
    <row r="100" spans="2:8">
      <c r="B100" s="6" t="s">
        <v>3416</v>
      </c>
      <c r="C100" s="11"/>
      <c r="D100" s="6"/>
      <c r="E100" s="6"/>
      <c r="F100" s="14"/>
      <c r="G100" s="14">
        <f>G99</f>
        <v>645.79</v>
      </c>
      <c r="H100" s="14">
        <f>H99</f>
        <v>0.17</v>
      </c>
    </row>
    <row r="101" spans="2:8">
      <c r="B101" s="6" t="s">
        <v>15</v>
      </c>
      <c r="C101" s="11"/>
      <c r="D101" s="6"/>
      <c r="E101" s="6"/>
      <c r="F101" s="14"/>
      <c r="G101" s="14">
        <f>G100+G97+G94+G93+G90+G85+G78+G45</f>
        <v>372549.05000000005</v>
      </c>
      <c r="H101" s="14">
        <f>H100+H97+H94+H93+H90+H85+H78+H45</f>
        <v>99.430000000000021</v>
      </c>
    </row>
    <row r="102" spans="2:8">
      <c r="B102" s="6" t="s">
        <v>16</v>
      </c>
      <c r="C102" s="11"/>
      <c r="D102" s="6"/>
      <c r="E102" s="6"/>
      <c r="F102" s="14"/>
      <c r="G102" s="14">
        <f>G103-G101</f>
        <v>1982.1997824999271</v>
      </c>
      <c r="H102" s="14">
        <f>H103-H101</f>
        <v>0.56999999999997897</v>
      </c>
    </row>
    <row r="103" spans="2:8">
      <c r="B103" s="6" t="s">
        <v>17</v>
      </c>
      <c r="C103" s="11"/>
      <c r="D103" s="6"/>
      <c r="E103" s="6"/>
      <c r="F103" s="14"/>
      <c r="G103" s="14">
        <v>374531.24978249997</v>
      </c>
      <c r="H103" s="14">
        <v>100</v>
      </c>
    </row>
    <row r="104" spans="2:8">
      <c r="B104" s="2" t="s">
        <v>18</v>
      </c>
    </row>
    <row r="105" spans="2:8">
      <c r="B105" s="2" t="s">
        <v>19</v>
      </c>
    </row>
    <row r="106" spans="2:8">
      <c r="B106" s="2" t="s">
        <v>20</v>
      </c>
      <c r="C106" s="9" t="s">
        <v>894</v>
      </c>
    </row>
    <row r="107" spans="2:8">
      <c r="B107" s="6"/>
    </row>
    <row r="108" spans="2:8" ht="25.5">
      <c r="B108" s="8" t="s">
        <v>21</v>
      </c>
      <c r="C108" s="9" t="s">
        <v>22</v>
      </c>
    </row>
    <row r="109" spans="2:8">
      <c r="B109" s="6"/>
    </row>
    <row r="110" spans="2:8">
      <c r="B110" s="6" t="s">
        <v>23</v>
      </c>
      <c r="C110" s="9" t="s">
        <v>22</v>
      </c>
    </row>
    <row r="111" spans="2:8">
      <c r="B111" s="6" t="s">
        <v>24</v>
      </c>
      <c r="C111" s="9" t="s">
        <v>25</v>
      </c>
    </row>
    <row r="112" spans="2:8">
      <c r="B112" s="6" t="s">
        <v>1035</v>
      </c>
      <c r="C112" s="11"/>
    </row>
    <row r="113" spans="2:3">
      <c r="B113" s="6" t="s">
        <v>1036</v>
      </c>
      <c r="C113" s="11"/>
    </row>
    <row r="114" spans="2:3">
      <c r="B114" s="6" t="s">
        <v>1037</v>
      </c>
      <c r="C114" s="11"/>
    </row>
    <row r="115" spans="2:3">
      <c r="B115" s="6" t="s">
        <v>1038</v>
      </c>
      <c r="C115" s="11"/>
    </row>
    <row r="116" spans="2:3">
      <c r="B116" s="6" t="s">
        <v>1039</v>
      </c>
      <c r="C116" s="11"/>
    </row>
    <row r="117" spans="2:3">
      <c r="B117" s="6" t="s">
        <v>1040</v>
      </c>
      <c r="C117" s="11"/>
    </row>
    <row r="118" spans="2:3">
      <c r="B118" s="6" t="s">
        <v>1041</v>
      </c>
      <c r="C118" s="11"/>
    </row>
    <row r="119" spans="2:3">
      <c r="B119" s="6" t="s">
        <v>1042</v>
      </c>
      <c r="C119" s="11"/>
    </row>
    <row r="120" spans="2:3">
      <c r="B120" s="6" t="s">
        <v>1043</v>
      </c>
      <c r="C120" s="11"/>
    </row>
    <row r="121" spans="2:3">
      <c r="B121" s="6" t="s">
        <v>1044</v>
      </c>
      <c r="C121" s="11"/>
    </row>
    <row r="122" spans="2:3">
      <c r="B122" s="6" t="s">
        <v>1045</v>
      </c>
      <c r="C122" s="11"/>
    </row>
    <row r="123" spans="2:3">
      <c r="B123" s="6" t="s">
        <v>1046</v>
      </c>
      <c r="C123" s="11"/>
    </row>
    <row r="124" spans="2:3">
      <c r="B124" s="6" t="s">
        <v>3719</v>
      </c>
      <c r="C124" s="11"/>
    </row>
    <row r="125" spans="2:3">
      <c r="B125" s="2" t="s">
        <v>26</v>
      </c>
    </row>
    <row r="126" spans="2:3">
      <c r="B126" s="6" t="s">
        <v>3558</v>
      </c>
    </row>
    <row r="127" spans="2:3">
      <c r="B127" s="6"/>
    </row>
    <row r="128" spans="2:3" ht="15">
      <c r="B128" s="4"/>
      <c r="C128" s="5" t="s">
        <v>27</v>
      </c>
    </row>
    <row r="129" spans="2:6" ht="15">
      <c r="B129" s="4" t="s">
        <v>28</v>
      </c>
      <c r="C129" s="18" t="s">
        <v>645</v>
      </c>
    </row>
    <row r="130" spans="2:6" ht="15">
      <c r="B130" s="4" t="s">
        <v>29</v>
      </c>
      <c r="C130" s="5"/>
    </row>
    <row r="131" spans="2:6" ht="15">
      <c r="B131" s="4"/>
      <c r="C131" s="5"/>
    </row>
    <row r="132" spans="2:6" ht="15">
      <c r="B132" s="4" t="s">
        <v>30</v>
      </c>
      <c r="C132" s="107">
        <v>7.0599999999999996E-2</v>
      </c>
    </row>
    <row r="133" spans="2:6" ht="15">
      <c r="B133" s="4"/>
      <c r="C133" s="130"/>
    </row>
    <row r="134" spans="2:6" ht="15">
      <c r="B134" s="4" t="s">
        <v>31</v>
      </c>
      <c r="C134" s="130" t="s">
        <v>3718</v>
      </c>
    </row>
    <row r="135" spans="2:6" ht="15">
      <c r="B135" s="4" t="s">
        <v>32</v>
      </c>
      <c r="C135" s="130" t="s">
        <v>3717</v>
      </c>
    </row>
    <row r="136" spans="2:6" ht="15">
      <c r="B136" s="4"/>
      <c r="C136" s="5"/>
    </row>
    <row r="137" spans="2:6" ht="15">
      <c r="B137" s="4" t="s">
        <v>33</v>
      </c>
      <c r="C137" s="5" t="s">
        <v>894</v>
      </c>
    </row>
    <row r="138" spans="2:6" ht="15">
      <c r="B138" s="229" t="s">
        <v>34</v>
      </c>
      <c r="C138" s="229"/>
    </row>
    <row r="140" spans="2:6" ht="15">
      <c r="B140" s="4" t="s">
        <v>35</v>
      </c>
      <c r="C140" s="5"/>
      <c r="D140" s="4"/>
    </row>
    <row r="141" spans="2:6" ht="30">
      <c r="B141" s="20" t="s">
        <v>36</v>
      </c>
      <c r="C141" s="18" t="s">
        <v>37</v>
      </c>
      <c r="D141" s="20" t="s">
        <v>38</v>
      </c>
    </row>
    <row r="142" spans="2:6" ht="15">
      <c r="B142" s="4" t="s">
        <v>3705</v>
      </c>
      <c r="C142" s="5" t="s">
        <v>3705</v>
      </c>
      <c r="D142" s="129" t="s">
        <v>3705</v>
      </c>
    </row>
    <row r="143" spans="2:6" ht="15">
      <c r="B143" s="32"/>
      <c r="C143" s="37"/>
      <c r="D143" s="128"/>
    </row>
    <row r="144" spans="2:6" ht="15">
      <c r="B144" s="238" t="s">
        <v>3716</v>
      </c>
      <c r="C144" s="238"/>
      <c r="D144" s="238"/>
      <c r="E144" s="238"/>
      <c r="F144" s="238"/>
    </row>
    <row r="145" spans="2:7" ht="15">
      <c r="B145" s="32"/>
      <c r="C145" s="37"/>
      <c r="D145" s="128"/>
    </row>
    <row r="146" spans="2:7" ht="15">
      <c r="B146" s="242" t="s">
        <v>3603</v>
      </c>
      <c r="C146" s="242"/>
      <c r="D146" s="242"/>
      <c r="E146" s="242"/>
      <c r="F146" s="242"/>
    </row>
    <row r="148" spans="2:7">
      <c r="B148" s="24" t="s">
        <v>39</v>
      </c>
      <c r="C148" s="25">
        <v>46081</v>
      </c>
      <c r="D148" s="16"/>
      <c r="E148" s="15"/>
      <c r="F148" s="30"/>
    </row>
    <row r="149" spans="2:7">
      <c r="B149" s="24" t="s">
        <v>40</v>
      </c>
      <c r="C149" s="26" t="s">
        <v>41</v>
      </c>
      <c r="D149" s="24" t="s">
        <v>42</v>
      </c>
      <c r="E149" s="27" t="s">
        <v>43</v>
      </c>
      <c r="F149" s="29" t="s">
        <v>44</v>
      </c>
      <c r="G149" s="14"/>
    </row>
    <row r="150" spans="2:7">
      <c r="B150" s="22" t="s">
        <v>22</v>
      </c>
      <c r="C150" s="23" t="s">
        <v>22</v>
      </c>
      <c r="D150" s="22" t="s">
        <v>22</v>
      </c>
      <c r="E150" s="19" t="s">
        <v>22</v>
      </c>
      <c r="F150" s="28" t="s">
        <v>22</v>
      </c>
    </row>
    <row r="153" spans="2:7">
      <c r="B153" s="6" t="s">
        <v>45</v>
      </c>
    </row>
    <row r="154" spans="2:7">
      <c r="B154" s="6"/>
    </row>
    <row r="155" spans="2:7">
      <c r="B155" s="6" t="s">
        <v>911</v>
      </c>
    </row>
    <row r="156" spans="2:7">
      <c r="B156" s="24" t="s">
        <v>46</v>
      </c>
      <c r="C156" s="26" t="s">
        <v>47</v>
      </c>
      <c r="D156" s="6"/>
    </row>
    <row r="157" spans="2:7">
      <c r="B157" s="16" t="s">
        <v>22</v>
      </c>
      <c r="C157" s="17" t="s">
        <v>22</v>
      </c>
    </row>
    <row r="159" spans="2:7">
      <c r="B159" s="24" t="s">
        <v>48</v>
      </c>
      <c r="C159" s="26" t="s">
        <v>47</v>
      </c>
    </row>
    <row r="160" spans="2:7">
      <c r="B160" s="16" t="s">
        <v>22</v>
      </c>
      <c r="C160" s="17" t="s">
        <v>22</v>
      </c>
    </row>
    <row r="162" spans="2:7">
      <c r="B162" s="24" t="s">
        <v>49</v>
      </c>
      <c r="C162" s="26" t="s">
        <v>50</v>
      </c>
    </row>
    <row r="163" spans="2:7">
      <c r="B163" s="16" t="s">
        <v>22</v>
      </c>
      <c r="C163" s="17" t="s">
        <v>22</v>
      </c>
    </row>
    <row r="165" spans="2:7">
      <c r="B165" s="27" t="s">
        <v>51</v>
      </c>
      <c r="C165" s="26" t="s">
        <v>50</v>
      </c>
    </row>
    <row r="166" spans="2:7">
      <c r="B166" s="15" t="s">
        <v>22</v>
      </c>
      <c r="C166" s="17" t="s">
        <v>22</v>
      </c>
    </row>
    <row r="168" spans="2:7">
      <c r="B168" s="24" t="s">
        <v>52</v>
      </c>
      <c r="C168" s="26" t="s">
        <v>22</v>
      </c>
    </row>
    <row r="170" spans="2:7">
      <c r="B170" s="24" t="s">
        <v>53</v>
      </c>
      <c r="C170" s="25">
        <v>46081</v>
      </c>
      <c r="D170" s="16"/>
      <c r="E170" s="15"/>
      <c r="F170" s="30"/>
    </row>
    <row r="171" spans="2:7">
      <c r="B171" s="24" t="s">
        <v>40</v>
      </c>
      <c r="C171" s="26" t="s">
        <v>41</v>
      </c>
      <c r="D171" s="24" t="s">
        <v>42</v>
      </c>
      <c r="E171" s="27" t="s">
        <v>43</v>
      </c>
      <c r="F171" s="29" t="s">
        <v>44</v>
      </c>
      <c r="G171" s="14"/>
    </row>
    <row r="172" spans="2:7">
      <c r="B172" s="22" t="s">
        <v>22</v>
      </c>
      <c r="C172" s="23" t="s">
        <v>22</v>
      </c>
      <c r="D172" s="22" t="s">
        <v>22</v>
      </c>
      <c r="E172" s="19" t="s">
        <v>22</v>
      </c>
      <c r="F172" s="28" t="s">
        <v>22</v>
      </c>
    </row>
    <row r="173" spans="2:7">
      <c r="B173" s="6" t="s">
        <v>45</v>
      </c>
    </row>
    <row r="174" spans="2:7">
      <c r="B174" s="6"/>
    </row>
    <row r="175" spans="2:7">
      <c r="B175" s="6" t="s">
        <v>911</v>
      </c>
    </row>
    <row r="176" spans="2:7">
      <c r="B176" s="24" t="s">
        <v>46</v>
      </c>
      <c r="C176" s="26" t="s">
        <v>47</v>
      </c>
      <c r="D176" s="6"/>
    </row>
    <row r="177" spans="2:3">
      <c r="B177" s="16" t="s">
        <v>22</v>
      </c>
      <c r="C177" s="17" t="s">
        <v>22</v>
      </c>
    </row>
    <row r="179" spans="2:3">
      <c r="B179" s="24" t="s">
        <v>48</v>
      </c>
      <c r="C179" s="26" t="s">
        <v>47</v>
      </c>
    </row>
    <row r="180" spans="2:3">
      <c r="B180" s="16" t="s">
        <v>22</v>
      </c>
      <c r="C180" s="17" t="s">
        <v>22</v>
      </c>
    </row>
    <row r="182" spans="2:3">
      <c r="B182" s="24" t="s">
        <v>49</v>
      </c>
      <c r="C182" s="26" t="s">
        <v>50</v>
      </c>
    </row>
    <row r="183" spans="2:3">
      <c r="B183" s="16" t="s">
        <v>22</v>
      </c>
      <c r="C183" s="17" t="s">
        <v>22</v>
      </c>
    </row>
    <row r="185" spans="2:3">
      <c r="B185" s="27" t="s">
        <v>51</v>
      </c>
      <c r="C185" s="26" t="s">
        <v>50</v>
      </c>
    </row>
    <row r="186" spans="2:3">
      <c r="B186" s="15" t="s">
        <v>22</v>
      </c>
      <c r="C186" s="17" t="s">
        <v>22</v>
      </c>
    </row>
    <row r="188" spans="2:3">
      <c r="B188" s="24" t="s">
        <v>52</v>
      </c>
      <c r="C188" s="26" t="s">
        <v>22</v>
      </c>
    </row>
    <row r="191" spans="2:3">
      <c r="B191" s="6" t="s">
        <v>912</v>
      </c>
    </row>
    <row r="193" spans="2:80">
      <c r="B193" s="24" t="s">
        <v>40</v>
      </c>
      <c r="C193" s="26" t="s">
        <v>54</v>
      </c>
      <c r="D193" s="24" t="s">
        <v>55</v>
      </c>
      <c r="E193" s="24" t="s">
        <v>56</v>
      </c>
      <c r="F193" s="14"/>
    </row>
    <row r="194" spans="2:80">
      <c r="B194" s="16" t="s">
        <v>22</v>
      </c>
      <c r="C194" s="17" t="s">
        <v>22</v>
      </c>
      <c r="D194" s="16" t="s">
        <v>22</v>
      </c>
      <c r="E194" s="16" t="s">
        <v>22</v>
      </c>
    </row>
    <row r="197" spans="2:80">
      <c r="B197" s="6" t="s">
        <v>57</v>
      </c>
      <c r="C197" s="11" t="s">
        <v>22</v>
      </c>
      <c r="D197" s="6"/>
      <c r="E197" s="6"/>
      <c r="F197" s="14"/>
      <c r="G197" s="14"/>
      <c r="H197" s="14"/>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row>
    <row r="199" spans="2:80">
      <c r="B199" s="6" t="s">
        <v>913</v>
      </c>
    </row>
    <row r="201" spans="2:80">
      <c r="B201" s="24" t="s">
        <v>58</v>
      </c>
      <c r="C201" s="26" t="s">
        <v>47</v>
      </c>
      <c r="D201" s="6"/>
    </row>
    <row r="202" spans="2:80">
      <c r="B202" s="16" t="s">
        <v>22</v>
      </c>
      <c r="C202" s="17" t="s">
        <v>22</v>
      </c>
    </row>
    <row r="205" spans="2:80">
      <c r="B205" s="24" t="s">
        <v>59</v>
      </c>
      <c r="C205" s="26" t="s">
        <v>60</v>
      </c>
      <c r="D205" s="6"/>
    </row>
    <row r="206" spans="2:80">
      <c r="B206" s="16" t="s">
        <v>22</v>
      </c>
      <c r="C206" s="17" t="s">
        <v>22</v>
      </c>
    </row>
    <row r="209" spans="2:80">
      <c r="B209" s="6" t="s">
        <v>61</v>
      </c>
    </row>
    <row r="212" spans="2:80">
      <c r="B212" s="6" t="s">
        <v>914</v>
      </c>
    </row>
    <row r="214" spans="2:80">
      <c r="B214" s="24" t="s">
        <v>40</v>
      </c>
      <c r="C214" s="26" t="s">
        <v>62</v>
      </c>
      <c r="D214" s="24" t="s">
        <v>54</v>
      </c>
      <c r="E214" s="24" t="s">
        <v>55</v>
      </c>
      <c r="F214" s="29" t="s">
        <v>56</v>
      </c>
      <c r="G214" s="14"/>
    </row>
    <row r="215" spans="2:80">
      <c r="B215" s="16" t="s">
        <v>22</v>
      </c>
      <c r="C215" s="17" t="s">
        <v>22</v>
      </c>
      <c r="D215" s="16" t="s">
        <v>22</v>
      </c>
      <c r="E215" s="16" t="s">
        <v>22</v>
      </c>
      <c r="F215" s="21" t="s">
        <v>22</v>
      </c>
    </row>
    <row r="218" spans="2:80">
      <c r="B218" s="6" t="s">
        <v>57</v>
      </c>
      <c r="C218" s="11" t="s">
        <v>22</v>
      </c>
      <c r="D218" s="6"/>
      <c r="E218" s="6"/>
      <c r="F218" s="14"/>
      <c r="G218" s="14"/>
      <c r="H218" s="14"/>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row>
    <row r="220" spans="2:80">
      <c r="B220" s="6" t="s">
        <v>913</v>
      </c>
    </row>
    <row r="222" spans="2:80">
      <c r="B222" s="24" t="s">
        <v>58</v>
      </c>
      <c r="C222" s="26" t="s">
        <v>47</v>
      </c>
      <c r="D222" s="6"/>
    </row>
    <row r="223" spans="2:80">
      <c r="B223" s="16" t="s">
        <v>22</v>
      </c>
      <c r="C223" s="17" t="s">
        <v>22</v>
      </c>
    </row>
    <row r="226" spans="2:7">
      <c r="B226" s="24" t="s">
        <v>59</v>
      </c>
      <c r="C226" s="26" t="s">
        <v>60</v>
      </c>
      <c r="D226" s="6"/>
    </row>
    <row r="227" spans="2:7">
      <c r="B227" s="16" t="s">
        <v>22</v>
      </c>
      <c r="C227" s="17" t="s">
        <v>22</v>
      </c>
    </row>
    <row r="230" spans="2:7">
      <c r="B230" s="6" t="s">
        <v>61</v>
      </c>
    </row>
    <row r="233" spans="2:7">
      <c r="B233" s="6" t="s">
        <v>915</v>
      </c>
    </row>
    <row r="234" spans="2:7">
      <c r="B234" s="24" t="s">
        <v>40</v>
      </c>
      <c r="C234" s="26" t="s">
        <v>63</v>
      </c>
      <c r="D234" s="24" t="s">
        <v>64</v>
      </c>
      <c r="E234" s="24" t="s">
        <v>65</v>
      </c>
      <c r="F234" s="29" t="s">
        <v>66</v>
      </c>
      <c r="G234" s="14"/>
    </row>
    <row r="235" spans="2:7">
      <c r="B235" s="16" t="s">
        <v>22</v>
      </c>
      <c r="C235" s="17" t="s">
        <v>22</v>
      </c>
      <c r="D235" s="16" t="s">
        <v>22</v>
      </c>
      <c r="E235" s="16" t="s">
        <v>22</v>
      </c>
      <c r="F235" s="21" t="s">
        <v>22</v>
      </c>
    </row>
    <row r="236" spans="2:7">
      <c r="B236" s="2" t="s">
        <v>3554</v>
      </c>
    </row>
    <row r="238" spans="2:7" ht="15">
      <c r="B238" s="145" t="s">
        <v>3715</v>
      </c>
      <c r="C238" s="133"/>
      <c r="D238" s="155"/>
      <c r="E238" s="155"/>
      <c r="F238" s="154"/>
    </row>
    <row r="239" spans="2:7" ht="60">
      <c r="B239" s="162" t="s">
        <v>3714</v>
      </c>
      <c r="C239" s="163" t="s">
        <v>3713</v>
      </c>
      <c r="D239" s="162" t="s">
        <v>3712</v>
      </c>
      <c r="E239" s="162" t="s">
        <v>3711</v>
      </c>
      <c r="F239" s="161" t="s">
        <v>3710</v>
      </c>
    </row>
    <row r="240" spans="2:7" ht="15">
      <c r="B240" s="159" t="s">
        <v>3709</v>
      </c>
      <c r="C240" s="158" t="s">
        <v>3708</v>
      </c>
      <c r="D240" s="157" t="s">
        <v>3705</v>
      </c>
      <c r="E240" s="157" t="s">
        <v>3704</v>
      </c>
      <c r="F240" s="160">
        <v>2500</v>
      </c>
    </row>
    <row r="241" spans="2:11" ht="15">
      <c r="B241" s="159" t="s">
        <v>3707</v>
      </c>
      <c r="C241" s="158" t="s">
        <v>3706</v>
      </c>
      <c r="D241" s="157" t="s">
        <v>3705</v>
      </c>
      <c r="E241" s="157" t="s">
        <v>3704</v>
      </c>
      <c r="F241" s="156">
        <v>14500</v>
      </c>
    </row>
    <row r="242" spans="2:11" ht="15">
      <c r="B242" s="159" t="s">
        <v>3687</v>
      </c>
      <c r="C242" s="158" t="s">
        <v>3688</v>
      </c>
      <c r="D242" s="157" t="s">
        <v>3705</v>
      </c>
      <c r="E242" s="157" t="s">
        <v>3704</v>
      </c>
      <c r="F242" s="156">
        <v>2766.5839900000001</v>
      </c>
    </row>
    <row r="243" spans="2:11" ht="15">
      <c r="B243" s="155"/>
      <c r="C243" s="133"/>
      <c r="D243" s="155"/>
      <c r="E243" s="155"/>
      <c r="F243" s="154"/>
    </row>
    <row r="244" spans="2:11" ht="15">
      <c r="B244" s="155"/>
      <c r="C244" s="133"/>
      <c r="D244" s="155"/>
      <c r="E244" s="155"/>
      <c r="F244" s="154"/>
    </row>
    <row r="245" spans="2:11" ht="15">
      <c r="B245" s="155" t="s">
        <v>3703</v>
      </c>
      <c r="C245" s="133"/>
      <c r="D245" s="155"/>
      <c r="E245" s="155"/>
      <c r="F245" s="154"/>
    </row>
    <row r="246" spans="2:11" ht="15">
      <c r="B246" s="155" t="s">
        <v>3702</v>
      </c>
      <c r="C246" s="133"/>
      <c r="D246" s="155"/>
      <c r="E246" s="155"/>
      <c r="F246" s="154"/>
    </row>
    <row r="247" spans="2:11" ht="15">
      <c r="B247" s="155" t="s">
        <v>3701</v>
      </c>
      <c r="C247" s="133"/>
      <c r="D247" s="155"/>
      <c r="E247" s="155"/>
      <c r="F247" s="154"/>
    </row>
    <row r="248" spans="2:11" ht="15">
      <c r="B248" s="155"/>
      <c r="C248" s="133"/>
      <c r="D248" s="155"/>
      <c r="E248" s="155"/>
      <c r="F248" s="154"/>
    </row>
    <row r="249" spans="2:11" ht="15">
      <c r="B249" s="256" t="s">
        <v>3700</v>
      </c>
      <c r="C249" s="256"/>
      <c r="D249" s="256"/>
      <c r="E249" s="256"/>
      <c r="F249" s="146"/>
    </row>
    <row r="250" spans="2:11" ht="15">
      <c r="B250" s="256"/>
      <c r="C250" s="256"/>
      <c r="D250" s="256"/>
      <c r="E250" s="256"/>
      <c r="F250" s="146"/>
    </row>
    <row r="251" spans="2:11" ht="15">
      <c r="B251" s="256"/>
      <c r="C251" s="256"/>
      <c r="D251" s="256"/>
      <c r="E251" s="256"/>
      <c r="F251" s="146"/>
    </row>
    <row r="252" spans="2:11" ht="15">
      <c r="B252" s="153"/>
      <c r="C252" s="153"/>
      <c r="D252" s="153"/>
      <c r="E252" s="153"/>
      <c r="F252" s="146"/>
    </row>
    <row r="253" spans="2:11" ht="15.75" thickBot="1">
      <c r="B253" s="153"/>
      <c r="C253" s="153"/>
      <c r="D253" s="153"/>
      <c r="E253" s="153"/>
      <c r="F253" s="146"/>
    </row>
    <row r="254" spans="2:11">
      <c r="B254" s="257" t="s">
        <v>99</v>
      </c>
      <c r="C254" s="257" t="s">
        <v>3699</v>
      </c>
      <c r="D254" s="259" t="s">
        <v>3698</v>
      </c>
      <c r="E254" s="261" t="s">
        <v>3697</v>
      </c>
      <c r="F254" s="261" t="s">
        <v>3696</v>
      </c>
      <c r="G254" s="259" t="s">
        <v>3695</v>
      </c>
      <c r="H254" s="259" t="s">
        <v>3694</v>
      </c>
      <c r="I254" s="261" t="s">
        <v>3693</v>
      </c>
      <c r="J254" s="261" t="s">
        <v>3692</v>
      </c>
      <c r="K254" s="261" t="s">
        <v>3691</v>
      </c>
    </row>
    <row r="255" spans="2:11" ht="13.5" thickBot="1">
      <c r="B255" s="258"/>
      <c r="C255" s="258"/>
      <c r="D255" s="260"/>
      <c r="E255" s="262"/>
      <c r="F255" s="262"/>
      <c r="G255" s="260"/>
      <c r="H255" s="260"/>
      <c r="I255" s="262"/>
      <c r="J255" s="262"/>
      <c r="K255" s="262"/>
    </row>
    <row r="256" spans="2:11" ht="15.75" thickBot="1">
      <c r="B256" s="152"/>
      <c r="C256" s="151"/>
      <c r="D256" s="151"/>
      <c r="E256" s="151" t="s">
        <v>3690</v>
      </c>
      <c r="F256" s="151" t="s">
        <v>3690</v>
      </c>
      <c r="G256" s="151" t="s">
        <v>3690</v>
      </c>
      <c r="H256" s="151" t="s">
        <v>3690</v>
      </c>
      <c r="I256" s="151" t="s">
        <v>3690</v>
      </c>
      <c r="J256" s="151" t="s">
        <v>3690</v>
      </c>
      <c r="K256" s="151" t="s">
        <v>3690</v>
      </c>
    </row>
    <row r="257" spans="2:11" ht="30.75" thickBot="1">
      <c r="B257" s="152" t="s">
        <v>3689</v>
      </c>
      <c r="C257" s="151" t="s">
        <v>3688</v>
      </c>
      <c r="D257" s="150" t="s">
        <v>3687</v>
      </c>
      <c r="E257" s="149">
        <v>250000000</v>
      </c>
      <c r="F257" s="149">
        <v>250000000</v>
      </c>
      <c r="G257" s="148">
        <v>55060852.75</v>
      </c>
      <c r="H257" s="148">
        <v>194939147.25</v>
      </c>
      <c r="I257" s="149">
        <v>10555475</v>
      </c>
      <c r="J257" s="149">
        <v>20000000</v>
      </c>
      <c r="K257" s="148">
        <v>85616327.75</v>
      </c>
    </row>
    <row r="258" spans="2:11" ht="15">
      <c r="B258" s="134"/>
      <c r="C258" s="147"/>
      <c r="D258" s="134"/>
      <c r="E258" s="134"/>
      <c r="F258" s="146"/>
    </row>
    <row r="259" spans="2:11" ht="15">
      <c r="B259" s="134" t="s">
        <v>3686</v>
      </c>
      <c r="C259" s="147"/>
      <c r="D259" s="134"/>
      <c r="E259" s="134"/>
      <c r="F259" s="146"/>
    </row>
    <row r="260" spans="2:11" ht="15">
      <c r="B260" s="134"/>
      <c r="C260" s="147"/>
      <c r="D260" s="134"/>
      <c r="E260" s="134"/>
      <c r="F260" s="146"/>
    </row>
    <row r="261" spans="2:11" ht="15">
      <c r="B261" s="134"/>
      <c r="C261" s="147"/>
      <c r="D261" s="134"/>
      <c r="E261" s="134"/>
      <c r="F261" s="146"/>
    </row>
    <row r="262" spans="2:11" ht="15">
      <c r="B262" s="255" t="s">
        <v>3685</v>
      </c>
      <c r="C262" s="255"/>
      <c r="D262" s="255"/>
      <c r="E262" s="255"/>
      <c r="F262" s="146"/>
    </row>
    <row r="263" spans="2:11" ht="15">
      <c r="B263" s="134"/>
      <c r="C263" s="147"/>
      <c r="D263" s="134"/>
      <c r="E263" s="134"/>
      <c r="F263" s="146"/>
    </row>
    <row r="264" spans="2:11" ht="15">
      <c r="B264" s="138"/>
      <c r="C264" s="144"/>
      <c r="D264" s="138"/>
      <c r="E264" s="138"/>
      <c r="F264" s="143"/>
    </row>
    <row r="265" spans="2:11" ht="15">
      <c r="B265" s="145" t="s">
        <v>3641</v>
      </c>
      <c r="C265" s="144"/>
      <c r="D265" s="138"/>
      <c r="E265" s="138"/>
      <c r="F265" s="143"/>
    </row>
    <row r="266" spans="2:11" ht="15">
      <c r="B266" s="132"/>
      <c r="C266" s="142"/>
      <c r="D266" s="132"/>
      <c r="E266" s="132"/>
      <c r="F266" s="131"/>
    </row>
    <row r="267" spans="2:11" ht="15">
      <c r="B267" s="138" t="s">
        <v>3640</v>
      </c>
      <c r="C267" s="141"/>
      <c r="D267" s="132"/>
      <c r="E267" s="132"/>
      <c r="F267" s="131"/>
    </row>
    <row r="268" spans="2:11" ht="15">
      <c r="B268" s="134"/>
      <c r="C268" s="141"/>
      <c r="D268" s="132"/>
      <c r="E268" s="132"/>
      <c r="F268" s="131"/>
    </row>
    <row r="269" spans="2:11" ht="15">
      <c r="B269" s="134"/>
      <c r="C269" s="141"/>
      <c r="D269" s="132"/>
      <c r="E269" s="132"/>
      <c r="F269" s="131"/>
    </row>
    <row r="270" spans="2:11" ht="15">
      <c r="B270" s="134" t="s">
        <v>3639</v>
      </c>
      <c r="C270" s="133">
        <v>577958246.57000005</v>
      </c>
      <c r="D270" s="132"/>
      <c r="E270" s="132"/>
      <c r="F270" s="131"/>
    </row>
    <row r="271" spans="2:11" ht="15">
      <c r="B271" s="134"/>
      <c r="C271" s="139"/>
      <c r="D271" s="132"/>
      <c r="E271" s="132"/>
      <c r="F271" s="131"/>
    </row>
    <row r="272" spans="2:11" ht="15">
      <c r="B272" s="134" t="s">
        <v>3638</v>
      </c>
      <c r="C272" s="133">
        <v>465538246.57000005</v>
      </c>
      <c r="D272" s="132"/>
      <c r="E272" s="132"/>
      <c r="F272" s="131"/>
    </row>
    <row r="273" spans="2:6" ht="15">
      <c r="B273" s="134"/>
      <c r="C273" s="139"/>
      <c r="D273" s="132"/>
      <c r="E273" s="132"/>
      <c r="F273" s="131"/>
    </row>
    <row r="274" spans="2:6" ht="15">
      <c r="B274" s="134" t="s">
        <v>3637</v>
      </c>
      <c r="C274" s="139">
        <v>112420000</v>
      </c>
      <c r="D274" s="132"/>
      <c r="E274" s="132"/>
      <c r="F274" s="131"/>
    </row>
    <row r="275" spans="2:6" ht="15">
      <c r="B275" s="134"/>
      <c r="C275" s="139"/>
      <c r="D275" s="132"/>
      <c r="E275" s="132"/>
      <c r="F275" s="131"/>
    </row>
    <row r="276" spans="2:6" ht="15">
      <c r="B276" s="138" t="s">
        <v>3636</v>
      </c>
      <c r="C276" s="137">
        <v>256691020</v>
      </c>
      <c r="D276" s="132"/>
      <c r="E276" s="132"/>
      <c r="F276" s="131"/>
    </row>
    <row r="277" spans="2:6" ht="15">
      <c r="B277" s="134"/>
      <c r="C277" s="139"/>
      <c r="D277" s="132"/>
      <c r="E277" s="132"/>
      <c r="F277" s="131"/>
    </row>
    <row r="278" spans="2:6" ht="15">
      <c r="B278" s="134" t="s">
        <v>3635</v>
      </c>
      <c r="C278" s="133">
        <v>116603020</v>
      </c>
      <c r="D278" s="132"/>
      <c r="E278" s="132"/>
      <c r="F278" s="131"/>
    </row>
    <row r="279" spans="2:6" ht="15">
      <c r="B279" s="134"/>
      <c r="C279" s="139"/>
      <c r="D279" s="132"/>
      <c r="E279" s="132"/>
      <c r="F279" s="131"/>
    </row>
    <row r="280" spans="2:6" ht="30">
      <c r="B280" s="140" t="s">
        <v>3634</v>
      </c>
      <c r="C280" s="133">
        <v>140088000</v>
      </c>
      <c r="D280" s="132"/>
      <c r="E280" s="132"/>
      <c r="F280" s="131"/>
    </row>
    <row r="281" spans="2:6" ht="15">
      <c r="B281" s="134"/>
      <c r="C281" s="139"/>
      <c r="D281" s="132"/>
      <c r="E281" s="132"/>
      <c r="F281" s="131"/>
    </row>
    <row r="282" spans="2:6" ht="30">
      <c r="B282" s="140" t="s">
        <v>3633</v>
      </c>
      <c r="C282" s="133">
        <v>120303511.78</v>
      </c>
      <c r="D282" s="132"/>
      <c r="E282" s="132"/>
      <c r="F282" s="131"/>
    </row>
    <row r="283" spans="2:6" ht="15">
      <c r="B283" s="134"/>
      <c r="C283" s="139"/>
      <c r="D283" s="132"/>
      <c r="E283" s="132"/>
      <c r="F283" s="131"/>
    </row>
    <row r="284" spans="2:6" ht="15">
      <c r="B284" s="138" t="s">
        <v>3632</v>
      </c>
      <c r="C284" s="137">
        <v>236906531.78</v>
      </c>
      <c r="D284" s="132"/>
      <c r="E284" s="132"/>
      <c r="F284" s="131"/>
    </row>
    <row r="285" spans="2:6" ht="15">
      <c r="B285" s="136"/>
      <c r="C285" s="135"/>
      <c r="D285" s="132"/>
      <c r="E285" s="132"/>
      <c r="F285" s="131"/>
    </row>
    <row r="286" spans="2:6" ht="15">
      <c r="B286" s="134" t="s">
        <v>3631</v>
      </c>
      <c r="C286" s="133"/>
      <c r="D286" s="132"/>
      <c r="E286" s="132"/>
      <c r="F286" s="131"/>
    </row>
  </sheetData>
  <mergeCells count="23">
    <mergeCell ref="G254:G255"/>
    <mergeCell ref="H254:H255"/>
    <mergeCell ref="I254:I255"/>
    <mergeCell ref="J254:J255"/>
    <mergeCell ref="K254:K255"/>
    <mergeCell ref="B262:E262"/>
    <mergeCell ref="B138:C138"/>
    <mergeCell ref="B144:F144"/>
    <mergeCell ref="B146:F146"/>
    <mergeCell ref="B249:E251"/>
    <mergeCell ref="B254:B255"/>
    <mergeCell ref="C254:C255"/>
    <mergeCell ref="D254:D255"/>
    <mergeCell ref="E254:E255"/>
    <mergeCell ref="F254:F255"/>
    <mergeCell ref="C12:C14"/>
    <mergeCell ref="D12:D14"/>
    <mergeCell ref="E12:E14"/>
    <mergeCell ref="B1:E1"/>
    <mergeCell ref="C3:C7"/>
    <mergeCell ref="D3:D7"/>
    <mergeCell ref="B10:E10"/>
    <mergeCell ref="B11:E11"/>
  </mergeCells>
  <hyperlinks>
    <hyperlink ref="A1" location="Index!A1" display="Index" xr:uid="{1D773CF5-34D5-4862-949B-4EC146DFE890}"/>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32E1-1058-4BCC-8859-25EEAD2F4E1C}">
  <dimension ref="A1:CB201"/>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9">
      <c r="A1" s="3" t="s">
        <v>0</v>
      </c>
      <c r="B1" s="226" t="s">
        <v>537</v>
      </c>
      <c r="C1" s="226"/>
      <c r="D1" s="226"/>
      <c r="E1" s="226"/>
    </row>
    <row r="3" spans="1:9" ht="15">
      <c r="B3" s="44" t="s">
        <v>537</v>
      </c>
      <c r="C3" s="263"/>
      <c r="D3" s="233"/>
      <c r="E3" s="32"/>
    </row>
    <row r="4" spans="1:9" ht="30">
      <c r="B4" s="35" t="s">
        <v>538</v>
      </c>
      <c r="C4" s="263"/>
      <c r="D4" s="233"/>
      <c r="E4" s="32"/>
    </row>
    <row r="5" spans="1:9" ht="15">
      <c r="B5" s="35" t="s">
        <v>103</v>
      </c>
      <c r="C5" s="263"/>
      <c r="D5" s="233"/>
      <c r="E5" s="32"/>
    </row>
    <row r="6" spans="1:9" ht="45">
      <c r="B6" s="35" t="s">
        <v>539</v>
      </c>
      <c r="C6" s="263"/>
      <c r="D6" s="233"/>
      <c r="E6" s="32"/>
    </row>
    <row r="7" spans="1:9" ht="15">
      <c r="B7" s="4" t="s">
        <v>106</v>
      </c>
      <c r="C7" s="36" t="s">
        <v>107</v>
      </c>
      <c r="D7" s="36" t="s">
        <v>108</v>
      </c>
      <c r="E7" s="32"/>
    </row>
    <row r="8" spans="1:9" ht="15">
      <c r="B8" s="32"/>
      <c r="C8" s="37"/>
      <c r="D8" s="32"/>
      <c r="E8" s="32"/>
    </row>
    <row r="10" spans="1:9">
      <c r="B10" s="2" t="s">
        <v>891</v>
      </c>
    </row>
    <row r="12" spans="1:9">
      <c r="B12" s="7" t="s">
        <v>1</v>
      </c>
      <c r="C12" s="10" t="s">
        <v>2</v>
      </c>
      <c r="D12" s="7" t="s">
        <v>70</v>
      </c>
      <c r="E12" s="7" t="s">
        <v>4</v>
      </c>
      <c r="F12" s="13" t="s">
        <v>5</v>
      </c>
      <c r="G12" s="13" t="s">
        <v>6</v>
      </c>
      <c r="H12" s="13" t="s">
        <v>7</v>
      </c>
      <c r="I12" s="6" t="s">
        <v>71</v>
      </c>
    </row>
    <row r="13" spans="1:9">
      <c r="B13" s="6" t="s">
        <v>72</v>
      </c>
    </row>
    <row r="14" spans="1:9">
      <c r="B14" s="6" t="s">
        <v>9</v>
      </c>
    </row>
    <row r="15" spans="1:9">
      <c r="B15" s="2" t="s">
        <v>3788</v>
      </c>
      <c r="C15" s="9" t="s">
        <v>13</v>
      </c>
      <c r="D15" s="2" t="s">
        <v>74</v>
      </c>
      <c r="E15" s="2" t="s">
        <v>81</v>
      </c>
      <c r="F15" s="12">
        <v>18000</v>
      </c>
      <c r="G15" s="12">
        <v>248.2</v>
      </c>
      <c r="H15" s="12">
        <v>1.47</v>
      </c>
    </row>
    <row r="16" spans="1:9">
      <c r="B16" s="2" t="s">
        <v>3787</v>
      </c>
      <c r="C16" s="9" t="s">
        <v>13</v>
      </c>
      <c r="D16" s="2" t="s">
        <v>82</v>
      </c>
      <c r="E16" s="2" t="s">
        <v>541</v>
      </c>
      <c r="F16" s="12">
        <v>1701</v>
      </c>
      <c r="G16" s="12">
        <v>229.7</v>
      </c>
      <c r="H16" s="12">
        <v>1.36</v>
      </c>
    </row>
    <row r="17" spans="2:8">
      <c r="B17" s="2" t="s">
        <v>3786</v>
      </c>
      <c r="C17" s="9" t="s">
        <v>13</v>
      </c>
      <c r="D17" s="2" t="s">
        <v>543</v>
      </c>
      <c r="E17" s="2" t="s">
        <v>544</v>
      </c>
      <c r="F17" s="12">
        <v>16200</v>
      </c>
      <c r="G17" s="12">
        <v>225.81</v>
      </c>
      <c r="H17" s="12">
        <v>1.34</v>
      </c>
    </row>
    <row r="18" spans="2:8">
      <c r="B18" s="2" t="s">
        <v>3785</v>
      </c>
      <c r="C18" s="9" t="s">
        <v>13</v>
      </c>
      <c r="D18" s="2" t="s">
        <v>548</v>
      </c>
      <c r="E18" s="2" t="s">
        <v>549</v>
      </c>
      <c r="F18" s="12">
        <v>6750</v>
      </c>
      <c r="G18" s="12">
        <v>182.73</v>
      </c>
      <c r="H18" s="12">
        <v>1.08</v>
      </c>
    </row>
    <row r="19" spans="2:8">
      <c r="B19" s="2" t="s">
        <v>3784</v>
      </c>
      <c r="C19" s="9" t="s">
        <v>13</v>
      </c>
      <c r="D19" s="2" t="s">
        <v>79</v>
      </c>
      <c r="E19" s="2" t="s">
        <v>546</v>
      </c>
      <c r="F19" s="12">
        <v>72900</v>
      </c>
      <c r="G19" s="12">
        <v>179.55</v>
      </c>
      <c r="H19" s="12">
        <v>1.07</v>
      </c>
    </row>
    <row r="20" spans="2:8">
      <c r="B20" s="2" t="s">
        <v>3783</v>
      </c>
      <c r="C20" s="9" t="s">
        <v>13</v>
      </c>
      <c r="D20" s="2" t="s">
        <v>77</v>
      </c>
      <c r="E20" s="2" t="s">
        <v>78</v>
      </c>
      <c r="F20" s="12">
        <v>55800</v>
      </c>
      <c r="G20" s="12">
        <v>174.99</v>
      </c>
      <c r="H20" s="12">
        <v>1.04</v>
      </c>
    </row>
    <row r="21" spans="2:8">
      <c r="B21" s="2" t="s">
        <v>3782</v>
      </c>
      <c r="C21" s="9" t="s">
        <v>13</v>
      </c>
      <c r="D21" s="2" t="s">
        <v>618</v>
      </c>
      <c r="E21" s="2" t="s">
        <v>619</v>
      </c>
      <c r="F21" s="12">
        <v>39600</v>
      </c>
      <c r="G21" s="12">
        <v>170.54</v>
      </c>
      <c r="H21" s="12">
        <v>1.01</v>
      </c>
    </row>
    <row r="22" spans="2:8">
      <c r="B22" s="2" t="s">
        <v>3781</v>
      </c>
      <c r="C22" s="9" t="s">
        <v>13</v>
      </c>
      <c r="D22" s="2" t="s">
        <v>548</v>
      </c>
      <c r="E22" s="2" t="s">
        <v>551</v>
      </c>
      <c r="F22" s="12">
        <v>6930</v>
      </c>
      <c r="G22" s="12">
        <v>169.32</v>
      </c>
      <c r="H22" s="12">
        <v>1</v>
      </c>
    </row>
    <row r="23" spans="2:8">
      <c r="B23" s="2" t="s">
        <v>3780</v>
      </c>
      <c r="C23" s="9" t="s">
        <v>13</v>
      </c>
      <c r="D23" s="2" t="s">
        <v>74</v>
      </c>
      <c r="E23" s="2" t="s">
        <v>75</v>
      </c>
      <c r="F23" s="12">
        <v>18000</v>
      </c>
      <c r="G23" s="12">
        <v>159.80000000000001</v>
      </c>
      <c r="H23" s="12">
        <v>0.95</v>
      </c>
    </row>
    <row r="24" spans="2:8">
      <c r="B24" s="2" t="s">
        <v>3779</v>
      </c>
      <c r="C24" s="9" t="s">
        <v>13</v>
      </c>
      <c r="D24" s="2" t="s">
        <v>548</v>
      </c>
      <c r="E24" s="2" t="s">
        <v>553</v>
      </c>
      <c r="F24" s="12">
        <v>16380</v>
      </c>
      <c r="G24" s="12">
        <v>152.53</v>
      </c>
      <c r="H24" s="12">
        <v>0.91</v>
      </c>
    </row>
    <row r="25" spans="2:8">
      <c r="B25" s="2" t="s">
        <v>3778</v>
      </c>
      <c r="C25" s="9" t="s">
        <v>13</v>
      </c>
      <c r="D25" s="2" t="s">
        <v>555</v>
      </c>
      <c r="E25" s="2" t="s">
        <v>556</v>
      </c>
      <c r="F25" s="12">
        <v>6000</v>
      </c>
      <c r="G25" s="12">
        <v>139.91999999999999</v>
      </c>
      <c r="H25" s="12">
        <v>0.83</v>
      </c>
    </row>
    <row r="26" spans="2:8">
      <c r="B26" s="2" t="s">
        <v>3777</v>
      </c>
      <c r="C26" s="9" t="s">
        <v>13</v>
      </c>
      <c r="D26" s="2" t="s">
        <v>74</v>
      </c>
      <c r="E26" s="2" t="s">
        <v>563</v>
      </c>
      <c r="F26" s="12">
        <v>40000</v>
      </c>
      <c r="G26" s="12">
        <v>130.47999999999999</v>
      </c>
      <c r="H26" s="12">
        <v>0.77</v>
      </c>
    </row>
    <row r="27" spans="2:8">
      <c r="B27" s="2" t="s">
        <v>3776</v>
      </c>
      <c r="C27" s="9" t="s">
        <v>13</v>
      </c>
      <c r="D27" s="2" t="s">
        <v>83</v>
      </c>
      <c r="E27" s="2" t="s">
        <v>561</v>
      </c>
      <c r="F27" s="12">
        <v>10707</v>
      </c>
      <c r="G27" s="12">
        <v>122.17</v>
      </c>
      <c r="H27" s="12">
        <v>0.73</v>
      </c>
    </row>
    <row r="28" spans="2:8">
      <c r="B28" s="2" t="s">
        <v>3775</v>
      </c>
      <c r="C28" s="9" t="s">
        <v>13</v>
      </c>
      <c r="D28" s="2" t="s">
        <v>84</v>
      </c>
      <c r="E28" s="2" t="s">
        <v>580</v>
      </c>
      <c r="F28" s="12">
        <v>2700</v>
      </c>
      <c r="G28" s="12">
        <v>116.84</v>
      </c>
      <c r="H28" s="12">
        <v>0.69</v>
      </c>
    </row>
    <row r="29" spans="2:8">
      <c r="B29" s="2" t="s">
        <v>3774</v>
      </c>
      <c r="C29" s="9" t="s">
        <v>13</v>
      </c>
      <c r="D29" s="2" t="s">
        <v>587</v>
      </c>
      <c r="E29" s="2" t="s">
        <v>588</v>
      </c>
      <c r="F29" s="12">
        <v>1350</v>
      </c>
      <c r="G29" s="12">
        <v>116.24</v>
      </c>
      <c r="H29" s="12">
        <v>0.69</v>
      </c>
    </row>
    <row r="30" spans="2:8">
      <c r="B30" s="2" t="s">
        <v>564</v>
      </c>
      <c r="C30" s="9" t="s">
        <v>13</v>
      </c>
      <c r="D30" s="2" t="s">
        <v>565</v>
      </c>
      <c r="E30" s="2" t="s">
        <v>566</v>
      </c>
      <c r="F30" s="12">
        <v>18000</v>
      </c>
      <c r="G30" s="12">
        <v>114.87</v>
      </c>
      <c r="H30" s="12">
        <v>0.68</v>
      </c>
    </row>
    <row r="31" spans="2:8">
      <c r="B31" s="2" t="s">
        <v>3773</v>
      </c>
      <c r="C31" s="9" t="s">
        <v>13</v>
      </c>
      <c r="D31" s="2" t="s">
        <v>558</v>
      </c>
      <c r="E31" s="2" t="s">
        <v>559</v>
      </c>
      <c r="F31" s="12">
        <v>8100</v>
      </c>
      <c r="G31" s="12">
        <v>112.52</v>
      </c>
      <c r="H31" s="12">
        <v>0.67</v>
      </c>
    </row>
    <row r="32" spans="2:8">
      <c r="B32" s="2" t="s">
        <v>3772</v>
      </c>
      <c r="C32" s="9" t="s">
        <v>13</v>
      </c>
      <c r="D32" s="2" t="s">
        <v>584</v>
      </c>
      <c r="E32" s="2" t="s">
        <v>585</v>
      </c>
      <c r="F32" s="12">
        <v>9210</v>
      </c>
      <c r="G32" s="12">
        <v>112.34</v>
      </c>
      <c r="H32" s="12">
        <v>0.67</v>
      </c>
    </row>
    <row r="33" spans="2:8">
      <c r="B33" s="2" t="s">
        <v>3771</v>
      </c>
      <c r="C33" s="9" t="s">
        <v>13</v>
      </c>
      <c r="D33" s="2" t="s">
        <v>74</v>
      </c>
      <c r="E33" s="2" t="s">
        <v>576</v>
      </c>
      <c r="F33" s="12">
        <v>27000</v>
      </c>
      <c r="G33" s="12">
        <v>112.1</v>
      </c>
      <c r="H33" s="12">
        <v>0.67</v>
      </c>
    </row>
    <row r="34" spans="2:8">
      <c r="B34" s="2" t="s">
        <v>3770</v>
      </c>
      <c r="C34" s="9" t="s">
        <v>13</v>
      </c>
      <c r="D34" s="2" t="s">
        <v>548</v>
      </c>
      <c r="E34" s="2" t="s">
        <v>578</v>
      </c>
      <c r="F34" s="12">
        <v>9630</v>
      </c>
      <c r="G34" s="12">
        <v>106.28</v>
      </c>
      <c r="H34" s="12">
        <v>0.63</v>
      </c>
    </row>
    <row r="35" spans="2:8">
      <c r="B35" s="2" t="s">
        <v>3769</v>
      </c>
      <c r="C35" s="9" t="s">
        <v>13</v>
      </c>
      <c r="D35" s="2" t="s">
        <v>568</v>
      </c>
      <c r="E35" s="2" t="s">
        <v>569</v>
      </c>
      <c r="F35" s="12">
        <v>4000</v>
      </c>
      <c r="G35" s="12">
        <v>105.98</v>
      </c>
      <c r="H35" s="12">
        <v>0.63</v>
      </c>
    </row>
    <row r="36" spans="2:8">
      <c r="B36" s="2" t="s">
        <v>3768</v>
      </c>
      <c r="C36" s="9" t="s">
        <v>13</v>
      </c>
      <c r="D36" s="2" t="s">
        <v>573</v>
      </c>
      <c r="E36" s="2" t="s">
        <v>574</v>
      </c>
      <c r="F36" s="12">
        <v>2900</v>
      </c>
      <c r="G36" s="12">
        <v>97.25</v>
      </c>
      <c r="H36" s="12">
        <v>0.57999999999999996</v>
      </c>
    </row>
    <row r="37" spans="2:8">
      <c r="B37" s="2" t="s">
        <v>581</v>
      </c>
      <c r="C37" s="9" t="s">
        <v>13</v>
      </c>
      <c r="D37" s="2" t="s">
        <v>573</v>
      </c>
      <c r="E37" s="2" t="s">
        <v>582</v>
      </c>
      <c r="F37" s="12">
        <v>28800</v>
      </c>
      <c r="G37" s="12">
        <v>96.08</v>
      </c>
      <c r="H37" s="12">
        <v>0.56999999999999995</v>
      </c>
    </row>
    <row r="38" spans="2:8">
      <c r="B38" s="2" t="s">
        <v>3767</v>
      </c>
      <c r="C38" s="9" t="s">
        <v>13</v>
      </c>
      <c r="D38" s="2" t="s">
        <v>87</v>
      </c>
      <c r="E38" s="2" t="s">
        <v>88</v>
      </c>
      <c r="F38" s="12">
        <v>19411</v>
      </c>
      <c r="G38" s="12">
        <v>93.93</v>
      </c>
      <c r="H38" s="12">
        <v>0.56000000000000005</v>
      </c>
    </row>
    <row r="39" spans="2:8">
      <c r="B39" s="2" t="s">
        <v>3766</v>
      </c>
      <c r="C39" s="9" t="s">
        <v>13</v>
      </c>
      <c r="D39" s="2" t="s">
        <v>85</v>
      </c>
      <c r="E39" s="2" t="s">
        <v>590</v>
      </c>
      <c r="F39" s="12">
        <v>27900</v>
      </c>
      <c r="G39" s="12">
        <v>93.27</v>
      </c>
      <c r="H39" s="12">
        <v>0.55000000000000004</v>
      </c>
    </row>
    <row r="40" spans="2:8">
      <c r="B40" s="2" t="s">
        <v>3765</v>
      </c>
      <c r="C40" s="9" t="s">
        <v>13</v>
      </c>
      <c r="D40" s="2" t="s">
        <v>565</v>
      </c>
      <c r="E40" s="2" t="s">
        <v>592</v>
      </c>
      <c r="F40" s="12">
        <v>6660</v>
      </c>
      <c r="G40" s="12">
        <v>86.03</v>
      </c>
      <c r="H40" s="12">
        <v>0.51</v>
      </c>
    </row>
    <row r="41" spans="2:8">
      <c r="B41" s="2" t="s">
        <v>3764</v>
      </c>
      <c r="C41" s="9" t="s">
        <v>13</v>
      </c>
      <c r="D41" s="2" t="s">
        <v>599</v>
      </c>
      <c r="E41" s="2" t="s">
        <v>600</v>
      </c>
      <c r="F41" s="12">
        <v>5400</v>
      </c>
      <c r="G41" s="12">
        <v>82.13</v>
      </c>
      <c r="H41" s="12">
        <v>0.49</v>
      </c>
    </row>
    <row r="42" spans="2:8">
      <c r="B42" s="2" t="s">
        <v>601</v>
      </c>
      <c r="C42" s="9" t="s">
        <v>13</v>
      </c>
      <c r="D42" s="2" t="s">
        <v>74</v>
      </c>
      <c r="E42" s="2" t="s">
        <v>602</v>
      </c>
      <c r="F42" s="12">
        <v>23400</v>
      </c>
      <c r="G42" s="12">
        <v>75.34</v>
      </c>
      <c r="H42" s="12">
        <v>0.45</v>
      </c>
    </row>
    <row r="43" spans="2:8">
      <c r="B43" s="2" t="s">
        <v>3763</v>
      </c>
      <c r="C43" s="9" t="s">
        <v>13</v>
      </c>
      <c r="D43" s="2" t="s">
        <v>548</v>
      </c>
      <c r="E43" s="2" t="s">
        <v>594</v>
      </c>
      <c r="F43" s="12">
        <v>45000</v>
      </c>
      <c r="G43" s="12">
        <v>73.569999999999993</v>
      </c>
      <c r="H43" s="12">
        <v>0.44</v>
      </c>
    </row>
    <row r="44" spans="2:8">
      <c r="B44" s="2" t="s">
        <v>3762</v>
      </c>
      <c r="C44" s="9" t="s">
        <v>13</v>
      </c>
      <c r="D44" s="2" t="s">
        <v>558</v>
      </c>
      <c r="E44" s="2" t="s">
        <v>571</v>
      </c>
      <c r="F44" s="12">
        <v>2700</v>
      </c>
      <c r="G44" s="12">
        <v>71.209999999999994</v>
      </c>
      <c r="H44" s="12">
        <v>0.42</v>
      </c>
    </row>
    <row r="45" spans="2:8">
      <c r="B45" s="2" t="s">
        <v>3761</v>
      </c>
      <c r="C45" s="9" t="s">
        <v>13</v>
      </c>
      <c r="D45" s="2" t="s">
        <v>84</v>
      </c>
      <c r="E45" s="2" t="s">
        <v>604</v>
      </c>
      <c r="F45" s="12">
        <v>6659</v>
      </c>
      <c r="G45" s="12">
        <v>70.36</v>
      </c>
      <c r="H45" s="12">
        <v>0.42</v>
      </c>
    </row>
    <row r="46" spans="2:8">
      <c r="B46" s="2" t="s">
        <v>3760</v>
      </c>
      <c r="C46" s="9" t="s">
        <v>13</v>
      </c>
      <c r="D46" s="2" t="s">
        <v>89</v>
      </c>
      <c r="E46" s="2" t="s">
        <v>608</v>
      </c>
      <c r="F46" s="12">
        <v>3700</v>
      </c>
      <c r="G46" s="12">
        <v>64.05</v>
      </c>
      <c r="H46" s="12">
        <v>0.38</v>
      </c>
    </row>
    <row r="47" spans="2:8">
      <c r="B47" s="2" t="s">
        <v>3759</v>
      </c>
      <c r="C47" s="9" t="s">
        <v>13</v>
      </c>
      <c r="D47" s="2" t="s">
        <v>573</v>
      </c>
      <c r="E47" s="2" t="s">
        <v>606</v>
      </c>
      <c r="F47" s="12">
        <v>20700</v>
      </c>
      <c r="G47" s="12">
        <v>58.63</v>
      </c>
      <c r="H47" s="12">
        <v>0.35</v>
      </c>
    </row>
    <row r="48" spans="2:8">
      <c r="B48" s="2" t="s">
        <v>3758</v>
      </c>
      <c r="C48" s="9" t="s">
        <v>13</v>
      </c>
      <c r="D48" s="2" t="s">
        <v>90</v>
      </c>
      <c r="E48" s="2" t="s">
        <v>612</v>
      </c>
      <c r="F48" s="12">
        <v>4900</v>
      </c>
      <c r="G48" s="12">
        <v>58.3</v>
      </c>
      <c r="H48" s="12">
        <v>0.35</v>
      </c>
    </row>
    <row r="49" spans="2:8">
      <c r="B49" s="2" t="s">
        <v>3757</v>
      </c>
      <c r="C49" s="9" t="s">
        <v>13</v>
      </c>
      <c r="D49" s="2" t="s">
        <v>573</v>
      </c>
      <c r="E49" s="2" t="s">
        <v>614</v>
      </c>
      <c r="F49" s="12">
        <v>5400</v>
      </c>
      <c r="G49" s="12">
        <v>58.29</v>
      </c>
      <c r="H49" s="12">
        <v>0.35</v>
      </c>
    </row>
    <row r="50" spans="2:8">
      <c r="B50" s="2" t="s">
        <v>3756</v>
      </c>
      <c r="C50" s="9" t="s">
        <v>13</v>
      </c>
      <c r="D50" s="2" t="s">
        <v>621</v>
      </c>
      <c r="E50" s="2" t="s">
        <v>622</v>
      </c>
      <c r="F50" s="12">
        <v>8100</v>
      </c>
      <c r="G50" s="12">
        <v>58.19</v>
      </c>
      <c r="H50" s="12">
        <v>0.35</v>
      </c>
    </row>
    <row r="51" spans="2:8">
      <c r="B51" s="2" t="s">
        <v>3755</v>
      </c>
      <c r="C51" s="9" t="s">
        <v>13</v>
      </c>
      <c r="D51" s="2" t="s">
        <v>587</v>
      </c>
      <c r="E51" s="2" t="s">
        <v>610</v>
      </c>
      <c r="F51" s="12">
        <v>5000</v>
      </c>
      <c r="G51" s="12">
        <v>58.1</v>
      </c>
      <c r="H51" s="12">
        <v>0.34</v>
      </c>
    </row>
    <row r="52" spans="2:8">
      <c r="B52" s="2" t="s">
        <v>3754</v>
      </c>
      <c r="C52" s="9" t="s">
        <v>13</v>
      </c>
      <c r="D52" s="2" t="s">
        <v>1018</v>
      </c>
      <c r="E52" s="2" t="s">
        <v>1019</v>
      </c>
      <c r="F52" s="12">
        <v>360</v>
      </c>
      <c r="G52" s="12">
        <v>53.49</v>
      </c>
      <c r="H52" s="12">
        <v>0.32</v>
      </c>
    </row>
    <row r="53" spans="2:8">
      <c r="B53" s="2" t="s">
        <v>3753</v>
      </c>
      <c r="C53" s="9" t="s">
        <v>13</v>
      </c>
      <c r="D53" s="2" t="s">
        <v>92</v>
      </c>
      <c r="E53" s="2" t="s">
        <v>93</v>
      </c>
      <c r="F53" s="12">
        <v>7000</v>
      </c>
      <c r="G53" s="12">
        <v>50.07</v>
      </c>
      <c r="H53" s="12">
        <v>0.3</v>
      </c>
    </row>
    <row r="54" spans="2:8">
      <c r="B54" s="2" t="s">
        <v>3752</v>
      </c>
      <c r="C54" s="9" t="s">
        <v>13</v>
      </c>
      <c r="D54" s="2" t="s">
        <v>628</v>
      </c>
      <c r="E54" s="2" t="s">
        <v>629</v>
      </c>
      <c r="F54" s="12">
        <v>23400</v>
      </c>
      <c r="G54" s="12">
        <v>43.96</v>
      </c>
      <c r="H54" s="12">
        <v>0.26</v>
      </c>
    </row>
    <row r="55" spans="2:8">
      <c r="B55" s="2" t="s">
        <v>3751</v>
      </c>
      <c r="C55" s="9" t="s">
        <v>13</v>
      </c>
      <c r="D55" s="2" t="s">
        <v>596</v>
      </c>
      <c r="E55" s="2" t="s">
        <v>597</v>
      </c>
      <c r="F55" s="12">
        <v>990</v>
      </c>
      <c r="G55" s="12">
        <v>42.36</v>
      </c>
      <c r="H55" s="12">
        <v>0.25</v>
      </c>
    </row>
    <row r="56" spans="2:8">
      <c r="B56" s="2" t="s">
        <v>3750</v>
      </c>
      <c r="C56" s="9" t="s">
        <v>13</v>
      </c>
      <c r="D56" s="2" t="s">
        <v>558</v>
      </c>
      <c r="E56" s="2" t="s">
        <v>626</v>
      </c>
      <c r="F56" s="12">
        <v>7200</v>
      </c>
      <c r="G56" s="12">
        <v>40.659999999999997</v>
      </c>
      <c r="H56" s="12">
        <v>0.24</v>
      </c>
    </row>
    <row r="57" spans="2:8">
      <c r="B57" s="2" t="s">
        <v>630</v>
      </c>
      <c r="C57" s="9" t="s">
        <v>13</v>
      </c>
      <c r="D57" s="2" t="s">
        <v>631</v>
      </c>
      <c r="E57" s="2" t="s">
        <v>632</v>
      </c>
      <c r="F57" s="12">
        <v>4000</v>
      </c>
      <c r="G57" s="12">
        <v>39.72</v>
      </c>
      <c r="H57" s="12">
        <v>0.24</v>
      </c>
    </row>
    <row r="58" spans="2:8">
      <c r="B58" s="2" t="s">
        <v>3749</v>
      </c>
      <c r="C58" s="9" t="s">
        <v>13</v>
      </c>
      <c r="D58" s="2" t="s">
        <v>565</v>
      </c>
      <c r="E58" s="2" t="s">
        <v>634</v>
      </c>
      <c r="F58" s="12">
        <v>6000</v>
      </c>
      <c r="G58" s="12">
        <v>38.42</v>
      </c>
      <c r="H58" s="12">
        <v>0.23</v>
      </c>
    </row>
    <row r="59" spans="2:8">
      <c r="B59" s="6" t="s">
        <v>94</v>
      </c>
      <c r="C59" s="11"/>
      <c r="D59" s="6"/>
      <c r="E59" s="6"/>
      <c r="F59" s="14"/>
      <c r="G59" s="14">
        <f>SUM(G12:G58)</f>
        <v>4686.32</v>
      </c>
      <c r="H59" s="14">
        <f>SUM(H12:H58)</f>
        <v>27.840000000000007</v>
      </c>
    </row>
    <row r="60" spans="2:8">
      <c r="B60" s="7" t="s">
        <v>1</v>
      </c>
      <c r="C60" s="10" t="s">
        <v>2</v>
      </c>
      <c r="D60" s="7" t="s">
        <v>3</v>
      </c>
      <c r="E60" s="7" t="s">
        <v>4</v>
      </c>
      <c r="F60" s="13" t="s">
        <v>5</v>
      </c>
      <c r="G60" s="13" t="s">
        <v>6</v>
      </c>
      <c r="H60" s="13" t="s">
        <v>7</v>
      </c>
    </row>
    <row r="61" spans="2:8">
      <c r="B61" s="6" t="s">
        <v>8</v>
      </c>
    </row>
    <row r="62" spans="2:8">
      <c r="B62" s="6" t="s">
        <v>9</v>
      </c>
    </row>
    <row r="63" spans="2:8">
      <c r="B63" s="6" t="s">
        <v>10</v>
      </c>
    </row>
    <row r="64" spans="2:8">
      <c r="B64" s="2" t="s">
        <v>120</v>
      </c>
      <c r="C64" s="9">
        <v>6.66</v>
      </c>
      <c r="D64" s="2" t="s">
        <v>11</v>
      </c>
      <c r="E64" s="2" t="s">
        <v>121</v>
      </c>
      <c r="F64" s="12">
        <v>3500000</v>
      </c>
      <c r="G64" s="12">
        <v>3528.27</v>
      </c>
      <c r="H64" s="12">
        <v>20.94</v>
      </c>
    </row>
    <row r="65" spans="2:8">
      <c r="B65" s="2" t="s">
        <v>635</v>
      </c>
      <c r="C65" s="9">
        <v>6.25</v>
      </c>
      <c r="D65" s="2" t="s">
        <v>11</v>
      </c>
      <c r="E65" s="2" t="s">
        <v>636</v>
      </c>
      <c r="F65" s="12">
        <v>1500000</v>
      </c>
      <c r="G65" s="12">
        <v>1549.53</v>
      </c>
      <c r="H65" s="12">
        <v>9.1999999999999993</v>
      </c>
    </row>
    <row r="66" spans="2:8">
      <c r="B66" s="2" t="s">
        <v>496</v>
      </c>
      <c r="C66" s="9">
        <v>5.54</v>
      </c>
      <c r="D66" s="2" t="s">
        <v>11</v>
      </c>
      <c r="E66" s="2" t="s">
        <v>497</v>
      </c>
      <c r="F66" s="12">
        <v>1500000</v>
      </c>
      <c r="G66" s="12">
        <v>1534.12</v>
      </c>
      <c r="H66" s="12">
        <v>9.11</v>
      </c>
    </row>
    <row r="67" spans="2:8">
      <c r="B67" s="2" t="s">
        <v>637</v>
      </c>
      <c r="C67" s="9">
        <v>7.33</v>
      </c>
      <c r="D67" s="2" t="s">
        <v>11</v>
      </c>
      <c r="E67" s="2" t="s">
        <v>638</v>
      </c>
      <c r="F67" s="12">
        <v>1000000</v>
      </c>
      <c r="G67" s="12">
        <v>1004</v>
      </c>
      <c r="H67" s="12">
        <v>5.96</v>
      </c>
    </row>
    <row r="68" spans="2:8">
      <c r="B68" s="2" t="s">
        <v>303</v>
      </c>
      <c r="C68" s="9">
        <v>5.3</v>
      </c>
      <c r="D68" s="2" t="s">
        <v>11</v>
      </c>
      <c r="E68" s="2" t="s">
        <v>304</v>
      </c>
      <c r="F68" s="12">
        <v>1000000</v>
      </c>
      <c r="G68" s="12">
        <v>1001.79</v>
      </c>
      <c r="H68" s="12">
        <v>5.95</v>
      </c>
    </row>
    <row r="69" spans="2:8">
      <c r="B69" s="2" t="s">
        <v>343</v>
      </c>
      <c r="C69" s="9">
        <v>7.4</v>
      </c>
      <c r="D69" s="2" t="s">
        <v>11</v>
      </c>
      <c r="E69" s="2" t="s">
        <v>344</v>
      </c>
      <c r="F69" s="12">
        <v>1000000</v>
      </c>
      <c r="G69" s="12">
        <v>936.79</v>
      </c>
      <c r="H69" s="12">
        <v>5.56</v>
      </c>
    </row>
    <row r="70" spans="2:8">
      <c r="B70" s="2" t="s">
        <v>639</v>
      </c>
      <c r="C70" s="9">
        <v>5.56</v>
      </c>
      <c r="D70" s="2" t="s">
        <v>11</v>
      </c>
      <c r="E70" s="2" t="s">
        <v>640</v>
      </c>
      <c r="F70" s="12">
        <v>500000</v>
      </c>
      <c r="G70" s="12">
        <v>512.28</v>
      </c>
      <c r="H70" s="12">
        <v>3.04</v>
      </c>
    </row>
    <row r="71" spans="2:8">
      <c r="B71" s="6" t="s">
        <v>12</v>
      </c>
      <c r="C71" s="11"/>
      <c r="D71" s="6"/>
      <c r="E71" s="6"/>
      <c r="F71" s="14"/>
      <c r="G71" s="14">
        <f>SUM(G60:G70)</f>
        <v>10066.780000000001</v>
      </c>
      <c r="H71" s="14">
        <f>SUM(H60:H70)</f>
        <v>59.760000000000005</v>
      </c>
    </row>
    <row r="72" spans="2:8">
      <c r="B72" s="6" t="s">
        <v>317</v>
      </c>
    </row>
    <row r="73" spans="2:8">
      <c r="B73" s="2" t="s">
        <v>3748</v>
      </c>
      <c r="C73" s="9">
        <v>7.35</v>
      </c>
      <c r="D73" s="2" t="s">
        <v>176</v>
      </c>
      <c r="E73" s="2" t="s">
        <v>642</v>
      </c>
      <c r="F73" s="12">
        <v>100</v>
      </c>
      <c r="G73" s="12">
        <v>993.64</v>
      </c>
      <c r="H73" s="12">
        <v>5.9</v>
      </c>
    </row>
    <row r="74" spans="2:8">
      <c r="B74" s="6" t="s">
        <v>282</v>
      </c>
      <c r="C74" s="11"/>
      <c r="D74" s="6"/>
      <c r="E74" s="6"/>
      <c r="F74" s="14"/>
      <c r="G74" s="14">
        <f>SUM(G72:G73)</f>
        <v>993.64</v>
      </c>
      <c r="H74" s="14">
        <f>SUM(H72:H73)</f>
        <v>5.9</v>
      </c>
    </row>
    <row r="75" spans="2:8">
      <c r="B75" s="6" t="s">
        <v>3615</v>
      </c>
    </row>
    <row r="76" spans="2:8">
      <c r="B76" s="2" t="s">
        <v>643</v>
      </c>
      <c r="C76" s="9">
        <v>7.43</v>
      </c>
      <c r="D76" s="2" t="s">
        <v>176</v>
      </c>
      <c r="E76" s="2" t="s">
        <v>644</v>
      </c>
      <c r="F76" s="12">
        <v>5</v>
      </c>
      <c r="G76" s="12">
        <v>500.28</v>
      </c>
      <c r="H76" s="12">
        <v>2.97</v>
      </c>
    </row>
    <row r="77" spans="2:8">
      <c r="B77" s="6" t="s">
        <v>3613</v>
      </c>
      <c r="C77" s="11"/>
      <c r="D77" s="6"/>
      <c r="E77" s="6"/>
      <c r="F77" s="14"/>
      <c r="G77" s="14">
        <f>SUM(G75:G76)</f>
        <v>500.28</v>
      </c>
      <c r="H77" s="14">
        <f>SUM(H75:H76)</f>
        <v>2.97</v>
      </c>
    </row>
    <row r="78" spans="2:8">
      <c r="B78" s="6" t="s">
        <v>14</v>
      </c>
      <c r="C78" s="11"/>
      <c r="D78" s="6"/>
      <c r="E78" s="6"/>
      <c r="F78" s="14"/>
      <c r="G78" s="14">
        <v>204.47</v>
      </c>
      <c r="H78" s="14">
        <v>1.21</v>
      </c>
    </row>
    <row r="79" spans="2:8">
      <c r="B79" s="6" t="s">
        <v>15</v>
      </c>
      <c r="C79" s="11"/>
      <c r="D79" s="6"/>
      <c r="E79" s="6"/>
      <c r="F79" s="14"/>
      <c r="G79" s="14">
        <v>16451.490000000002</v>
      </c>
      <c r="H79" s="14">
        <v>97.68</v>
      </c>
    </row>
    <row r="80" spans="2:8">
      <c r="B80" s="6" t="s">
        <v>16</v>
      </c>
      <c r="C80" s="11"/>
      <c r="D80" s="6"/>
      <c r="E80" s="6"/>
      <c r="F80" s="14"/>
      <c r="G80" s="14">
        <v>397.17631319999896</v>
      </c>
      <c r="H80" s="14">
        <v>2.3199999999999932</v>
      </c>
    </row>
    <row r="81" spans="2:8">
      <c r="B81" s="6" t="s">
        <v>17</v>
      </c>
      <c r="C81" s="11"/>
      <c r="D81" s="6"/>
      <c r="E81" s="6"/>
      <c r="F81" s="14"/>
      <c r="G81" s="14">
        <v>16848.666313199999</v>
      </c>
      <c r="H81" s="14">
        <v>100</v>
      </c>
    </row>
    <row r="82" spans="2:8">
      <c r="B82" s="2" t="s">
        <v>18</v>
      </c>
    </row>
    <row r="83" spans="2:8">
      <c r="B83" s="2" t="s">
        <v>19</v>
      </c>
    </row>
    <row r="84" spans="2:8">
      <c r="B84" s="2" t="s">
        <v>20</v>
      </c>
      <c r="C84" s="9" t="s">
        <v>894</v>
      </c>
    </row>
    <row r="85" spans="2:8">
      <c r="B85" s="6"/>
    </row>
    <row r="86" spans="2:8" ht="25.5">
      <c r="B86" s="8" t="s">
        <v>21</v>
      </c>
      <c r="C86" s="9" t="s">
        <v>22</v>
      </c>
    </row>
    <row r="87" spans="2:8">
      <c r="B87" s="6"/>
    </row>
    <row r="88" spans="2:8">
      <c r="B88" s="6" t="s">
        <v>23</v>
      </c>
      <c r="C88" s="9" t="s">
        <v>22</v>
      </c>
    </row>
    <row r="89" spans="2:8">
      <c r="B89" s="6" t="s">
        <v>24</v>
      </c>
      <c r="C89" s="9" t="s">
        <v>25</v>
      </c>
    </row>
    <row r="90" spans="2:8">
      <c r="B90" s="6" t="s">
        <v>1020</v>
      </c>
      <c r="C90" s="11"/>
    </row>
    <row r="91" spans="2:8">
      <c r="B91" s="6" t="s">
        <v>1021</v>
      </c>
      <c r="C91" s="11"/>
    </row>
    <row r="92" spans="2:8">
      <c r="B92" s="6" t="s">
        <v>1022</v>
      </c>
      <c r="C92" s="11"/>
    </row>
    <row r="93" spans="2:8">
      <c r="B93" s="6" t="s">
        <v>1023</v>
      </c>
      <c r="C93" s="11"/>
    </row>
    <row r="94" spans="2:8">
      <c r="B94" s="6" t="s">
        <v>3747</v>
      </c>
      <c r="C94" s="11"/>
    </row>
    <row r="95" spans="2:8">
      <c r="B95" s="2" t="s">
        <v>26</v>
      </c>
    </row>
    <row r="97" spans="2:4" ht="15">
      <c r="B97" s="4"/>
      <c r="C97" s="5" t="s">
        <v>27</v>
      </c>
    </row>
    <row r="98" spans="2:4" ht="30">
      <c r="B98" s="4" t="s">
        <v>28</v>
      </c>
      <c r="C98" s="18" t="s">
        <v>537</v>
      </c>
    </row>
    <row r="99" spans="2:4" ht="15">
      <c r="B99" s="4" t="s">
        <v>29</v>
      </c>
      <c r="C99" s="5"/>
    </row>
    <row r="100" spans="2:4" ht="15">
      <c r="B100" s="4"/>
      <c r="C100" s="5"/>
    </row>
    <row r="101" spans="2:4" ht="15">
      <c r="B101" s="4" t="s">
        <v>30</v>
      </c>
      <c r="C101" s="107">
        <v>6.5799999999999997E-2</v>
      </c>
    </row>
    <row r="102" spans="2:4" ht="15">
      <c r="B102" s="4"/>
      <c r="C102" s="130"/>
    </row>
    <row r="103" spans="2:4" ht="15">
      <c r="B103" s="4" t="s">
        <v>31</v>
      </c>
      <c r="C103" s="130" t="s">
        <v>3746</v>
      </c>
    </row>
    <row r="104" spans="2:4" ht="15">
      <c r="B104" s="4" t="s">
        <v>32</v>
      </c>
      <c r="C104" s="130" t="s">
        <v>3745</v>
      </c>
    </row>
    <row r="105" spans="2:4" ht="15">
      <c r="B105" s="4"/>
      <c r="C105" s="5"/>
    </row>
    <row r="106" spans="2:4" ht="15">
      <c r="B106" s="4" t="s">
        <v>33</v>
      </c>
      <c r="C106" s="5" t="s">
        <v>894</v>
      </c>
    </row>
    <row r="107" spans="2:4" ht="15">
      <c r="B107" s="229" t="s">
        <v>34</v>
      </c>
      <c r="C107" s="229"/>
    </row>
    <row r="109" spans="2:4" ht="15">
      <c r="B109" s="4" t="s">
        <v>35</v>
      </c>
      <c r="C109" s="5"/>
      <c r="D109" s="4"/>
    </row>
    <row r="110" spans="2:4" ht="30">
      <c r="B110" s="20" t="s">
        <v>36</v>
      </c>
      <c r="C110" s="18" t="s">
        <v>37</v>
      </c>
      <c r="D110" s="20" t="s">
        <v>38</v>
      </c>
    </row>
    <row r="111" spans="2:4" ht="15">
      <c r="B111" s="4" t="s">
        <v>22</v>
      </c>
      <c r="C111" s="5" t="s">
        <v>22</v>
      </c>
      <c r="D111" s="4" t="s">
        <v>22</v>
      </c>
    </row>
    <row r="113" spans="2:7">
      <c r="B113" s="24" t="s">
        <v>39</v>
      </c>
      <c r="C113" s="25">
        <v>46081</v>
      </c>
      <c r="D113" s="16"/>
      <c r="E113" s="15"/>
      <c r="F113" s="30"/>
    </row>
    <row r="114" spans="2:7">
      <c r="B114" s="24" t="s">
        <v>40</v>
      </c>
      <c r="C114" s="26" t="s">
        <v>41</v>
      </c>
      <c r="D114" s="24" t="s">
        <v>42</v>
      </c>
      <c r="E114" s="27" t="s">
        <v>43</v>
      </c>
      <c r="F114" s="29" t="s">
        <v>44</v>
      </c>
      <c r="G114" s="14"/>
    </row>
    <row r="115" spans="2:7">
      <c r="B115" s="22" t="s">
        <v>22</v>
      </c>
      <c r="C115" s="23" t="s">
        <v>22</v>
      </c>
      <c r="D115" s="22" t="s">
        <v>22</v>
      </c>
      <c r="E115" s="19" t="s">
        <v>22</v>
      </c>
      <c r="F115" s="28" t="s">
        <v>22</v>
      </c>
    </row>
    <row r="118" spans="2:7">
      <c r="B118" s="6" t="s">
        <v>45</v>
      </c>
    </row>
    <row r="119" spans="2:7">
      <c r="B119" s="6"/>
    </row>
    <row r="120" spans="2:7">
      <c r="B120" s="6" t="s">
        <v>911</v>
      </c>
    </row>
    <row r="121" spans="2:7">
      <c r="B121" s="24" t="s">
        <v>46</v>
      </c>
      <c r="C121" s="26" t="s">
        <v>47</v>
      </c>
      <c r="D121" s="6"/>
    </row>
    <row r="122" spans="2:7">
      <c r="B122" s="16" t="s">
        <v>22</v>
      </c>
      <c r="C122" s="17" t="s">
        <v>22</v>
      </c>
    </row>
    <row r="124" spans="2:7">
      <c r="B124" s="24" t="s">
        <v>48</v>
      </c>
      <c r="C124" s="26" t="s">
        <v>47</v>
      </c>
    </row>
    <row r="125" spans="2:7">
      <c r="B125" s="16" t="s">
        <v>22</v>
      </c>
      <c r="C125" s="17" t="s">
        <v>22</v>
      </c>
    </row>
    <row r="127" spans="2:7">
      <c r="B127" s="24" t="s">
        <v>49</v>
      </c>
      <c r="C127" s="26" t="s">
        <v>50</v>
      </c>
    </row>
    <row r="128" spans="2:7">
      <c r="B128" s="16" t="s">
        <v>22</v>
      </c>
      <c r="C128" s="17" t="s">
        <v>22</v>
      </c>
    </row>
    <row r="130" spans="2:7">
      <c r="B130" s="27" t="s">
        <v>51</v>
      </c>
      <c r="C130" s="26" t="s">
        <v>50</v>
      </c>
    </row>
    <row r="131" spans="2:7">
      <c r="B131" s="15" t="s">
        <v>22</v>
      </c>
      <c r="C131" s="17" t="s">
        <v>22</v>
      </c>
    </row>
    <row r="133" spans="2:7">
      <c r="B133" s="24" t="s">
        <v>52</v>
      </c>
      <c r="C133" s="26" t="s">
        <v>22</v>
      </c>
    </row>
    <row r="135" spans="2:7">
      <c r="B135" s="24" t="s">
        <v>53</v>
      </c>
      <c r="C135" s="25">
        <v>46081</v>
      </c>
      <c r="D135" s="16"/>
      <c r="E135" s="15"/>
      <c r="F135" s="30"/>
    </row>
    <row r="136" spans="2:7">
      <c r="B136" s="24" t="s">
        <v>40</v>
      </c>
      <c r="C136" s="26" t="s">
        <v>41</v>
      </c>
      <c r="D136" s="24" t="s">
        <v>42</v>
      </c>
      <c r="E136" s="27" t="s">
        <v>43</v>
      </c>
      <c r="F136" s="29" t="s">
        <v>44</v>
      </c>
      <c r="G136" s="14"/>
    </row>
    <row r="137" spans="2:7">
      <c r="B137" s="22" t="s">
        <v>22</v>
      </c>
      <c r="C137" s="23" t="s">
        <v>22</v>
      </c>
      <c r="D137" s="22" t="s">
        <v>22</v>
      </c>
      <c r="E137" s="19" t="s">
        <v>22</v>
      </c>
      <c r="F137" s="28" t="s">
        <v>22</v>
      </c>
    </row>
    <row r="138" spans="2:7">
      <c r="B138" s="6" t="s">
        <v>45</v>
      </c>
    </row>
    <row r="139" spans="2:7">
      <c r="B139" s="6"/>
    </row>
    <row r="140" spans="2:7">
      <c r="B140" s="6" t="s">
        <v>911</v>
      </c>
    </row>
    <row r="141" spans="2:7">
      <c r="B141" s="24" t="s">
        <v>46</v>
      </c>
      <c r="C141" s="26" t="s">
        <v>47</v>
      </c>
      <c r="D141" s="6"/>
    </row>
    <row r="142" spans="2:7">
      <c r="B142" s="16" t="s">
        <v>22</v>
      </c>
      <c r="C142" s="17" t="s">
        <v>22</v>
      </c>
    </row>
    <row r="144" spans="2:7">
      <c r="B144" s="24" t="s">
        <v>48</v>
      </c>
      <c r="C144" s="26" t="s">
        <v>47</v>
      </c>
    </row>
    <row r="145" spans="2:6">
      <c r="B145" s="16" t="s">
        <v>22</v>
      </c>
      <c r="C145" s="17" t="s">
        <v>22</v>
      </c>
    </row>
    <row r="147" spans="2:6">
      <c r="B147" s="24" t="s">
        <v>49</v>
      </c>
      <c r="C147" s="26" t="s">
        <v>50</v>
      </c>
    </row>
    <row r="148" spans="2:6">
      <c r="B148" s="16" t="s">
        <v>22</v>
      </c>
      <c r="C148" s="17" t="s">
        <v>22</v>
      </c>
    </row>
    <row r="150" spans="2:6">
      <c r="B150" s="27" t="s">
        <v>51</v>
      </c>
      <c r="C150" s="26" t="s">
        <v>50</v>
      </c>
    </row>
    <row r="151" spans="2:6">
      <c r="B151" s="15" t="s">
        <v>22</v>
      </c>
      <c r="C151" s="17" t="s">
        <v>22</v>
      </c>
    </row>
    <row r="153" spans="2:6">
      <c r="B153" s="24" t="s">
        <v>52</v>
      </c>
      <c r="C153" s="26" t="s">
        <v>22</v>
      </c>
    </row>
    <row r="156" spans="2:6">
      <c r="B156" s="6" t="s">
        <v>912</v>
      </c>
    </row>
    <row r="158" spans="2:6">
      <c r="B158" s="24" t="s">
        <v>40</v>
      </c>
      <c r="C158" s="26" t="s">
        <v>54</v>
      </c>
      <c r="D158" s="24" t="s">
        <v>55</v>
      </c>
      <c r="E158" s="24" t="s">
        <v>56</v>
      </c>
      <c r="F158" s="14"/>
    </row>
    <row r="159" spans="2:6">
      <c r="B159" s="16" t="s">
        <v>22</v>
      </c>
      <c r="C159" s="17" t="s">
        <v>22</v>
      </c>
      <c r="D159" s="16" t="s">
        <v>22</v>
      </c>
      <c r="E159" s="16" t="s">
        <v>22</v>
      </c>
    </row>
    <row r="162" spans="2:80">
      <c r="B162" s="6" t="s">
        <v>57</v>
      </c>
      <c r="C162" s="11" t="s">
        <v>22</v>
      </c>
      <c r="D162" s="6"/>
      <c r="E162" s="6"/>
      <c r="F162" s="14"/>
      <c r="G162" s="14"/>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row>
    <row r="164" spans="2:80">
      <c r="B164" s="6" t="s">
        <v>913</v>
      </c>
    </row>
    <row r="166" spans="2:80">
      <c r="B166" s="24" t="s">
        <v>58</v>
      </c>
      <c r="C166" s="26" t="s">
        <v>47</v>
      </c>
      <c r="D166" s="6"/>
    </row>
    <row r="167" spans="2:80">
      <c r="B167" s="16" t="s">
        <v>22</v>
      </c>
      <c r="C167" s="17" t="s">
        <v>22</v>
      </c>
    </row>
    <row r="170" spans="2:80">
      <c r="B170" s="24" t="s">
        <v>59</v>
      </c>
      <c r="C170" s="26" t="s">
        <v>60</v>
      </c>
      <c r="D170" s="6"/>
    </row>
    <row r="171" spans="2:80">
      <c r="B171" s="16" t="s">
        <v>22</v>
      </c>
      <c r="C171" s="17" t="s">
        <v>22</v>
      </c>
    </row>
    <row r="174" spans="2:80">
      <c r="B174" s="6" t="s">
        <v>61</v>
      </c>
    </row>
    <row r="177" spans="2:80">
      <c r="B177" s="6" t="s">
        <v>914</v>
      </c>
    </row>
    <row r="179" spans="2:80">
      <c r="B179" s="24" t="s">
        <v>40</v>
      </c>
      <c r="C179" s="26" t="s">
        <v>62</v>
      </c>
      <c r="D179" s="24" t="s">
        <v>54</v>
      </c>
      <c r="E179" s="24" t="s">
        <v>55</v>
      </c>
      <c r="F179" s="29" t="s">
        <v>56</v>
      </c>
      <c r="G179" s="14"/>
    </row>
    <row r="180" spans="2:80">
      <c r="B180" s="16" t="s">
        <v>22</v>
      </c>
      <c r="C180" s="17" t="s">
        <v>22</v>
      </c>
      <c r="D180" s="16" t="s">
        <v>22</v>
      </c>
      <c r="E180" s="16" t="s">
        <v>22</v>
      </c>
      <c r="F180" s="21" t="s">
        <v>22</v>
      </c>
    </row>
    <row r="183" spans="2:80">
      <c r="B183" s="6" t="s">
        <v>57</v>
      </c>
      <c r="C183" s="11" t="s">
        <v>22</v>
      </c>
      <c r="D183" s="6"/>
      <c r="E183" s="6"/>
      <c r="F183" s="14"/>
      <c r="G183" s="14"/>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row>
    <row r="185" spans="2:80">
      <c r="B185" s="6" t="s">
        <v>913</v>
      </c>
    </row>
    <row r="187" spans="2:80">
      <c r="B187" s="24" t="s">
        <v>58</v>
      </c>
      <c r="C187" s="26" t="s">
        <v>47</v>
      </c>
      <c r="D187" s="6"/>
    </row>
    <row r="188" spans="2:80">
      <c r="B188" s="16" t="s">
        <v>22</v>
      </c>
      <c r="C188" s="17" t="s">
        <v>22</v>
      </c>
    </row>
    <row r="191" spans="2:80">
      <c r="B191" s="24" t="s">
        <v>59</v>
      </c>
      <c r="C191" s="26" t="s">
        <v>60</v>
      </c>
      <c r="D191" s="6"/>
    </row>
    <row r="192" spans="2:80">
      <c r="B192" s="16" t="s">
        <v>22</v>
      </c>
      <c r="C192" s="17" t="s">
        <v>22</v>
      </c>
    </row>
    <row r="195" spans="2:7">
      <c r="B195" s="6" t="s">
        <v>61</v>
      </c>
    </row>
    <row r="198" spans="2:7">
      <c r="B198" s="6" t="s">
        <v>915</v>
      </c>
    </row>
    <row r="199" spans="2:7">
      <c r="B199" s="24" t="s">
        <v>40</v>
      </c>
      <c r="C199" s="26" t="s">
        <v>63</v>
      </c>
      <c r="D199" s="24" t="s">
        <v>64</v>
      </c>
      <c r="E199" s="24" t="s">
        <v>65</v>
      </c>
      <c r="F199" s="29" t="s">
        <v>66</v>
      </c>
      <c r="G199" s="14"/>
    </row>
    <row r="200" spans="2:7">
      <c r="B200" s="16" t="s">
        <v>22</v>
      </c>
      <c r="C200" s="17" t="s">
        <v>22</v>
      </c>
      <c r="D200" s="16" t="s">
        <v>22</v>
      </c>
      <c r="E200" s="16" t="s">
        <v>22</v>
      </c>
      <c r="F200" s="21" t="s">
        <v>22</v>
      </c>
    </row>
    <row r="201" spans="2:7">
      <c r="B201" s="2" t="s">
        <v>3554</v>
      </c>
    </row>
  </sheetData>
  <mergeCells count="4">
    <mergeCell ref="B1:E1"/>
    <mergeCell ref="C3:C6"/>
    <mergeCell ref="D3:D6"/>
    <mergeCell ref="B107:C107"/>
  </mergeCells>
  <hyperlinks>
    <hyperlink ref="A1" location="Index!A1" display="Index" xr:uid="{047A42CB-F6AC-4C41-8595-89AA5F116682}"/>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6183-5374-4C2F-B895-A9847A1E0C6F}">
  <dimension ref="A1:CB156"/>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527</v>
      </c>
      <c r="C1" s="226"/>
      <c r="D1" s="226"/>
      <c r="E1" s="226"/>
    </row>
    <row r="3" spans="1:5" ht="15">
      <c r="B3" s="53" t="s">
        <v>528</v>
      </c>
      <c r="C3" s="264"/>
      <c r="D3" s="267"/>
      <c r="E3" s="32"/>
    </row>
    <row r="4" spans="1:5" ht="30">
      <c r="B4" s="54" t="s">
        <v>529</v>
      </c>
      <c r="C4" s="265"/>
      <c r="D4" s="268"/>
      <c r="E4" s="32"/>
    </row>
    <row r="5" spans="1:5" ht="15">
      <c r="B5" s="54" t="s">
        <v>103</v>
      </c>
      <c r="C5" s="265"/>
      <c r="D5" s="268"/>
      <c r="E5" s="32"/>
    </row>
    <row r="6" spans="1:5" ht="15">
      <c r="B6" s="54" t="s">
        <v>530</v>
      </c>
      <c r="C6" s="265"/>
      <c r="D6" s="268"/>
      <c r="E6" s="32"/>
    </row>
    <row r="7" spans="1:5" ht="15.75" thickBot="1">
      <c r="B7" s="54" t="s">
        <v>531</v>
      </c>
      <c r="C7" s="266"/>
      <c r="D7" s="269"/>
      <c r="E7" s="32"/>
    </row>
    <row r="8" spans="1:5" ht="15">
      <c r="B8" s="49" t="s">
        <v>106</v>
      </c>
      <c r="C8" s="50" t="s">
        <v>107</v>
      </c>
      <c r="D8" s="51" t="s">
        <v>108</v>
      </c>
      <c r="E8" s="32"/>
    </row>
    <row r="9" spans="1:5" ht="15">
      <c r="B9" s="32"/>
      <c r="C9" s="47"/>
      <c r="D9" s="47"/>
      <c r="E9" s="32"/>
    </row>
    <row r="10" spans="1:5" ht="15">
      <c r="B10" s="233"/>
      <c r="C10" s="233"/>
      <c r="D10" s="233"/>
      <c r="E10" s="23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t="s">
        <v>532</v>
      </c>
      <c r="D14" s="41"/>
      <c r="E14" s="41"/>
    </row>
    <row r="15" spans="1:5" ht="15">
      <c r="B15" s="31" t="s">
        <v>116</v>
      </c>
      <c r="C15" s="40"/>
      <c r="D15" s="41"/>
      <c r="E15" s="41"/>
    </row>
    <row r="16" spans="1:5" ht="15">
      <c r="B16" s="31" t="s">
        <v>117</v>
      </c>
      <c r="C16" s="40"/>
      <c r="D16" s="41"/>
      <c r="E16" s="41"/>
    </row>
    <row r="17" spans="2:8" ht="15">
      <c r="B17" s="44" t="s">
        <v>119</v>
      </c>
      <c r="C17" s="39"/>
      <c r="D17" s="38"/>
      <c r="E17" s="38"/>
    </row>
    <row r="18" spans="2:8" ht="15">
      <c r="B18" s="32"/>
      <c r="C18" s="37"/>
      <c r="D18" s="32"/>
      <c r="E18" s="32"/>
    </row>
    <row r="20" spans="2:8">
      <c r="B20" s="2" t="s">
        <v>891</v>
      </c>
    </row>
    <row r="22" spans="2:8">
      <c r="B22" s="7" t="s">
        <v>1</v>
      </c>
      <c r="C22" s="10" t="s">
        <v>533</v>
      </c>
      <c r="D22" s="7" t="s">
        <v>3</v>
      </c>
      <c r="E22" s="7" t="s">
        <v>4</v>
      </c>
      <c r="F22" s="13" t="s">
        <v>5</v>
      </c>
      <c r="G22" s="13" t="s">
        <v>6</v>
      </c>
      <c r="H22" s="13" t="s">
        <v>7</v>
      </c>
    </row>
    <row r="23" spans="2:8">
      <c r="B23" s="6" t="s">
        <v>8</v>
      </c>
    </row>
    <row r="24" spans="2:8">
      <c r="B24" s="6" t="s">
        <v>534</v>
      </c>
    </row>
    <row r="25" spans="2:8">
      <c r="B25" s="2" t="s">
        <v>3792</v>
      </c>
      <c r="C25" s="9">
        <v>4.5999999999999996</v>
      </c>
      <c r="D25" s="2" t="s">
        <v>11</v>
      </c>
      <c r="E25" s="2" t="s">
        <v>1008</v>
      </c>
      <c r="F25" s="12">
        <v>5000000</v>
      </c>
      <c r="G25" s="12">
        <v>4988.6899999999996</v>
      </c>
      <c r="H25" s="12">
        <v>1.23</v>
      </c>
    </row>
    <row r="26" spans="2:8">
      <c r="B26" s="2" t="s">
        <v>3791</v>
      </c>
      <c r="C26" s="9">
        <v>4.55</v>
      </c>
      <c r="D26" s="2" t="s">
        <v>11</v>
      </c>
      <c r="E26" s="2" t="s">
        <v>395</v>
      </c>
      <c r="F26" s="12">
        <v>2500000</v>
      </c>
      <c r="G26" s="12">
        <v>2492.23</v>
      </c>
      <c r="H26" s="12">
        <v>0.61</v>
      </c>
    </row>
    <row r="27" spans="2:8">
      <c r="B27" s="6" t="s">
        <v>69</v>
      </c>
      <c r="C27" s="11"/>
      <c r="D27" s="6"/>
      <c r="E27" s="6"/>
      <c r="F27" s="14"/>
      <c r="G27" s="14">
        <f>SUM(G22:G26)</f>
        <v>7480.92</v>
      </c>
      <c r="H27" s="14">
        <f>SUM(H22:H26)</f>
        <v>1.8399999999999999</v>
      </c>
    </row>
    <row r="28" spans="2:8">
      <c r="B28" s="6" t="s">
        <v>535</v>
      </c>
      <c r="C28" s="11"/>
      <c r="D28" s="6"/>
      <c r="E28" s="6"/>
      <c r="F28" s="14"/>
      <c r="G28" s="14">
        <v>51593.03</v>
      </c>
      <c r="H28" s="14">
        <v>12.72</v>
      </c>
    </row>
    <row r="29" spans="2:8">
      <c r="B29" s="6" t="s">
        <v>14</v>
      </c>
      <c r="C29" s="11"/>
      <c r="D29" s="6"/>
      <c r="E29" s="6"/>
      <c r="F29" s="14"/>
      <c r="G29" s="14">
        <v>347154.12</v>
      </c>
      <c r="H29" s="14">
        <v>85.62</v>
      </c>
    </row>
    <row r="30" spans="2:8">
      <c r="B30" s="6" t="s">
        <v>15</v>
      </c>
      <c r="C30" s="11"/>
      <c r="D30" s="6"/>
      <c r="E30" s="6"/>
      <c r="F30" s="14"/>
      <c r="G30" s="14">
        <v>406228.07</v>
      </c>
      <c r="H30" s="14">
        <v>100.18</v>
      </c>
    </row>
    <row r="31" spans="2:8">
      <c r="B31" s="6" t="s">
        <v>335</v>
      </c>
      <c r="C31" s="11"/>
      <c r="D31" s="6"/>
      <c r="E31" s="6"/>
      <c r="F31" s="14"/>
      <c r="G31" s="14">
        <v>-717.57232710001881</v>
      </c>
      <c r="H31" s="14">
        <v>-0.18000000000000682</v>
      </c>
    </row>
    <row r="32" spans="2:8">
      <c r="B32" s="6" t="s">
        <v>17</v>
      </c>
      <c r="C32" s="11"/>
      <c r="D32" s="6"/>
      <c r="E32" s="6"/>
      <c r="F32" s="14"/>
      <c r="G32" s="14">
        <v>405510.49767289998</v>
      </c>
      <c r="H32" s="14">
        <v>100</v>
      </c>
    </row>
    <row r="33" spans="2:3">
      <c r="B33" s="2" t="s">
        <v>18</v>
      </c>
    </row>
    <row r="34" spans="2:3">
      <c r="B34" s="2" t="s">
        <v>19</v>
      </c>
    </row>
    <row r="35" spans="2:3">
      <c r="B35" s="2" t="s">
        <v>20</v>
      </c>
      <c r="C35" s="9" t="s">
        <v>894</v>
      </c>
    </row>
    <row r="36" spans="2:3">
      <c r="B36" s="6" t="s">
        <v>3558</v>
      </c>
    </row>
    <row r="37" spans="2:3" ht="25.5">
      <c r="B37" s="8" t="s">
        <v>21</v>
      </c>
      <c r="C37" s="9" t="s">
        <v>22</v>
      </c>
    </row>
    <row r="38" spans="2:3">
      <c r="B38" s="6"/>
    </row>
    <row r="39" spans="2:3">
      <c r="B39" s="6" t="s">
        <v>23</v>
      </c>
      <c r="C39" s="9" t="s">
        <v>22</v>
      </c>
    </row>
    <row r="40" spans="2:3">
      <c r="B40" s="6" t="s">
        <v>24</v>
      </c>
      <c r="C40" s="9" t="s">
        <v>25</v>
      </c>
    </row>
    <row r="41" spans="2:3">
      <c r="B41" s="6" t="s">
        <v>1009</v>
      </c>
      <c r="C41" s="11"/>
    </row>
    <row r="42" spans="2:3">
      <c r="B42" s="6" t="s">
        <v>1010</v>
      </c>
      <c r="C42" s="11"/>
    </row>
    <row r="43" spans="2:3">
      <c r="B43" s="6" t="s">
        <v>1011</v>
      </c>
      <c r="C43" s="11"/>
    </row>
    <row r="44" spans="2:3">
      <c r="B44" s="6" t="s">
        <v>1012</v>
      </c>
      <c r="C44" s="11"/>
    </row>
    <row r="45" spans="2:3">
      <c r="B45" s="6" t="s">
        <v>1013</v>
      </c>
      <c r="C45" s="11"/>
    </row>
    <row r="46" spans="2:3">
      <c r="B46" s="6" t="s">
        <v>1014</v>
      </c>
      <c r="C46" s="11"/>
    </row>
    <row r="47" spans="2:3">
      <c r="B47" s="6" t="s">
        <v>1015</v>
      </c>
      <c r="C47" s="11"/>
    </row>
    <row r="48" spans="2:3">
      <c r="B48" s="6" t="s">
        <v>1016</v>
      </c>
      <c r="C48" s="11"/>
    </row>
    <row r="49" spans="2:4">
      <c r="B49" s="6" t="s">
        <v>3790</v>
      </c>
      <c r="C49" s="11"/>
    </row>
    <row r="50" spans="2:4">
      <c r="B50" s="2" t="s">
        <v>3553</v>
      </c>
    </row>
    <row r="52" spans="2:4" ht="15">
      <c r="B52" s="4"/>
      <c r="C52" s="5" t="s">
        <v>27</v>
      </c>
    </row>
    <row r="53" spans="2:4" ht="15">
      <c r="B53" s="4" t="s">
        <v>28</v>
      </c>
      <c r="C53" s="18" t="s">
        <v>527</v>
      </c>
    </row>
    <row r="54" spans="2:4" ht="15">
      <c r="B54" s="4" t="s">
        <v>29</v>
      </c>
      <c r="C54" s="5"/>
    </row>
    <row r="55" spans="2:4" ht="15">
      <c r="B55" s="4"/>
      <c r="C55" s="5"/>
    </row>
    <row r="56" spans="2:4" ht="15">
      <c r="B56" s="4" t="s">
        <v>30</v>
      </c>
      <c r="C56" s="107">
        <v>5.04E-2</v>
      </c>
    </row>
    <row r="57" spans="2:4" ht="15">
      <c r="B57" s="4"/>
      <c r="C57" s="130"/>
    </row>
    <row r="58" spans="2:4" ht="15">
      <c r="B58" s="4" t="s">
        <v>31</v>
      </c>
      <c r="C58" s="130" t="s">
        <v>3789</v>
      </c>
    </row>
    <row r="59" spans="2:4" ht="15">
      <c r="B59" s="4" t="s">
        <v>32</v>
      </c>
      <c r="C59" s="130" t="s">
        <v>3789</v>
      </c>
    </row>
    <row r="60" spans="2:4" ht="15">
      <c r="B60" s="4"/>
      <c r="C60" s="5"/>
    </row>
    <row r="61" spans="2:4" ht="15">
      <c r="B61" s="4" t="s">
        <v>33</v>
      </c>
      <c r="C61" s="5" t="s">
        <v>894</v>
      </c>
    </row>
    <row r="62" spans="2:4" ht="15">
      <c r="B62" s="229" t="s">
        <v>34</v>
      </c>
      <c r="C62" s="229"/>
    </row>
    <row r="64" spans="2:4" ht="15">
      <c r="B64" s="4" t="s">
        <v>35</v>
      </c>
      <c r="C64" s="5"/>
      <c r="D64" s="4"/>
    </row>
    <row r="65" spans="2:7" ht="30">
      <c r="B65" s="20" t="s">
        <v>36</v>
      </c>
      <c r="C65" s="18" t="s">
        <v>37</v>
      </c>
      <c r="D65" s="20" t="s">
        <v>38</v>
      </c>
    </row>
    <row r="66" spans="2:7" ht="15">
      <c r="B66" s="4" t="s">
        <v>22</v>
      </c>
      <c r="C66" s="5" t="s">
        <v>22</v>
      </c>
      <c r="D66" s="4" t="s">
        <v>22</v>
      </c>
    </row>
    <row r="68" spans="2:7">
      <c r="B68" s="24" t="s">
        <v>39</v>
      </c>
      <c r="C68" s="25">
        <v>46081</v>
      </c>
      <c r="D68" s="16"/>
      <c r="E68" s="15"/>
      <c r="F68" s="30"/>
    </row>
    <row r="69" spans="2:7">
      <c r="B69" s="24" t="s">
        <v>40</v>
      </c>
      <c r="C69" s="26" t="s">
        <v>41</v>
      </c>
      <c r="D69" s="24" t="s">
        <v>42</v>
      </c>
      <c r="E69" s="27" t="s">
        <v>43</v>
      </c>
      <c r="F69" s="29" t="s">
        <v>44</v>
      </c>
      <c r="G69" s="14"/>
    </row>
    <row r="70" spans="2:7">
      <c r="B70" s="22" t="s">
        <v>22</v>
      </c>
      <c r="C70" s="23" t="s">
        <v>22</v>
      </c>
      <c r="D70" s="22" t="s">
        <v>22</v>
      </c>
      <c r="E70" s="19" t="s">
        <v>22</v>
      </c>
      <c r="F70" s="28" t="s">
        <v>22</v>
      </c>
    </row>
    <row r="73" spans="2:7">
      <c r="B73" s="6" t="s">
        <v>45</v>
      </c>
    </row>
    <row r="74" spans="2:7">
      <c r="B74" s="6"/>
    </row>
    <row r="75" spans="2:7">
      <c r="B75" s="6" t="s">
        <v>911</v>
      </c>
    </row>
    <row r="76" spans="2:7">
      <c r="B76" s="24" t="s">
        <v>46</v>
      </c>
      <c r="C76" s="26" t="s">
        <v>47</v>
      </c>
      <c r="D76" s="6"/>
    </row>
    <row r="77" spans="2:7">
      <c r="B77" s="16" t="s">
        <v>22</v>
      </c>
      <c r="C77" s="17" t="s">
        <v>22</v>
      </c>
    </row>
    <row r="79" spans="2:7">
      <c r="B79" s="24" t="s">
        <v>48</v>
      </c>
      <c r="C79" s="26" t="s">
        <v>47</v>
      </c>
    </row>
    <row r="80" spans="2:7">
      <c r="B80" s="16" t="s">
        <v>22</v>
      </c>
      <c r="C80" s="17" t="s">
        <v>22</v>
      </c>
    </row>
    <row r="82" spans="2:7">
      <c r="B82" s="24" t="s">
        <v>49</v>
      </c>
      <c r="C82" s="26" t="s">
        <v>50</v>
      </c>
    </row>
    <row r="83" spans="2:7">
      <c r="B83" s="16" t="s">
        <v>22</v>
      </c>
      <c r="C83" s="17" t="s">
        <v>22</v>
      </c>
    </row>
    <row r="85" spans="2:7">
      <c r="B85" s="27" t="s">
        <v>51</v>
      </c>
      <c r="C85" s="26" t="s">
        <v>50</v>
      </c>
    </row>
    <row r="86" spans="2:7">
      <c r="B86" s="15" t="s">
        <v>22</v>
      </c>
      <c r="C86" s="17" t="s">
        <v>22</v>
      </c>
    </row>
    <row r="88" spans="2:7">
      <c r="B88" s="24" t="s">
        <v>52</v>
      </c>
      <c r="C88" s="26" t="s">
        <v>22</v>
      </c>
    </row>
    <row r="90" spans="2:7">
      <c r="B90" s="24" t="s">
        <v>53</v>
      </c>
      <c r="C90" s="25">
        <v>46081</v>
      </c>
      <c r="D90" s="16"/>
      <c r="E90" s="15"/>
      <c r="F90" s="30"/>
    </row>
    <row r="91" spans="2:7">
      <c r="B91" s="24" t="s">
        <v>40</v>
      </c>
      <c r="C91" s="26" t="s">
        <v>41</v>
      </c>
      <c r="D91" s="24" t="s">
        <v>42</v>
      </c>
      <c r="E91" s="27" t="s">
        <v>43</v>
      </c>
      <c r="F91" s="29" t="s">
        <v>44</v>
      </c>
      <c r="G91" s="14"/>
    </row>
    <row r="92" spans="2:7">
      <c r="B92" s="22" t="s">
        <v>22</v>
      </c>
      <c r="C92" s="23" t="s">
        <v>22</v>
      </c>
      <c r="D92" s="22" t="s">
        <v>22</v>
      </c>
      <c r="E92" s="19" t="s">
        <v>22</v>
      </c>
      <c r="F92" s="28" t="s">
        <v>22</v>
      </c>
    </row>
    <row r="93" spans="2:7">
      <c r="B93" s="6" t="s">
        <v>45</v>
      </c>
    </row>
    <row r="94" spans="2:7">
      <c r="B94" s="6"/>
    </row>
    <row r="95" spans="2:7">
      <c r="B95" s="6" t="s">
        <v>911</v>
      </c>
    </row>
    <row r="96" spans="2:7">
      <c r="B96" s="24" t="s">
        <v>46</v>
      </c>
      <c r="C96" s="26" t="s">
        <v>47</v>
      </c>
      <c r="D96" s="6"/>
    </row>
    <row r="97" spans="2:3">
      <c r="B97" s="16" t="s">
        <v>22</v>
      </c>
      <c r="C97" s="17" t="s">
        <v>22</v>
      </c>
    </row>
    <row r="99" spans="2:3">
      <c r="B99" s="24" t="s">
        <v>48</v>
      </c>
      <c r="C99" s="26" t="s">
        <v>47</v>
      </c>
    </row>
    <row r="100" spans="2:3">
      <c r="B100" s="16" t="s">
        <v>22</v>
      </c>
      <c r="C100" s="17" t="s">
        <v>22</v>
      </c>
    </row>
    <row r="102" spans="2:3">
      <c r="B102" s="24" t="s">
        <v>49</v>
      </c>
      <c r="C102" s="26" t="s">
        <v>50</v>
      </c>
    </row>
    <row r="103" spans="2:3">
      <c r="B103" s="16" t="s">
        <v>22</v>
      </c>
      <c r="C103" s="17" t="s">
        <v>22</v>
      </c>
    </row>
    <row r="105" spans="2:3">
      <c r="B105" s="27" t="s">
        <v>51</v>
      </c>
      <c r="C105" s="26" t="s">
        <v>50</v>
      </c>
    </row>
    <row r="106" spans="2:3">
      <c r="B106" s="15" t="s">
        <v>22</v>
      </c>
      <c r="C106" s="17" t="s">
        <v>22</v>
      </c>
    </row>
    <row r="108" spans="2:3">
      <c r="B108" s="24" t="s">
        <v>52</v>
      </c>
      <c r="C108" s="26" t="s">
        <v>22</v>
      </c>
    </row>
    <row r="111" spans="2:3">
      <c r="B111" s="6" t="s">
        <v>912</v>
      </c>
    </row>
    <row r="113" spans="2:80">
      <c r="B113" s="24" t="s">
        <v>40</v>
      </c>
      <c r="C113" s="26" t="s">
        <v>54</v>
      </c>
      <c r="D113" s="24" t="s">
        <v>55</v>
      </c>
      <c r="E113" s="24" t="s">
        <v>56</v>
      </c>
      <c r="F113" s="14"/>
    </row>
    <row r="114" spans="2:80">
      <c r="B114" s="16" t="s">
        <v>22</v>
      </c>
      <c r="C114" s="17" t="s">
        <v>22</v>
      </c>
      <c r="D114" s="16" t="s">
        <v>22</v>
      </c>
      <c r="E114" s="16" t="s">
        <v>22</v>
      </c>
    </row>
    <row r="117" spans="2:80">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c r="B119" s="6" t="s">
        <v>913</v>
      </c>
    </row>
    <row r="121" spans="2:80">
      <c r="B121" s="24" t="s">
        <v>58</v>
      </c>
      <c r="C121" s="26" t="s">
        <v>47</v>
      </c>
      <c r="D121" s="6"/>
    </row>
    <row r="122" spans="2:80">
      <c r="B122" s="16" t="s">
        <v>22</v>
      </c>
      <c r="C122" s="17" t="s">
        <v>22</v>
      </c>
    </row>
    <row r="125" spans="2:80">
      <c r="B125" s="24" t="s">
        <v>59</v>
      </c>
      <c r="C125" s="26" t="s">
        <v>60</v>
      </c>
      <c r="D125" s="6"/>
    </row>
    <row r="126" spans="2:80">
      <c r="B126" s="16" t="s">
        <v>22</v>
      </c>
      <c r="C126" s="17" t="s">
        <v>22</v>
      </c>
    </row>
    <row r="129" spans="2:80">
      <c r="B129" s="6" t="s">
        <v>61</v>
      </c>
    </row>
    <row r="132" spans="2:80">
      <c r="B132" s="6" t="s">
        <v>914</v>
      </c>
    </row>
    <row r="134" spans="2:80">
      <c r="B134" s="24" t="s">
        <v>40</v>
      </c>
      <c r="C134" s="26" t="s">
        <v>62</v>
      </c>
      <c r="D134" s="24" t="s">
        <v>54</v>
      </c>
      <c r="E134" s="24" t="s">
        <v>55</v>
      </c>
      <c r="F134" s="29" t="s">
        <v>56</v>
      </c>
      <c r="G134" s="14"/>
    </row>
    <row r="135" spans="2:80">
      <c r="B135" s="16" t="s">
        <v>22</v>
      </c>
      <c r="C135" s="17" t="s">
        <v>22</v>
      </c>
      <c r="D135" s="16" t="s">
        <v>22</v>
      </c>
      <c r="E135" s="16" t="s">
        <v>22</v>
      </c>
      <c r="F135" s="21" t="s">
        <v>22</v>
      </c>
    </row>
    <row r="138" spans="2:80">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c r="B140" s="6" t="s">
        <v>913</v>
      </c>
    </row>
    <row r="142" spans="2:80">
      <c r="B142" s="24" t="s">
        <v>58</v>
      </c>
      <c r="C142" s="26" t="s">
        <v>47</v>
      </c>
      <c r="D142" s="6"/>
    </row>
    <row r="143" spans="2:80">
      <c r="B143" s="16" t="s">
        <v>22</v>
      </c>
      <c r="C143" s="17" t="s">
        <v>22</v>
      </c>
    </row>
    <row r="146" spans="2:7">
      <c r="B146" s="24" t="s">
        <v>59</v>
      </c>
      <c r="C146" s="26" t="s">
        <v>60</v>
      </c>
      <c r="D146" s="6"/>
    </row>
    <row r="147" spans="2:7">
      <c r="B147" s="16" t="s">
        <v>22</v>
      </c>
      <c r="C147" s="17" t="s">
        <v>22</v>
      </c>
    </row>
    <row r="150" spans="2:7">
      <c r="B150" s="6" t="s">
        <v>61</v>
      </c>
    </row>
    <row r="153" spans="2:7">
      <c r="B153" s="6" t="s">
        <v>915</v>
      </c>
    </row>
    <row r="154" spans="2:7">
      <c r="B154" s="24" t="s">
        <v>40</v>
      </c>
      <c r="C154" s="26" t="s">
        <v>63</v>
      </c>
      <c r="D154" s="24" t="s">
        <v>64</v>
      </c>
      <c r="E154" s="24" t="s">
        <v>65</v>
      </c>
      <c r="F154" s="29" t="s">
        <v>66</v>
      </c>
      <c r="G154" s="14"/>
    </row>
    <row r="155" spans="2:7">
      <c r="B155" s="16" t="s">
        <v>22</v>
      </c>
      <c r="C155" s="17" t="s">
        <v>22</v>
      </c>
      <c r="D155" s="16" t="s">
        <v>22</v>
      </c>
      <c r="E155" s="16" t="s">
        <v>22</v>
      </c>
      <c r="F155" s="21" t="s">
        <v>22</v>
      </c>
    </row>
    <row r="156" spans="2:7">
      <c r="B156" s="2" t="s">
        <v>3554</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BA5B486B-0710-4D4E-B091-FA8D4FD47797}"/>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0A5C6-5886-4201-B755-2826AD85B232}">
  <dimension ref="A1:CB185"/>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470</v>
      </c>
      <c r="C1" s="226"/>
      <c r="D1" s="226"/>
      <c r="E1" s="226"/>
    </row>
    <row r="3" spans="1:5" ht="15">
      <c r="B3" s="31" t="s">
        <v>471</v>
      </c>
      <c r="C3" s="239"/>
      <c r="D3" s="233"/>
      <c r="E3" s="32"/>
    </row>
    <row r="4" spans="1:5" ht="45">
      <c r="B4" s="48" t="s">
        <v>472</v>
      </c>
      <c r="C4" s="239"/>
      <c r="D4" s="233"/>
      <c r="E4" s="34"/>
    </row>
    <row r="5" spans="1:5" ht="15">
      <c r="B5" s="35" t="s">
        <v>103</v>
      </c>
      <c r="C5" s="239"/>
      <c r="D5" s="233"/>
      <c r="E5" s="32"/>
    </row>
    <row r="6" spans="1:5" ht="15">
      <c r="B6" s="35" t="s">
        <v>455</v>
      </c>
      <c r="C6" s="239"/>
      <c r="D6" s="233"/>
      <c r="E6" s="32"/>
    </row>
    <row r="7" spans="1:5" ht="30">
      <c r="B7" s="48" t="s">
        <v>473</v>
      </c>
      <c r="C7" s="239"/>
      <c r="D7" s="233"/>
      <c r="E7" s="34"/>
    </row>
    <row r="8" spans="1:5" ht="15">
      <c r="B8" s="49" t="s">
        <v>106</v>
      </c>
      <c r="C8" s="50" t="s">
        <v>107</v>
      </c>
      <c r="D8" s="51" t="s">
        <v>108</v>
      </c>
      <c r="E8" s="32"/>
    </row>
    <row r="9" spans="1:5" ht="15">
      <c r="B9" s="32"/>
      <c r="C9" s="37"/>
      <c r="D9" s="32"/>
      <c r="E9" s="32"/>
    </row>
    <row r="10" spans="1:5" ht="15">
      <c r="B10" s="243"/>
      <c r="C10" s="243"/>
      <c r="D10" s="243"/>
      <c r="E10" s="24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41"/>
      <c r="E14" s="41"/>
    </row>
    <row r="15" spans="1:5" ht="15">
      <c r="B15" s="31" t="s">
        <v>116</v>
      </c>
      <c r="C15" s="40"/>
      <c r="D15" s="41"/>
      <c r="E15" s="41"/>
    </row>
    <row r="16" spans="1:5" ht="15">
      <c r="B16" s="31" t="s">
        <v>117</v>
      </c>
      <c r="C16" s="40" t="s">
        <v>298</v>
      </c>
      <c r="D16" s="41"/>
      <c r="E16" s="41"/>
    </row>
    <row r="17" spans="2:8" ht="15">
      <c r="B17" s="44" t="s">
        <v>119</v>
      </c>
      <c r="C17" s="39"/>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474</v>
      </c>
      <c r="C26" s="9">
        <v>6.09</v>
      </c>
      <c r="D26" s="2" t="s">
        <v>11</v>
      </c>
      <c r="E26" s="2" t="s">
        <v>475</v>
      </c>
      <c r="F26" s="12">
        <v>7284300</v>
      </c>
      <c r="G26" s="12">
        <v>7461.12</v>
      </c>
      <c r="H26" s="12">
        <v>9.99</v>
      </c>
    </row>
    <row r="27" spans="2:8">
      <c r="B27" s="2" t="s">
        <v>476</v>
      </c>
      <c r="C27" s="9">
        <v>6.09</v>
      </c>
      <c r="D27" s="2" t="s">
        <v>11</v>
      </c>
      <c r="E27" s="2" t="s">
        <v>477</v>
      </c>
      <c r="F27" s="12">
        <v>5025000</v>
      </c>
      <c r="G27" s="12">
        <v>5153.13</v>
      </c>
      <c r="H27" s="12">
        <v>6.9</v>
      </c>
    </row>
    <row r="28" spans="2:8">
      <c r="B28" s="2" t="s">
        <v>478</v>
      </c>
      <c r="C28" s="9">
        <v>6.09</v>
      </c>
      <c r="D28" s="2" t="s">
        <v>11</v>
      </c>
      <c r="E28" s="2" t="s">
        <v>479</v>
      </c>
      <c r="F28" s="12">
        <v>4000000</v>
      </c>
      <c r="G28" s="12">
        <v>4109.7299999999996</v>
      </c>
      <c r="H28" s="12">
        <v>5.5</v>
      </c>
    </row>
    <row r="29" spans="2:8">
      <c r="B29" s="2" t="s">
        <v>480</v>
      </c>
      <c r="C29" s="9">
        <v>6.09</v>
      </c>
      <c r="D29" s="2" t="s">
        <v>11</v>
      </c>
      <c r="E29" s="2" t="s">
        <v>481</v>
      </c>
      <c r="F29" s="12">
        <v>3550000</v>
      </c>
      <c r="G29" s="12">
        <v>3647.98</v>
      </c>
      <c r="H29" s="12">
        <v>4.88</v>
      </c>
    </row>
    <row r="30" spans="2:8">
      <c r="B30" s="2" t="s">
        <v>482</v>
      </c>
      <c r="C30" s="9">
        <v>6.16</v>
      </c>
      <c r="D30" s="2" t="s">
        <v>11</v>
      </c>
      <c r="E30" s="2" t="s">
        <v>483</v>
      </c>
      <c r="F30" s="12">
        <v>3300000</v>
      </c>
      <c r="G30" s="12">
        <v>3394.29</v>
      </c>
      <c r="H30" s="12">
        <v>4.55</v>
      </c>
    </row>
    <row r="31" spans="2:8">
      <c r="B31" s="2" t="s">
        <v>484</v>
      </c>
      <c r="C31" s="9">
        <v>6.21</v>
      </c>
      <c r="D31" s="2" t="s">
        <v>11</v>
      </c>
      <c r="E31" s="2" t="s">
        <v>485</v>
      </c>
      <c r="F31" s="12">
        <v>2500000</v>
      </c>
      <c r="G31" s="12">
        <v>2563.12</v>
      </c>
      <c r="H31" s="12">
        <v>3.43</v>
      </c>
    </row>
    <row r="32" spans="2:8">
      <c r="B32" s="2" t="s">
        <v>486</v>
      </c>
      <c r="C32" s="9">
        <v>6.16</v>
      </c>
      <c r="D32" s="2" t="s">
        <v>11</v>
      </c>
      <c r="E32" s="2" t="s">
        <v>487</v>
      </c>
      <c r="F32" s="12">
        <v>2500000</v>
      </c>
      <c r="G32" s="12">
        <v>2561.17</v>
      </c>
      <c r="H32" s="12">
        <v>3.43</v>
      </c>
    </row>
    <row r="33" spans="2:8">
      <c r="B33" s="2" t="s">
        <v>488</v>
      </c>
      <c r="C33" s="9">
        <v>6.17</v>
      </c>
      <c r="D33" s="2" t="s">
        <v>11</v>
      </c>
      <c r="E33" s="2" t="s">
        <v>489</v>
      </c>
      <c r="F33" s="12">
        <v>2010000</v>
      </c>
      <c r="G33" s="12">
        <v>2067.3000000000002</v>
      </c>
      <c r="H33" s="12">
        <v>2.77</v>
      </c>
    </row>
    <row r="34" spans="2:8">
      <c r="B34" s="2" t="s">
        <v>490</v>
      </c>
      <c r="C34" s="9">
        <v>6.09</v>
      </c>
      <c r="D34" s="2" t="s">
        <v>11</v>
      </c>
      <c r="E34" s="2" t="s">
        <v>491</v>
      </c>
      <c r="F34" s="12">
        <v>2000000</v>
      </c>
      <c r="G34" s="12">
        <v>2057.7199999999998</v>
      </c>
      <c r="H34" s="12">
        <v>2.76</v>
      </c>
    </row>
    <row r="35" spans="2:8">
      <c r="B35" s="2" t="s">
        <v>492</v>
      </c>
      <c r="C35" s="9">
        <v>6.09</v>
      </c>
      <c r="D35" s="2" t="s">
        <v>11</v>
      </c>
      <c r="E35" s="2" t="s">
        <v>493</v>
      </c>
      <c r="F35" s="12">
        <v>1601900</v>
      </c>
      <c r="G35" s="12">
        <v>1642.74</v>
      </c>
      <c r="H35" s="12">
        <v>2.2000000000000002</v>
      </c>
    </row>
    <row r="36" spans="2:8">
      <c r="B36" s="2" t="s">
        <v>494</v>
      </c>
      <c r="C36" s="9">
        <v>6.17</v>
      </c>
      <c r="D36" s="2" t="s">
        <v>11</v>
      </c>
      <c r="E36" s="2" t="s">
        <v>495</v>
      </c>
      <c r="F36" s="12">
        <v>1500000</v>
      </c>
      <c r="G36" s="12">
        <v>1534.13</v>
      </c>
      <c r="H36" s="12">
        <v>2.0499999999999998</v>
      </c>
    </row>
    <row r="37" spans="2:8">
      <c r="B37" s="2" t="s">
        <v>498</v>
      </c>
      <c r="C37" s="9">
        <v>6.16</v>
      </c>
      <c r="D37" s="2" t="s">
        <v>11</v>
      </c>
      <c r="E37" s="2" t="s">
        <v>499</v>
      </c>
      <c r="F37" s="12">
        <v>1500000</v>
      </c>
      <c r="G37" s="12">
        <v>1532.98</v>
      </c>
      <c r="H37" s="12">
        <v>2.0499999999999998</v>
      </c>
    </row>
    <row r="38" spans="2:8">
      <c r="B38" s="2" t="s">
        <v>500</v>
      </c>
      <c r="C38" s="9">
        <v>6.09</v>
      </c>
      <c r="D38" s="2" t="s">
        <v>11</v>
      </c>
      <c r="E38" s="2" t="s">
        <v>501</v>
      </c>
      <c r="F38" s="12">
        <v>1000000</v>
      </c>
      <c r="G38" s="12">
        <v>1029.2</v>
      </c>
      <c r="H38" s="12">
        <v>1.38</v>
      </c>
    </row>
    <row r="39" spans="2:8">
      <c r="B39" s="2" t="s">
        <v>502</v>
      </c>
      <c r="C39" s="9">
        <v>6.09</v>
      </c>
      <c r="D39" s="2" t="s">
        <v>11</v>
      </c>
      <c r="E39" s="2" t="s">
        <v>503</v>
      </c>
      <c r="F39" s="12">
        <v>1000000</v>
      </c>
      <c r="G39" s="12">
        <v>1026.71</v>
      </c>
      <c r="H39" s="12">
        <v>1.37</v>
      </c>
    </row>
    <row r="40" spans="2:8">
      <c r="B40" s="2" t="s">
        <v>504</v>
      </c>
      <c r="C40" s="9">
        <v>6.21</v>
      </c>
      <c r="D40" s="2" t="s">
        <v>11</v>
      </c>
      <c r="E40" s="2" t="s">
        <v>505</v>
      </c>
      <c r="F40" s="12">
        <v>1000000</v>
      </c>
      <c r="G40" s="12">
        <v>1024.07</v>
      </c>
      <c r="H40" s="12">
        <v>1.37</v>
      </c>
    </row>
    <row r="41" spans="2:8">
      <c r="B41" s="2" t="s">
        <v>506</v>
      </c>
      <c r="C41" s="9">
        <v>6.17</v>
      </c>
      <c r="D41" s="2" t="s">
        <v>11</v>
      </c>
      <c r="E41" s="2" t="s">
        <v>507</v>
      </c>
      <c r="F41" s="12">
        <v>1000000</v>
      </c>
      <c r="G41" s="12">
        <v>1023.91</v>
      </c>
      <c r="H41" s="12">
        <v>1.37</v>
      </c>
    </row>
    <row r="42" spans="2:8">
      <c r="B42" s="2" t="s">
        <v>496</v>
      </c>
      <c r="C42" s="9">
        <v>5.54</v>
      </c>
      <c r="D42" s="2" t="s">
        <v>11</v>
      </c>
      <c r="E42" s="2" t="s">
        <v>497</v>
      </c>
      <c r="F42" s="12">
        <v>1000000</v>
      </c>
      <c r="G42" s="12">
        <v>1022.75</v>
      </c>
      <c r="H42" s="12">
        <v>1.37</v>
      </c>
    </row>
    <row r="43" spans="2:8">
      <c r="B43" s="2" t="s">
        <v>508</v>
      </c>
      <c r="C43" s="9">
        <v>6.09</v>
      </c>
      <c r="D43" s="2" t="s">
        <v>11</v>
      </c>
      <c r="E43" s="2" t="s">
        <v>509</v>
      </c>
      <c r="F43" s="12">
        <v>500000</v>
      </c>
      <c r="G43" s="12">
        <v>512.75</v>
      </c>
      <c r="H43" s="12">
        <v>0.69</v>
      </c>
    </row>
    <row r="44" spans="2:8">
      <c r="B44" s="2" t="s">
        <v>510</v>
      </c>
      <c r="C44" s="9">
        <v>6.09</v>
      </c>
      <c r="D44" s="2" t="s">
        <v>11</v>
      </c>
      <c r="E44" s="2" t="s">
        <v>511</v>
      </c>
      <c r="F44" s="12">
        <v>500000</v>
      </c>
      <c r="G44" s="12">
        <v>512.14</v>
      </c>
      <c r="H44" s="12">
        <v>0.69</v>
      </c>
    </row>
    <row r="45" spans="2:8">
      <c r="B45" s="2" t="s">
        <v>512</v>
      </c>
      <c r="C45" s="9">
        <v>6.09</v>
      </c>
      <c r="D45" s="2" t="s">
        <v>11</v>
      </c>
      <c r="E45" s="2" t="s">
        <v>513</v>
      </c>
      <c r="F45" s="12">
        <v>250000</v>
      </c>
      <c r="G45" s="12">
        <v>255.93</v>
      </c>
      <c r="H45" s="12">
        <v>0.34</v>
      </c>
    </row>
    <row r="46" spans="2:8">
      <c r="B46" s="2" t="s">
        <v>514</v>
      </c>
      <c r="C46" s="9">
        <v>6.09</v>
      </c>
      <c r="D46" s="2" t="s">
        <v>11</v>
      </c>
      <c r="E46" s="2" t="s">
        <v>515</v>
      </c>
      <c r="F46" s="12">
        <v>200000</v>
      </c>
      <c r="G46" s="12">
        <v>205.34</v>
      </c>
      <c r="H46" s="12">
        <v>0.27</v>
      </c>
    </row>
    <row r="47" spans="2:8">
      <c r="B47" s="2" t="s">
        <v>516</v>
      </c>
      <c r="C47" s="9">
        <v>6.09</v>
      </c>
      <c r="D47" s="2" t="s">
        <v>11</v>
      </c>
      <c r="E47" s="2" t="s">
        <v>517</v>
      </c>
      <c r="F47" s="12">
        <v>92000</v>
      </c>
      <c r="G47" s="12">
        <v>93.54</v>
      </c>
      <c r="H47" s="12">
        <v>0.13</v>
      </c>
    </row>
    <row r="48" spans="2:8">
      <c r="B48" s="2" t="s">
        <v>518</v>
      </c>
      <c r="C48" s="9">
        <v>6.09</v>
      </c>
      <c r="D48" s="2" t="s">
        <v>11</v>
      </c>
      <c r="E48" s="2" t="s">
        <v>519</v>
      </c>
      <c r="F48" s="12">
        <v>30000</v>
      </c>
      <c r="G48" s="12">
        <v>30.8</v>
      </c>
      <c r="H48" s="12">
        <v>0.04</v>
      </c>
    </row>
    <row r="49" spans="2:8">
      <c r="B49" s="6" t="s">
        <v>12</v>
      </c>
      <c r="C49" s="11"/>
      <c r="D49" s="6"/>
      <c r="E49" s="6"/>
      <c r="F49" s="14"/>
      <c r="G49" s="14">
        <f>SUM(G22:G48)</f>
        <v>44462.549999999996</v>
      </c>
      <c r="H49" s="14">
        <f>SUM(H22:H48)</f>
        <v>59.529999999999994</v>
      </c>
    </row>
    <row r="50" spans="2:8">
      <c r="B50" s="6" t="s">
        <v>317</v>
      </c>
    </row>
    <row r="51" spans="2:8">
      <c r="B51" s="2" t="s">
        <v>3799</v>
      </c>
      <c r="C51" s="9">
        <v>6.97</v>
      </c>
      <c r="D51" s="2" t="s">
        <v>176</v>
      </c>
      <c r="E51" s="2" t="s">
        <v>520</v>
      </c>
      <c r="F51" s="12">
        <v>980</v>
      </c>
      <c r="G51" s="12">
        <v>9915.4</v>
      </c>
      <c r="H51" s="12">
        <v>13.28</v>
      </c>
    </row>
    <row r="52" spans="2:8">
      <c r="B52" s="2" t="s">
        <v>3739</v>
      </c>
      <c r="C52" s="9">
        <v>6.96</v>
      </c>
      <c r="D52" s="2" t="s">
        <v>176</v>
      </c>
      <c r="E52" s="2" t="s">
        <v>521</v>
      </c>
      <c r="F52" s="12">
        <v>570</v>
      </c>
      <c r="G52" s="12">
        <v>5747.27</v>
      </c>
      <c r="H52" s="12">
        <v>7.7</v>
      </c>
    </row>
    <row r="53" spans="2:8">
      <c r="B53" s="2" t="s">
        <v>3798</v>
      </c>
      <c r="C53" s="9">
        <v>6.83</v>
      </c>
      <c r="D53" s="2" t="s">
        <v>176</v>
      </c>
      <c r="E53" s="2" t="s">
        <v>522</v>
      </c>
      <c r="F53" s="12">
        <v>391</v>
      </c>
      <c r="G53" s="12">
        <v>3930.41</v>
      </c>
      <c r="H53" s="12">
        <v>5.26</v>
      </c>
    </row>
    <row r="54" spans="2:8">
      <c r="B54" s="2" t="s">
        <v>3797</v>
      </c>
      <c r="C54" s="9">
        <v>6.83</v>
      </c>
      <c r="D54" s="2" t="s">
        <v>176</v>
      </c>
      <c r="E54" s="2" t="s">
        <v>523</v>
      </c>
      <c r="F54" s="12">
        <v>370</v>
      </c>
      <c r="G54" s="12">
        <v>3716.28</v>
      </c>
      <c r="H54" s="12">
        <v>4.9800000000000004</v>
      </c>
    </row>
    <row r="55" spans="2:8">
      <c r="B55" s="2" t="s">
        <v>3796</v>
      </c>
      <c r="C55" s="9">
        <v>6.95</v>
      </c>
      <c r="D55" s="2" t="s">
        <v>176</v>
      </c>
      <c r="E55" s="2" t="s">
        <v>524</v>
      </c>
      <c r="F55" s="12">
        <v>250</v>
      </c>
      <c r="G55" s="12">
        <v>2521.48</v>
      </c>
      <c r="H55" s="12">
        <v>3.38</v>
      </c>
    </row>
    <row r="56" spans="2:8">
      <c r="B56" s="2" t="s">
        <v>525</v>
      </c>
      <c r="C56" s="9">
        <v>7</v>
      </c>
      <c r="D56" s="2" t="s">
        <v>176</v>
      </c>
      <c r="E56" s="2" t="s">
        <v>526</v>
      </c>
      <c r="F56" s="12">
        <v>234</v>
      </c>
      <c r="G56" s="12">
        <v>2362.79</v>
      </c>
      <c r="H56" s="12">
        <v>3.16</v>
      </c>
    </row>
    <row r="57" spans="2:8">
      <c r="B57" s="6" t="s">
        <v>282</v>
      </c>
      <c r="C57" s="11"/>
      <c r="D57" s="6"/>
      <c r="E57" s="6"/>
      <c r="F57" s="14"/>
      <c r="G57" s="14">
        <f>SUM(G50:G56)</f>
        <v>28193.63</v>
      </c>
      <c r="H57" s="14">
        <f>SUM(H50:H56)</f>
        <v>37.760000000000005</v>
      </c>
    </row>
    <row r="58" spans="2:8">
      <c r="B58" s="6" t="s">
        <v>305</v>
      </c>
      <c r="C58" s="11"/>
      <c r="D58" s="6"/>
      <c r="E58" s="6"/>
      <c r="F58" s="14"/>
      <c r="G58" s="14">
        <v>424.53</v>
      </c>
      <c r="H58" s="14">
        <v>0.56999999999999995</v>
      </c>
    </row>
    <row r="59" spans="2:8">
      <c r="B59" s="6" t="s">
        <v>15</v>
      </c>
      <c r="C59" s="11"/>
      <c r="D59" s="6"/>
      <c r="E59" s="6"/>
      <c r="F59" s="14"/>
      <c r="G59" s="14">
        <v>73080.709999999992</v>
      </c>
      <c r="H59" s="14">
        <v>97.86</v>
      </c>
    </row>
    <row r="60" spans="2:8">
      <c r="B60" s="6" t="s">
        <v>16</v>
      </c>
      <c r="C60" s="11"/>
      <c r="D60" s="6"/>
      <c r="E60" s="6"/>
      <c r="F60" s="14"/>
      <c r="G60" s="14">
        <v>1596.8245964100049</v>
      </c>
      <c r="H60" s="14">
        <v>2.1400000000000006</v>
      </c>
    </row>
    <row r="61" spans="2:8">
      <c r="B61" s="6" t="s">
        <v>17</v>
      </c>
      <c r="C61" s="11"/>
      <c r="D61" s="6"/>
      <c r="E61" s="6"/>
      <c r="F61" s="14"/>
      <c r="G61" s="14">
        <v>74677.534596409998</v>
      </c>
      <c r="H61" s="14">
        <v>100</v>
      </c>
    </row>
    <row r="62" spans="2:8">
      <c r="B62" s="2" t="s">
        <v>18</v>
      </c>
    </row>
    <row r="63" spans="2:8">
      <c r="B63" s="2" t="s">
        <v>19</v>
      </c>
    </row>
    <row r="64" spans="2:8">
      <c r="B64" s="2" t="s">
        <v>20</v>
      </c>
      <c r="C64" s="9" t="s">
        <v>894</v>
      </c>
    </row>
    <row r="65" spans="2:3">
      <c r="B65" s="6"/>
    </row>
    <row r="66" spans="2:3" ht="25.5">
      <c r="B66" s="8" t="s">
        <v>21</v>
      </c>
      <c r="C66" s="9" t="s">
        <v>22</v>
      </c>
    </row>
    <row r="67" spans="2:3">
      <c r="B67" s="6"/>
    </row>
    <row r="68" spans="2:3">
      <c r="B68" s="6" t="s">
        <v>23</v>
      </c>
      <c r="C68" s="9" t="s">
        <v>22</v>
      </c>
    </row>
    <row r="69" spans="2:3">
      <c r="B69" s="6" t="s">
        <v>24</v>
      </c>
      <c r="C69" s="9" t="s">
        <v>25</v>
      </c>
    </row>
    <row r="70" spans="2:3">
      <c r="B70" s="6" t="s">
        <v>1000</v>
      </c>
      <c r="C70" s="11"/>
    </row>
    <row r="71" spans="2:3">
      <c r="B71" s="6" t="s">
        <v>1001</v>
      </c>
      <c r="C71" s="11"/>
    </row>
    <row r="72" spans="2:3">
      <c r="B72" s="6" t="s">
        <v>1002</v>
      </c>
      <c r="C72" s="11"/>
    </row>
    <row r="73" spans="2:3">
      <c r="B73" s="6" t="s">
        <v>1003</v>
      </c>
      <c r="C73" s="11"/>
    </row>
    <row r="74" spans="2:3">
      <c r="B74" s="6" t="s">
        <v>1004</v>
      </c>
      <c r="C74" s="11"/>
    </row>
    <row r="75" spans="2:3">
      <c r="B75" s="6" t="s">
        <v>1005</v>
      </c>
      <c r="C75" s="11"/>
    </row>
    <row r="76" spans="2:3">
      <c r="B76" s="6" t="s">
        <v>1006</v>
      </c>
      <c r="C76" s="11"/>
    </row>
    <row r="77" spans="2:3">
      <c r="B77" s="6" t="s">
        <v>1007</v>
      </c>
      <c r="C77" s="11"/>
    </row>
    <row r="78" spans="2:3">
      <c r="B78" s="6" t="s">
        <v>3795</v>
      </c>
      <c r="C78" s="11"/>
    </row>
    <row r="79" spans="2:3">
      <c r="B79" s="2" t="s">
        <v>26</v>
      </c>
    </row>
    <row r="81" spans="2:4" ht="15">
      <c r="B81" s="4"/>
      <c r="C81" s="5" t="s">
        <v>27</v>
      </c>
    </row>
    <row r="82" spans="2:4" ht="45">
      <c r="B82" s="4" t="s">
        <v>28</v>
      </c>
      <c r="C82" s="18" t="s">
        <v>470</v>
      </c>
    </row>
    <row r="83" spans="2:4" ht="15">
      <c r="B83" s="4" t="s">
        <v>29</v>
      </c>
      <c r="C83" s="5"/>
    </row>
    <row r="84" spans="2:4" ht="15">
      <c r="B84" s="4"/>
      <c r="C84" s="5"/>
    </row>
    <row r="85" spans="2:4" ht="15">
      <c r="B85" s="4" t="s">
        <v>30</v>
      </c>
      <c r="C85" s="107">
        <v>6.4799999999999996E-2</v>
      </c>
    </row>
    <row r="86" spans="2:4" ht="15">
      <c r="B86" s="4"/>
      <c r="C86" s="130"/>
    </row>
    <row r="87" spans="2:4" ht="15">
      <c r="B87" s="4" t="s">
        <v>31</v>
      </c>
      <c r="C87" s="130" t="s">
        <v>3794</v>
      </c>
    </row>
    <row r="88" spans="2:4" ht="15">
      <c r="B88" s="4" t="s">
        <v>32</v>
      </c>
      <c r="C88" s="130" t="s">
        <v>3793</v>
      </c>
    </row>
    <row r="89" spans="2:4" ht="15">
      <c r="B89" s="4"/>
      <c r="C89" s="5"/>
    </row>
    <row r="90" spans="2:4" ht="15">
      <c r="B90" s="4" t="s">
        <v>33</v>
      </c>
      <c r="C90" s="5" t="s">
        <v>894</v>
      </c>
    </row>
    <row r="91" spans="2:4" ht="15">
      <c r="B91" s="229" t="s">
        <v>34</v>
      </c>
      <c r="C91" s="229"/>
    </row>
    <row r="93" spans="2:4" ht="15">
      <c r="B93" s="4" t="s">
        <v>35</v>
      </c>
      <c r="C93" s="5"/>
      <c r="D93" s="4"/>
    </row>
    <row r="94" spans="2:4" ht="30">
      <c r="B94" s="20" t="s">
        <v>36</v>
      </c>
      <c r="C94" s="18" t="s">
        <v>37</v>
      </c>
      <c r="D94" s="20" t="s">
        <v>38</v>
      </c>
    </row>
    <row r="95" spans="2:4" ht="15">
      <c r="B95" s="4" t="s">
        <v>646</v>
      </c>
      <c r="C95" s="5">
        <v>5</v>
      </c>
      <c r="D95" s="129">
        <v>1.3353026696949798E-3</v>
      </c>
    </row>
    <row r="97" spans="2:7">
      <c r="B97" s="24" t="s">
        <v>39</v>
      </c>
      <c r="C97" s="25">
        <v>46081</v>
      </c>
      <c r="D97" s="16"/>
      <c r="E97" s="15"/>
      <c r="F97" s="30"/>
    </row>
    <row r="98" spans="2:7">
      <c r="B98" s="24" t="s">
        <v>40</v>
      </c>
      <c r="C98" s="26" t="s">
        <v>41</v>
      </c>
      <c r="D98" s="24" t="s">
        <v>42</v>
      </c>
      <c r="E98" s="27" t="s">
        <v>43</v>
      </c>
      <c r="F98" s="29" t="s">
        <v>44</v>
      </c>
      <c r="G98" s="14"/>
    </row>
    <row r="99" spans="2:7">
      <c r="B99" s="22" t="s">
        <v>22</v>
      </c>
      <c r="C99" s="23" t="s">
        <v>22</v>
      </c>
      <c r="D99" s="22" t="s">
        <v>22</v>
      </c>
      <c r="E99" s="19" t="s">
        <v>22</v>
      </c>
      <c r="F99" s="28" t="s">
        <v>22</v>
      </c>
    </row>
    <row r="102" spans="2:7">
      <c r="B102" s="6" t="s">
        <v>45</v>
      </c>
    </row>
    <row r="103" spans="2:7">
      <c r="B103" s="6"/>
    </row>
    <row r="104" spans="2:7">
      <c r="B104" s="6" t="s">
        <v>911</v>
      </c>
    </row>
    <row r="105" spans="2:7">
      <c r="B105" s="24" t="s">
        <v>46</v>
      </c>
      <c r="C105" s="26" t="s">
        <v>47</v>
      </c>
      <c r="D105" s="6"/>
    </row>
    <row r="106" spans="2:7">
      <c r="B106" s="16" t="s">
        <v>22</v>
      </c>
      <c r="C106" s="17" t="s">
        <v>22</v>
      </c>
    </row>
    <row r="108" spans="2:7">
      <c r="B108" s="24" t="s">
        <v>48</v>
      </c>
      <c r="C108" s="26" t="s">
        <v>47</v>
      </c>
    </row>
    <row r="109" spans="2:7">
      <c r="B109" s="16" t="s">
        <v>22</v>
      </c>
      <c r="C109" s="17" t="s">
        <v>22</v>
      </c>
    </row>
    <row r="111" spans="2:7">
      <c r="B111" s="24" t="s">
        <v>49</v>
      </c>
      <c r="C111" s="26" t="s">
        <v>50</v>
      </c>
    </row>
    <row r="112" spans="2:7">
      <c r="B112" s="16" t="s">
        <v>22</v>
      </c>
      <c r="C112" s="17" t="s">
        <v>22</v>
      </c>
    </row>
    <row r="114" spans="2:7">
      <c r="B114" s="27" t="s">
        <v>51</v>
      </c>
      <c r="C114" s="26" t="s">
        <v>50</v>
      </c>
    </row>
    <row r="115" spans="2:7">
      <c r="B115" s="15" t="s">
        <v>22</v>
      </c>
      <c r="C115" s="17" t="s">
        <v>22</v>
      </c>
    </row>
    <row r="117" spans="2:7">
      <c r="B117" s="24" t="s">
        <v>52</v>
      </c>
      <c r="C117" s="26" t="s">
        <v>22</v>
      </c>
    </row>
    <row r="119" spans="2:7">
      <c r="B119" s="24" t="s">
        <v>53</v>
      </c>
      <c r="C119" s="25">
        <v>46081</v>
      </c>
      <c r="D119" s="16"/>
      <c r="E119" s="15"/>
      <c r="F119" s="30"/>
    </row>
    <row r="120" spans="2:7">
      <c r="B120" s="24" t="s">
        <v>40</v>
      </c>
      <c r="C120" s="26" t="s">
        <v>41</v>
      </c>
      <c r="D120" s="24" t="s">
        <v>42</v>
      </c>
      <c r="E120" s="27" t="s">
        <v>43</v>
      </c>
      <c r="F120" s="29" t="s">
        <v>44</v>
      </c>
      <c r="G120" s="14"/>
    </row>
    <row r="121" spans="2:7">
      <c r="B121" s="22" t="s">
        <v>22</v>
      </c>
      <c r="C121" s="23" t="s">
        <v>22</v>
      </c>
      <c r="D121" s="22" t="s">
        <v>22</v>
      </c>
      <c r="E121" s="19" t="s">
        <v>22</v>
      </c>
      <c r="F121" s="28" t="s">
        <v>22</v>
      </c>
    </row>
    <row r="122" spans="2:7">
      <c r="B122" s="6" t="s">
        <v>45</v>
      </c>
    </row>
    <row r="123" spans="2:7">
      <c r="B123" s="6"/>
    </row>
    <row r="124" spans="2:7">
      <c r="B124" s="6" t="s">
        <v>911</v>
      </c>
    </row>
    <row r="125" spans="2:7">
      <c r="B125" s="24" t="s">
        <v>46</v>
      </c>
      <c r="C125" s="26" t="s">
        <v>47</v>
      </c>
      <c r="D125" s="6"/>
    </row>
    <row r="126" spans="2:7">
      <c r="B126" s="16" t="s">
        <v>22</v>
      </c>
      <c r="C126" s="17" t="s">
        <v>22</v>
      </c>
    </row>
    <row r="128" spans="2:7">
      <c r="B128" s="24" t="s">
        <v>48</v>
      </c>
      <c r="C128" s="26" t="s">
        <v>47</v>
      </c>
    </row>
    <row r="129" spans="2:6">
      <c r="B129" s="16" t="s">
        <v>22</v>
      </c>
      <c r="C129" s="17" t="s">
        <v>22</v>
      </c>
    </row>
    <row r="131" spans="2:6">
      <c r="B131" s="24" t="s">
        <v>49</v>
      </c>
      <c r="C131" s="26" t="s">
        <v>50</v>
      </c>
    </row>
    <row r="132" spans="2:6">
      <c r="B132" s="16" t="s">
        <v>22</v>
      </c>
      <c r="C132" s="17" t="s">
        <v>22</v>
      </c>
    </row>
    <row r="134" spans="2:6">
      <c r="B134" s="27" t="s">
        <v>51</v>
      </c>
      <c r="C134" s="26" t="s">
        <v>50</v>
      </c>
    </row>
    <row r="135" spans="2:6">
      <c r="B135" s="15" t="s">
        <v>22</v>
      </c>
      <c r="C135" s="17" t="s">
        <v>22</v>
      </c>
    </row>
    <row r="137" spans="2:6">
      <c r="B137" s="24" t="s">
        <v>52</v>
      </c>
      <c r="C137" s="26" t="s">
        <v>22</v>
      </c>
    </row>
    <row r="140" spans="2:6">
      <c r="B140" s="6" t="s">
        <v>912</v>
      </c>
    </row>
    <row r="142" spans="2:6">
      <c r="B142" s="24" t="s">
        <v>40</v>
      </c>
      <c r="C142" s="26" t="s">
        <v>54</v>
      </c>
      <c r="D142" s="24" t="s">
        <v>55</v>
      </c>
      <c r="E142" s="24" t="s">
        <v>56</v>
      </c>
      <c r="F142" s="14"/>
    </row>
    <row r="143" spans="2:6">
      <c r="B143" s="16" t="s">
        <v>22</v>
      </c>
      <c r="C143" s="17" t="s">
        <v>22</v>
      </c>
      <c r="D143" s="16" t="s">
        <v>22</v>
      </c>
      <c r="E143" s="16" t="s">
        <v>22</v>
      </c>
    </row>
    <row r="146" spans="2:80">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c r="B148" s="6" t="s">
        <v>913</v>
      </c>
    </row>
    <row r="150" spans="2:80">
      <c r="B150" s="24" t="s">
        <v>58</v>
      </c>
      <c r="C150" s="26" t="s">
        <v>47</v>
      </c>
      <c r="D150" s="6"/>
    </row>
    <row r="151" spans="2:80">
      <c r="B151" s="16" t="s">
        <v>22</v>
      </c>
      <c r="C151" s="17" t="s">
        <v>22</v>
      </c>
    </row>
    <row r="154" spans="2:80">
      <c r="B154" s="24" t="s">
        <v>59</v>
      </c>
      <c r="C154" s="26" t="s">
        <v>60</v>
      </c>
      <c r="D154" s="6"/>
    </row>
    <row r="155" spans="2:80">
      <c r="B155" s="16" t="s">
        <v>22</v>
      </c>
      <c r="C155" s="17" t="s">
        <v>22</v>
      </c>
    </row>
    <row r="158" spans="2:80">
      <c r="B158" s="6" t="s">
        <v>61</v>
      </c>
    </row>
    <row r="161" spans="2:80">
      <c r="B161" s="6" t="s">
        <v>914</v>
      </c>
    </row>
    <row r="163" spans="2:80">
      <c r="B163" s="24" t="s">
        <v>40</v>
      </c>
      <c r="C163" s="26" t="s">
        <v>62</v>
      </c>
      <c r="D163" s="24" t="s">
        <v>54</v>
      </c>
      <c r="E163" s="24" t="s">
        <v>55</v>
      </c>
      <c r="F163" s="29" t="s">
        <v>56</v>
      </c>
      <c r="G163" s="14"/>
    </row>
    <row r="164" spans="2:80">
      <c r="B164" s="16" t="s">
        <v>22</v>
      </c>
      <c r="C164" s="17" t="s">
        <v>22</v>
      </c>
      <c r="D164" s="16" t="s">
        <v>22</v>
      </c>
      <c r="E164" s="16" t="s">
        <v>22</v>
      </c>
      <c r="F164" s="21" t="s">
        <v>22</v>
      </c>
    </row>
    <row r="167" spans="2:80">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c r="B169" s="6" t="s">
        <v>913</v>
      </c>
    </row>
    <row r="171" spans="2:80">
      <c r="B171" s="24" t="s">
        <v>58</v>
      </c>
      <c r="C171" s="26" t="s">
        <v>47</v>
      </c>
      <c r="D171" s="6"/>
    </row>
    <row r="172" spans="2:80">
      <c r="B172" s="16" t="s">
        <v>22</v>
      </c>
      <c r="C172" s="17" t="s">
        <v>22</v>
      </c>
    </row>
    <row r="175" spans="2:80">
      <c r="B175" s="24" t="s">
        <v>59</v>
      </c>
      <c r="C175" s="26" t="s">
        <v>60</v>
      </c>
      <c r="D175" s="6"/>
    </row>
    <row r="176" spans="2:80">
      <c r="B176" s="16" t="s">
        <v>22</v>
      </c>
      <c r="C176" s="17" t="s">
        <v>22</v>
      </c>
    </row>
    <row r="179" spans="2:7">
      <c r="B179" s="6" t="s">
        <v>61</v>
      </c>
    </row>
    <row r="182" spans="2:7">
      <c r="B182" s="6" t="s">
        <v>915</v>
      </c>
    </row>
    <row r="183" spans="2:7">
      <c r="B183" s="24" t="s">
        <v>40</v>
      </c>
      <c r="C183" s="26" t="s">
        <v>63</v>
      </c>
      <c r="D183" s="24" t="s">
        <v>64</v>
      </c>
      <c r="E183" s="24" t="s">
        <v>65</v>
      </c>
      <c r="F183" s="29" t="s">
        <v>66</v>
      </c>
      <c r="G183" s="14"/>
    </row>
    <row r="184" spans="2:7">
      <c r="B184" s="16" t="s">
        <v>22</v>
      </c>
      <c r="C184" s="17" t="s">
        <v>22</v>
      </c>
      <c r="D184" s="16" t="s">
        <v>22</v>
      </c>
      <c r="E184" s="16" t="s">
        <v>22</v>
      </c>
      <c r="F184" s="21" t="s">
        <v>22</v>
      </c>
    </row>
    <row r="185" spans="2:7">
      <c r="B185" s="2" t="s">
        <v>3554</v>
      </c>
    </row>
  </sheetData>
  <mergeCells count="9">
    <mergeCell ref="B91:C91"/>
    <mergeCell ref="B1:E1"/>
    <mergeCell ref="C3:C7"/>
    <mergeCell ref="D3:D7"/>
    <mergeCell ref="B10:E10"/>
    <mergeCell ref="B11:E11"/>
    <mergeCell ref="C12:C13"/>
    <mergeCell ref="D12:D13"/>
    <mergeCell ref="E12:E13"/>
  </mergeCells>
  <hyperlinks>
    <hyperlink ref="A1" location="Index!A1" display="Index" xr:uid="{74D00ED4-744F-473B-B4A5-194E29EE0706}"/>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C190-87A9-4EA6-BFA9-7E16FFF5F739}">
  <dimension ref="A1:CB156"/>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463</v>
      </c>
      <c r="C1" s="226"/>
      <c r="D1" s="226"/>
      <c r="E1" s="226"/>
    </row>
    <row r="3" spans="1:5" ht="15">
      <c r="B3" s="31" t="s">
        <v>463</v>
      </c>
      <c r="C3" s="239"/>
      <c r="D3" s="233"/>
      <c r="E3" s="32"/>
    </row>
    <row r="4" spans="1:5" ht="30">
      <c r="B4" s="35" t="s">
        <v>464</v>
      </c>
      <c r="C4" s="239"/>
      <c r="D4" s="233"/>
      <c r="E4" s="34"/>
    </row>
    <row r="5" spans="1:5" ht="15">
      <c r="B5" s="35" t="s">
        <v>103</v>
      </c>
      <c r="C5" s="239"/>
      <c r="D5" s="233"/>
      <c r="E5" s="32"/>
    </row>
    <row r="6" spans="1:5" ht="15">
      <c r="B6" s="35" t="s">
        <v>455</v>
      </c>
      <c r="C6" s="239"/>
      <c r="D6" s="233"/>
      <c r="E6" s="32"/>
    </row>
    <row r="7" spans="1:5" ht="15">
      <c r="B7" s="48" t="s">
        <v>465</v>
      </c>
      <c r="C7" s="239"/>
      <c r="D7" s="233"/>
      <c r="E7" s="34"/>
    </row>
    <row r="8" spans="1:5" ht="15">
      <c r="B8" s="49" t="s">
        <v>106</v>
      </c>
      <c r="C8" s="50" t="s">
        <v>107</v>
      </c>
      <c r="D8" s="51" t="s">
        <v>108</v>
      </c>
      <c r="E8" s="32"/>
    </row>
    <row r="9" spans="1:5" ht="15">
      <c r="B9" s="32"/>
      <c r="C9" s="37"/>
      <c r="D9" s="32"/>
      <c r="E9" s="32"/>
    </row>
    <row r="10" spans="1:5" ht="15">
      <c r="B10" s="52"/>
      <c r="C10" s="52"/>
      <c r="D10" s="52"/>
      <c r="E10" s="52"/>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41"/>
      <c r="E14" s="41"/>
    </row>
    <row r="15" spans="1:5" ht="15">
      <c r="B15" s="31" t="s">
        <v>116</v>
      </c>
      <c r="C15" s="40"/>
      <c r="D15" s="41"/>
      <c r="E15" s="41"/>
    </row>
    <row r="16" spans="1:5" ht="15">
      <c r="B16" s="31" t="s">
        <v>117</v>
      </c>
      <c r="C16" s="40" t="s">
        <v>298</v>
      </c>
      <c r="D16" s="41"/>
      <c r="E16" s="41"/>
    </row>
    <row r="17" spans="2:8" ht="15">
      <c r="B17" s="44" t="s">
        <v>119</v>
      </c>
      <c r="C17" s="39"/>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466</v>
      </c>
      <c r="C26" s="9">
        <v>5.93</v>
      </c>
      <c r="D26" s="2" t="s">
        <v>11</v>
      </c>
      <c r="E26" s="2" t="s">
        <v>467</v>
      </c>
      <c r="F26" s="12">
        <v>6850000</v>
      </c>
      <c r="G26" s="12">
        <v>7075.41</v>
      </c>
      <c r="H26" s="12">
        <v>51.93</v>
      </c>
    </row>
    <row r="27" spans="2:8">
      <c r="B27" s="2" t="s">
        <v>468</v>
      </c>
      <c r="C27" s="9">
        <v>6.12</v>
      </c>
      <c r="D27" s="2" t="s">
        <v>11</v>
      </c>
      <c r="E27" s="2" t="s">
        <v>469</v>
      </c>
      <c r="F27" s="12">
        <v>6030100</v>
      </c>
      <c r="G27" s="12">
        <v>6165.88</v>
      </c>
      <c r="H27" s="12">
        <v>45.25</v>
      </c>
    </row>
    <row r="28" spans="2:8">
      <c r="B28" s="6" t="s">
        <v>12</v>
      </c>
      <c r="C28" s="11"/>
      <c r="D28" s="6"/>
      <c r="E28" s="6"/>
      <c r="F28" s="14"/>
      <c r="G28" s="14">
        <f>SUM(G22:G27)</f>
        <v>13241.29</v>
      </c>
      <c r="H28" s="14">
        <f>SUM(H22:H27)</f>
        <v>97.18</v>
      </c>
    </row>
    <row r="29" spans="2:8">
      <c r="B29" s="6" t="s">
        <v>305</v>
      </c>
      <c r="C29" s="11"/>
      <c r="D29" s="6"/>
      <c r="E29" s="6"/>
      <c r="F29" s="14"/>
      <c r="G29" s="14">
        <v>132.94999999999999</v>
      </c>
      <c r="H29" s="14">
        <v>0.98</v>
      </c>
    </row>
    <row r="30" spans="2:8">
      <c r="B30" s="6" t="s">
        <v>15</v>
      </c>
      <c r="C30" s="11"/>
      <c r="D30" s="6"/>
      <c r="E30" s="6"/>
      <c r="F30" s="14"/>
      <c r="G30" s="14">
        <v>13374.240000000002</v>
      </c>
      <c r="H30" s="14">
        <v>98.16</v>
      </c>
    </row>
    <row r="31" spans="2:8">
      <c r="B31" s="6" t="s">
        <v>16</v>
      </c>
      <c r="C31" s="11"/>
      <c r="D31" s="6"/>
      <c r="E31" s="6"/>
      <c r="F31" s="14"/>
      <c r="G31" s="14">
        <v>251.90097509999833</v>
      </c>
      <c r="H31" s="14">
        <v>1.8400000000000034</v>
      </c>
    </row>
    <row r="32" spans="2:8">
      <c r="B32" s="6" t="s">
        <v>17</v>
      </c>
      <c r="C32" s="11"/>
      <c r="D32" s="6"/>
      <c r="E32" s="6"/>
      <c r="F32" s="14"/>
      <c r="G32" s="14">
        <v>13626.140975099999</v>
      </c>
      <c r="H32" s="14">
        <v>100</v>
      </c>
    </row>
    <row r="33" spans="2:3">
      <c r="B33" s="2" t="s">
        <v>18</v>
      </c>
    </row>
    <row r="34" spans="2:3">
      <c r="B34" s="2" t="s">
        <v>19</v>
      </c>
    </row>
    <row r="35" spans="2:3">
      <c r="B35" s="2" t="s">
        <v>20</v>
      </c>
      <c r="C35" s="9" t="s">
        <v>894</v>
      </c>
    </row>
    <row r="36" spans="2:3">
      <c r="B36" s="6"/>
    </row>
    <row r="37" spans="2:3" ht="25.5">
      <c r="B37" s="8" t="s">
        <v>21</v>
      </c>
      <c r="C37" s="9" t="s">
        <v>22</v>
      </c>
    </row>
    <row r="38" spans="2:3">
      <c r="B38" s="6"/>
    </row>
    <row r="39" spans="2:3">
      <c r="B39" s="6" t="s">
        <v>23</v>
      </c>
      <c r="C39" s="9" t="s">
        <v>22</v>
      </c>
    </row>
    <row r="40" spans="2:3">
      <c r="B40" s="6" t="s">
        <v>24</v>
      </c>
      <c r="C40" s="9" t="s">
        <v>25</v>
      </c>
    </row>
    <row r="41" spans="2:3">
      <c r="B41" s="6" t="s">
        <v>992</v>
      </c>
      <c r="C41" s="11"/>
    </row>
    <row r="42" spans="2:3">
      <c r="B42" s="6" t="s">
        <v>993</v>
      </c>
      <c r="C42" s="11"/>
    </row>
    <row r="43" spans="2:3">
      <c r="B43" s="6" t="s">
        <v>994</v>
      </c>
      <c r="C43" s="11"/>
    </row>
    <row r="44" spans="2:3">
      <c r="B44" s="6" t="s">
        <v>995</v>
      </c>
      <c r="C44" s="11"/>
    </row>
    <row r="45" spans="2:3">
      <c r="B45" s="6" t="s">
        <v>996</v>
      </c>
      <c r="C45" s="11"/>
    </row>
    <row r="46" spans="2:3">
      <c r="B46" s="6" t="s">
        <v>997</v>
      </c>
      <c r="C46" s="11"/>
    </row>
    <row r="47" spans="2:3">
      <c r="B47" s="6" t="s">
        <v>998</v>
      </c>
      <c r="C47" s="11"/>
    </row>
    <row r="48" spans="2:3">
      <c r="B48" s="6" t="s">
        <v>999</v>
      </c>
      <c r="C48" s="11"/>
    </row>
    <row r="49" spans="2:4">
      <c r="B49" s="6" t="s">
        <v>3802</v>
      </c>
      <c r="C49" s="11"/>
    </row>
    <row r="50" spans="2:4">
      <c r="B50" s="2" t="s">
        <v>26</v>
      </c>
    </row>
    <row r="52" spans="2:4" ht="15">
      <c r="B52" s="4"/>
      <c r="C52" s="5" t="s">
        <v>27</v>
      </c>
    </row>
    <row r="53" spans="2:4" ht="30">
      <c r="B53" s="4" t="s">
        <v>28</v>
      </c>
      <c r="C53" s="18" t="s">
        <v>463</v>
      </c>
    </row>
    <row r="54" spans="2:4" ht="15">
      <c r="B54" s="4" t="s">
        <v>29</v>
      </c>
      <c r="C54" s="5"/>
    </row>
    <row r="55" spans="2:4" ht="15">
      <c r="B55" s="4"/>
      <c r="C55" s="5"/>
    </row>
    <row r="56" spans="2:4" ht="15">
      <c r="B56" s="4" t="s">
        <v>30</v>
      </c>
      <c r="C56" s="107">
        <v>6.0999999999999999E-2</v>
      </c>
    </row>
    <row r="57" spans="2:4" ht="15">
      <c r="B57" s="4"/>
      <c r="C57" s="130"/>
    </row>
    <row r="58" spans="2:4" ht="15">
      <c r="B58" s="4" t="s">
        <v>31</v>
      </c>
      <c r="C58" s="130" t="s">
        <v>3801</v>
      </c>
    </row>
    <row r="59" spans="2:4" ht="15">
      <c r="B59" s="4" t="s">
        <v>32</v>
      </c>
      <c r="C59" s="130" t="s">
        <v>3800</v>
      </c>
    </row>
    <row r="60" spans="2:4" ht="15">
      <c r="B60" s="4"/>
      <c r="C60" s="5"/>
    </row>
    <row r="61" spans="2:4" ht="15">
      <c r="B61" s="4" t="s">
        <v>33</v>
      </c>
      <c r="C61" s="5" t="s">
        <v>894</v>
      </c>
    </row>
    <row r="62" spans="2:4" ht="15">
      <c r="B62" s="229" t="s">
        <v>34</v>
      </c>
      <c r="C62" s="229"/>
    </row>
    <row r="64" spans="2:4" ht="15">
      <c r="B64" s="4" t="s">
        <v>35</v>
      </c>
      <c r="C64" s="5"/>
      <c r="D64" s="4"/>
    </row>
    <row r="65" spans="2:7" ht="30">
      <c r="B65" s="20" t="s">
        <v>36</v>
      </c>
      <c r="C65" s="18" t="s">
        <v>37</v>
      </c>
      <c r="D65" s="20" t="s">
        <v>38</v>
      </c>
    </row>
    <row r="66" spans="2:7" ht="15">
      <c r="B66" s="4" t="s">
        <v>22</v>
      </c>
      <c r="C66" s="5" t="s">
        <v>22</v>
      </c>
      <c r="D66" s="4" t="s">
        <v>22</v>
      </c>
    </row>
    <row r="68" spans="2:7">
      <c r="B68" s="24" t="s">
        <v>39</v>
      </c>
      <c r="C68" s="25">
        <v>46081</v>
      </c>
      <c r="D68" s="16"/>
      <c r="E68" s="15"/>
      <c r="F68" s="30"/>
    </row>
    <row r="69" spans="2:7">
      <c r="B69" s="24" t="s">
        <v>40</v>
      </c>
      <c r="C69" s="26" t="s">
        <v>41</v>
      </c>
      <c r="D69" s="24" t="s">
        <v>42</v>
      </c>
      <c r="E69" s="27" t="s">
        <v>43</v>
      </c>
      <c r="F69" s="29" t="s">
        <v>44</v>
      </c>
      <c r="G69" s="14"/>
    </row>
    <row r="70" spans="2:7">
      <c r="B70" s="22" t="s">
        <v>22</v>
      </c>
      <c r="C70" s="23" t="s">
        <v>22</v>
      </c>
      <c r="D70" s="22" t="s">
        <v>22</v>
      </c>
      <c r="E70" s="19" t="s">
        <v>22</v>
      </c>
      <c r="F70" s="28" t="s">
        <v>22</v>
      </c>
    </row>
    <row r="73" spans="2:7">
      <c r="B73" s="6" t="s">
        <v>45</v>
      </c>
    </row>
    <row r="74" spans="2:7">
      <c r="B74" s="6"/>
    </row>
    <row r="75" spans="2:7">
      <c r="B75" s="6" t="s">
        <v>911</v>
      </c>
    </row>
    <row r="76" spans="2:7">
      <c r="B76" s="24" t="s">
        <v>46</v>
      </c>
      <c r="C76" s="26" t="s">
        <v>47</v>
      </c>
      <c r="D76" s="6"/>
    </row>
    <row r="77" spans="2:7">
      <c r="B77" s="16" t="s">
        <v>22</v>
      </c>
      <c r="C77" s="17" t="s">
        <v>22</v>
      </c>
    </row>
    <row r="79" spans="2:7">
      <c r="B79" s="24" t="s">
        <v>48</v>
      </c>
      <c r="C79" s="26" t="s">
        <v>47</v>
      </c>
    </row>
    <row r="80" spans="2:7">
      <c r="B80" s="16" t="s">
        <v>22</v>
      </c>
      <c r="C80" s="17" t="s">
        <v>22</v>
      </c>
    </row>
    <row r="82" spans="2:7">
      <c r="B82" s="24" t="s">
        <v>49</v>
      </c>
      <c r="C82" s="26" t="s">
        <v>50</v>
      </c>
    </row>
    <row r="83" spans="2:7">
      <c r="B83" s="16" t="s">
        <v>22</v>
      </c>
      <c r="C83" s="17" t="s">
        <v>22</v>
      </c>
    </row>
    <row r="85" spans="2:7">
      <c r="B85" s="27" t="s">
        <v>51</v>
      </c>
      <c r="C85" s="26" t="s">
        <v>50</v>
      </c>
    </row>
    <row r="86" spans="2:7">
      <c r="B86" s="15" t="s">
        <v>22</v>
      </c>
      <c r="C86" s="17" t="s">
        <v>22</v>
      </c>
    </row>
    <row r="88" spans="2:7">
      <c r="B88" s="24" t="s">
        <v>52</v>
      </c>
      <c r="C88" s="26" t="s">
        <v>22</v>
      </c>
    </row>
    <row r="90" spans="2:7">
      <c r="B90" s="24" t="s">
        <v>53</v>
      </c>
      <c r="C90" s="25">
        <v>46081</v>
      </c>
      <c r="D90" s="16"/>
      <c r="E90" s="15"/>
      <c r="F90" s="30"/>
    </row>
    <row r="91" spans="2:7">
      <c r="B91" s="24" t="s">
        <v>40</v>
      </c>
      <c r="C91" s="26" t="s">
        <v>41</v>
      </c>
      <c r="D91" s="24" t="s">
        <v>42</v>
      </c>
      <c r="E91" s="27" t="s">
        <v>43</v>
      </c>
      <c r="F91" s="29" t="s">
        <v>44</v>
      </c>
      <c r="G91" s="14"/>
    </row>
    <row r="92" spans="2:7">
      <c r="B92" s="22" t="s">
        <v>22</v>
      </c>
      <c r="C92" s="23" t="s">
        <v>22</v>
      </c>
      <c r="D92" s="22" t="s">
        <v>22</v>
      </c>
      <c r="E92" s="19" t="s">
        <v>22</v>
      </c>
      <c r="F92" s="28" t="s">
        <v>22</v>
      </c>
    </row>
    <row r="93" spans="2:7">
      <c r="B93" s="6" t="s">
        <v>45</v>
      </c>
    </row>
    <row r="94" spans="2:7">
      <c r="B94" s="6"/>
    </row>
    <row r="95" spans="2:7">
      <c r="B95" s="6" t="s">
        <v>911</v>
      </c>
    </row>
    <row r="96" spans="2:7">
      <c r="B96" s="24" t="s">
        <v>46</v>
      </c>
      <c r="C96" s="26" t="s">
        <v>47</v>
      </c>
      <c r="D96" s="6"/>
    </row>
    <row r="97" spans="2:3">
      <c r="B97" s="16" t="s">
        <v>22</v>
      </c>
      <c r="C97" s="17" t="s">
        <v>22</v>
      </c>
    </row>
    <row r="99" spans="2:3">
      <c r="B99" s="24" t="s">
        <v>48</v>
      </c>
      <c r="C99" s="26" t="s">
        <v>47</v>
      </c>
    </row>
    <row r="100" spans="2:3">
      <c r="B100" s="16" t="s">
        <v>22</v>
      </c>
      <c r="C100" s="17" t="s">
        <v>22</v>
      </c>
    </row>
    <row r="102" spans="2:3">
      <c r="B102" s="24" t="s">
        <v>49</v>
      </c>
      <c r="C102" s="26" t="s">
        <v>50</v>
      </c>
    </row>
    <row r="103" spans="2:3">
      <c r="B103" s="16" t="s">
        <v>22</v>
      </c>
      <c r="C103" s="17" t="s">
        <v>22</v>
      </c>
    </row>
    <row r="105" spans="2:3">
      <c r="B105" s="27" t="s">
        <v>51</v>
      </c>
      <c r="C105" s="26" t="s">
        <v>50</v>
      </c>
    </row>
    <row r="106" spans="2:3">
      <c r="B106" s="15" t="s">
        <v>22</v>
      </c>
      <c r="C106" s="17" t="s">
        <v>22</v>
      </c>
    </row>
    <row r="108" spans="2:3">
      <c r="B108" s="24" t="s">
        <v>52</v>
      </c>
      <c r="C108" s="26" t="s">
        <v>22</v>
      </c>
    </row>
    <row r="111" spans="2:3">
      <c r="B111" s="6" t="s">
        <v>912</v>
      </c>
    </row>
    <row r="113" spans="2:80">
      <c r="B113" s="24" t="s">
        <v>40</v>
      </c>
      <c r="C113" s="26" t="s">
        <v>54</v>
      </c>
      <c r="D113" s="24" t="s">
        <v>55</v>
      </c>
      <c r="E113" s="24" t="s">
        <v>56</v>
      </c>
      <c r="F113" s="14"/>
    </row>
    <row r="114" spans="2:80">
      <c r="B114" s="16" t="s">
        <v>22</v>
      </c>
      <c r="C114" s="17" t="s">
        <v>22</v>
      </c>
      <c r="D114" s="16" t="s">
        <v>22</v>
      </c>
      <c r="E114" s="16" t="s">
        <v>22</v>
      </c>
    </row>
    <row r="117" spans="2:80">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c r="B119" s="6" t="s">
        <v>913</v>
      </c>
    </row>
    <row r="121" spans="2:80">
      <c r="B121" s="24" t="s">
        <v>58</v>
      </c>
      <c r="C121" s="26" t="s">
        <v>47</v>
      </c>
      <c r="D121" s="6"/>
    </row>
    <row r="122" spans="2:80">
      <c r="B122" s="16" t="s">
        <v>22</v>
      </c>
      <c r="C122" s="17" t="s">
        <v>22</v>
      </c>
    </row>
    <row r="125" spans="2:80">
      <c r="B125" s="24" t="s">
        <v>59</v>
      </c>
      <c r="C125" s="26" t="s">
        <v>60</v>
      </c>
      <c r="D125" s="6"/>
    </row>
    <row r="126" spans="2:80">
      <c r="B126" s="16" t="s">
        <v>22</v>
      </c>
      <c r="C126" s="17" t="s">
        <v>22</v>
      </c>
    </row>
    <row r="129" spans="2:80">
      <c r="B129" s="6" t="s">
        <v>61</v>
      </c>
    </row>
    <row r="132" spans="2:80">
      <c r="B132" s="6" t="s">
        <v>914</v>
      </c>
    </row>
    <row r="134" spans="2:80">
      <c r="B134" s="24" t="s">
        <v>40</v>
      </c>
      <c r="C134" s="26" t="s">
        <v>62</v>
      </c>
      <c r="D134" s="24" t="s">
        <v>54</v>
      </c>
      <c r="E134" s="24" t="s">
        <v>55</v>
      </c>
      <c r="F134" s="29" t="s">
        <v>56</v>
      </c>
      <c r="G134" s="14"/>
    </row>
    <row r="135" spans="2:80">
      <c r="B135" s="16" t="s">
        <v>22</v>
      </c>
      <c r="C135" s="17" t="s">
        <v>22</v>
      </c>
      <c r="D135" s="16" t="s">
        <v>22</v>
      </c>
      <c r="E135" s="16" t="s">
        <v>22</v>
      </c>
      <c r="F135" s="21" t="s">
        <v>22</v>
      </c>
    </row>
    <row r="138" spans="2:80">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c r="B140" s="6" t="s">
        <v>913</v>
      </c>
    </row>
    <row r="142" spans="2:80">
      <c r="B142" s="24" t="s">
        <v>58</v>
      </c>
      <c r="C142" s="26" t="s">
        <v>47</v>
      </c>
      <c r="D142" s="6"/>
    </row>
    <row r="143" spans="2:80">
      <c r="B143" s="16" t="s">
        <v>22</v>
      </c>
      <c r="C143" s="17" t="s">
        <v>22</v>
      </c>
    </row>
    <row r="146" spans="2:7">
      <c r="B146" s="24" t="s">
        <v>59</v>
      </c>
      <c r="C146" s="26" t="s">
        <v>60</v>
      </c>
      <c r="D146" s="6"/>
    </row>
    <row r="147" spans="2:7">
      <c r="B147" s="16" t="s">
        <v>22</v>
      </c>
      <c r="C147" s="17" t="s">
        <v>22</v>
      </c>
    </row>
    <row r="150" spans="2:7">
      <c r="B150" s="6" t="s">
        <v>61</v>
      </c>
    </row>
    <row r="153" spans="2:7">
      <c r="B153" s="6" t="s">
        <v>915</v>
      </c>
    </row>
    <row r="154" spans="2:7">
      <c r="B154" s="24" t="s">
        <v>40</v>
      </c>
      <c r="C154" s="26" t="s">
        <v>63</v>
      </c>
      <c r="D154" s="24" t="s">
        <v>64</v>
      </c>
      <c r="E154" s="24" t="s">
        <v>65</v>
      </c>
      <c r="F154" s="29" t="s">
        <v>66</v>
      </c>
      <c r="G154" s="14"/>
    </row>
    <row r="155" spans="2:7">
      <c r="B155" s="16" t="s">
        <v>22</v>
      </c>
      <c r="C155" s="17" t="s">
        <v>22</v>
      </c>
      <c r="D155" s="16" t="s">
        <v>22</v>
      </c>
      <c r="E155" s="16" t="s">
        <v>22</v>
      </c>
      <c r="F155" s="21" t="s">
        <v>22</v>
      </c>
    </row>
    <row r="156" spans="2:7">
      <c r="B156" s="2" t="s">
        <v>3554</v>
      </c>
    </row>
  </sheetData>
  <mergeCells count="8">
    <mergeCell ref="B62:C62"/>
    <mergeCell ref="B1:E1"/>
    <mergeCell ref="C3:C7"/>
    <mergeCell ref="D3:D7"/>
    <mergeCell ref="B11:E11"/>
    <mergeCell ref="C12:C13"/>
    <mergeCell ref="D12:D13"/>
    <mergeCell ref="E12:E13"/>
  </mergeCells>
  <hyperlinks>
    <hyperlink ref="A1" location="Index!A1" display="Index" xr:uid="{2B639610-F252-4853-A635-FDB33492288C}"/>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AA1DF-EF30-4196-9F78-87815A4EE905}">
  <dimension ref="A1:CB157"/>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453</v>
      </c>
      <c r="C1" s="226"/>
      <c r="D1" s="226"/>
      <c r="E1" s="226"/>
    </row>
    <row r="3" spans="1:5" ht="15">
      <c r="B3" s="44" t="s">
        <v>453</v>
      </c>
      <c r="C3" s="239"/>
      <c r="D3" s="233"/>
      <c r="E3" s="32"/>
    </row>
    <row r="4" spans="1:5" ht="30">
      <c r="B4" s="35" t="s">
        <v>454</v>
      </c>
      <c r="C4" s="239"/>
      <c r="D4" s="233"/>
      <c r="E4" s="34"/>
    </row>
    <row r="5" spans="1:5" ht="15">
      <c r="B5" s="35" t="s">
        <v>103</v>
      </c>
      <c r="C5" s="239"/>
      <c r="D5" s="233"/>
      <c r="E5" s="32"/>
    </row>
    <row r="6" spans="1:5" ht="15">
      <c r="B6" s="35" t="s">
        <v>455</v>
      </c>
      <c r="C6" s="239"/>
      <c r="D6" s="233"/>
      <c r="E6" s="32"/>
    </row>
    <row r="7" spans="1:5" ht="15">
      <c r="B7" s="48" t="s">
        <v>456</v>
      </c>
      <c r="C7" s="239"/>
      <c r="D7" s="233"/>
      <c r="E7" s="34"/>
    </row>
    <row r="8" spans="1:5" ht="15">
      <c r="B8" s="49" t="s">
        <v>106</v>
      </c>
      <c r="C8" s="50" t="s">
        <v>107</v>
      </c>
      <c r="D8" s="51" t="s">
        <v>108</v>
      </c>
      <c r="E8" s="32"/>
    </row>
    <row r="9" spans="1:5" ht="15">
      <c r="B9" s="32"/>
      <c r="C9" s="37"/>
      <c r="D9" s="32"/>
      <c r="E9" s="32"/>
    </row>
    <row r="10" spans="1:5" ht="15">
      <c r="B10" s="243"/>
      <c r="C10" s="243"/>
      <c r="D10" s="243"/>
      <c r="E10" s="24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41"/>
      <c r="E14" s="41"/>
    </row>
    <row r="15" spans="1:5" ht="15">
      <c r="B15" s="31" t="s">
        <v>116</v>
      </c>
      <c r="C15" s="40"/>
      <c r="D15" s="41"/>
      <c r="E15" s="41"/>
    </row>
    <row r="16" spans="1:5" ht="15">
      <c r="B16" s="31" t="s">
        <v>117</v>
      </c>
      <c r="C16" s="40" t="s">
        <v>298</v>
      </c>
      <c r="D16" s="41"/>
      <c r="E16" s="41"/>
    </row>
    <row r="17" spans="2:8" ht="15">
      <c r="B17" s="44" t="s">
        <v>119</v>
      </c>
      <c r="C17" s="39"/>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457</v>
      </c>
      <c r="C26" s="9">
        <v>5.41</v>
      </c>
      <c r="D26" s="2" t="s">
        <v>11</v>
      </c>
      <c r="E26" s="2" t="s">
        <v>458</v>
      </c>
      <c r="F26" s="12">
        <v>5500000</v>
      </c>
      <c r="G26" s="12">
        <v>5605.82</v>
      </c>
      <c r="H26" s="12">
        <v>71.180000000000007</v>
      </c>
    </row>
    <row r="27" spans="2:8">
      <c r="B27" s="2" t="s">
        <v>459</v>
      </c>
      <c r="C27" s="9">
        <v>5.47</v>
      </c>
      <c r="D27" s="2" t="s">
        <v>11</v>
      </c>
      <c r="E27" s="2" t="s">
        <v>460</v>
      </c>
      <c r="F27" s="12">
        <v>1671800</v>
      </c>
      <c r="G27" s="12">
        <v>1674.73</v>
      </c>
      <c r="H27" s="12">
        <v>21.27</v>
      </c>
    </row>
    <row r="28" spans="2:8">
      <c r="B28" s="2" t="s">
        <v>461</v>
      </c>
      <c r="C28" s="9">
        <v>5.32</v>
      </c>
      <c r="D28" s="2" t="s">
        <v>11</v>
      </c>
      <c r="E28" s="2" t="s">
        <v>462</v>
      </c>
      <c r="F28" s="12">
        <v>300000</v>
      </c>
      <c r="G28" s="12">
        <v>302.47000000000003</v>
      </c>
      <c r="H28" s="12">
        <v>3.84</v>
      </c>
    </row>
    <row r="29" spans="2:8">
      <c r="B29" s="6" t="s">
        <v>12</v>
      </c>
      <c r="C29" s="11"/>
      <c r="D29" s="6"/>
      <c r="E29" s="6"/>
      <c r="F29" s="14"/>
      <c r="G29" s="14">
        <f>SUM(G22:G28)</f>
        <v>7583.0199999999995</v>
      </c>
      <c r="H29" s="14">
        <f>SUM(H22:H28)</f>
        <v>96.29</v>
      </c>
    </row>
    <row r="30" spans="2:8">
      <c r="B30" s="6" t="s">
        <v>305</v>
      </c>
      <c r="C30" s="11"/>
      <c r="D30" s="6"/>
      <c r="E30" s="6"/>
      <c r="F30" s="14"/>
      <c r="G30" s="14">
        <v>132.04</v>
      </c>
      <c r="H30" s="14">
        <v>1.68</v>
      </c>
    </row>
    <row r="31" spans="2:8">
      <c r="B31" s="6" t="s">
        <v>15</v>
      </c>
      <c r="C31" s="11"/>
      <c r="D31" s="6"/>
      <c r="E31" s="6"/>
      <c r="F31" s="14"/>
      <c r="G31" s="14">
        <v>7715.06</v>
      </c>
      <c r="H31" s="14">
        <v>97.97</v>
      </c>
    </row>
    <row r="32" spans="2:8">
      <c r="B32" s="6" t="s">
        <v>16</v>
      </c>
      <c r="C32" s="11"/>
      <c r="D32" s="6"/>
      <c r="E32" s="6"/>
      <c r="F32" s="14"/>
      <c r="G32" s="14">
        <v>160.35401348999946</v>
      </c>
      <c r="H32" s="14">
        <v>2.0300000000000011</v>
      </c>
    </row>
    <row r="33" spans="2:8">
      <c r="B33" s="6" t="s">
        <v>17</v>
      </c>
      <c r="C33" s="11"/>
      <c r="D33" s="6"/>
      <c r="E33" s="6"/>
      <c r="F33" s="14"/>
      <c r="G33" s="14">
        <v>7875.4140134899999</v>
      </c>
      <c r="H33" s="14">
        <v>100</v>
      </c>
    </row>
    <row r="34" spans="2:8">
      <c r="B34" s="2" t="s">
        <v>18</v>
      </c>
    </row>
    <row r="35" spans="2:8">
      <c r="B35" s="2" t="s">
        <v>19</v>
      </c>
    </row>
    <row r="36" spans="2:8">
      <c r="B36" s="2" t="s">
        <v>20</v>
      </c>
      <c r="C36" s="9" t="s">
        <v>894</v>
      </c>
    </row>
    <row r="37" spans="2:8">
      <c r="B37" s="6"/>
    </row>
    <row r="38" spans="2:8" ht="25.5">
      <c r="B38" s="8" t="s">
        <v>21</v>
      </c>
      <c r="C38" s="9" t="s">
        <v>22</v>
      </c>
    </row>
    <row r="39" spans="2:8">
      <c r="B39" s="6"/>
    </row>
    <row r="40" spans="2:8">
      <c r="B40" s="6" t="s">
        <v>23</v>
      </c>
      <c r="C40" s="9" t="s">
        <v>22</v>
      </c>
    </row>
    <row r="41" spans="2:8">
      <c r="B41" s="6" t="s">
        <v>24</v>
      </c>
      <c r="C41" s="9" t="s">
        <v>25</v>
      </c>
    </row>
    <row r="42" spans="2:8">
      <c r="B42" s="6" t="s">
        <v>984</v>
      </c>
      <c r="C42" s="11"/>
    </row>
    <row r="43" spans="2:8">
      <c r="B43" s="6" t="s">
        <v>985</v>
      </c>
      <c r="C43" s="11"/>
    </row>
    <row r="44" spans="2:8">
      <c r="B44" s="6" t="s">
        <v>986</v>
      </c>
      <c r="C44" s="11"/>
    </row>
    <row r="45" spans="2:8">
      <c r="B45" s="6" t="s">
        <v>987</v>
      </c>
      <c r="C45" s="11"/>
    </row>
    <row r="46" spans="2:8">
      <c r="B46" s="6" t="s">
        <v>988</v>
      </c>
      <c r="C46" s="11"/>
    </row>
    <row r="47" spans="2:8">
      <c r="B47" s="6" t="s">
        <v>989</v>
      </c>
      <c r="C47" s="11"/>
    </row>
    <row r="48" spans="2:8">
      <c r="B48" s="6" t="s">
        <v>990</v>
      </c>
      <c r="C48" s="11"/>
    </row>
    <row r="49" spans="2:3">
      <c r="B49" s="6" t="s">
        <v>991</v>
      </c>
      <c r="C49" s="11"/>
    </row>
    <row r="50" spans="2:3">
      <c r="B50" s="6" t="s">
        <v>3805</v>
      </c>
      <c r="C50" s="11"/>
    </row>
    <row r="51" spans="2:3">
      <c r="B51" s="2" t="s">
        <v>26</v>
      </c>
    </row>
    <row r="53" spans="2:3" ht="15">
      <c r="B53" s="4"/>
      <c r="C53" s="5" t="s">
        <v>27</v>
      </c>
    </row>
    <row r="54" spans="2:3" ht="30">
      <c r="B54" s="4" t="s">
        <v>28</v>
      </c>
      <c r="C54" s="18" t="s">
        <v>453</v>
      </c>
    </row>
    <row r="55" spans="2:3" ht="15">
      <c r="B55" s="4" t="s">
        <v>29</v>
      </c>
      <c r="C55" s="5"/>
    </row>
    <row r="56" spans="2:3" ht="15">
      <c r="B56" s="4"/>
      <c r="C56" s="5"/>
    </row>
    <row r="57" spans="2:3" ht="15">
      <c r="B57" s="4" t="s">
        <v>30</v>
      </c>
      <c r="C57" s="107">
        <v>5.4800000000000001E-2</v>
      </c>
    </row>
    <row r="58" spans="2:3" ht="15">
      <c r="B58" s="4"/>
      <c r="C58" s="130"/>
    </row>
    <row r="59" spans="2:3" ht="15">
      <c r="B59" s="4" t="s">
        <v>31</v>
      </c>
      <c r="C59" s="130" t="s">
        <v>3804</v>
      </c>
    </row>
    <row r="60" spans="2:3" ht="15">
      <c r="B60" s="4" t="s">
        <v>32</v>
      </c>
      <c r="C60" s="130" t="s">
        <v>3803</v>
      </c>
    </row>
    <row r="61" spans="2:3" ht="15">
      <c r="B61" s="4"/>
      <c r="C61" s="5"/>
    </row>
    <row r="62" spans="2:3" ht="15">
      <c r="B62" s="4" t="s">
        <v>33</v>
      </c>
      <c r="C62" s="5" t="s">
        <v>894</v>
      </c>
    </row>
    <row r="63" spans="2:3" ht="15">
      <c r="B63" s="229" t="s">
        <v>34</v>
      </c>
      <c r="C63" s="229"/>
    </row>
    <row r="65" spans="2:7" ht="15">
      <c r="B65" s="4" t="s">
        <v>35</v>
      </c>
      <c r="C65" s="5"/>
      <c r="D65" s="4"/>
    </row>
    <row r="66" spans="2:7" ht="30">
      <c r="B66" s="20" t="s">
        <v>36</v>
      </c>
      <c r="C66" s="18" t="s">
        <v>37</v>
      </c>
      <c r="D66" s="20" t="s">
        <v>38</v>
      </c>
    </row>
    <row r="67" spans="2:7" ht="15">
      <c r="B67" s="4" t="s">
        <v>22</v>
      </c>
      <c r="C67" s="5" t="s">
        <v>22</v>
      </c>
      <c r="D67" s="4" t="s">
        <v>22</v>
      </c>
    </row>
    <row r="69" spans="2:7">
      <c r="B69" s="24" t="s">
        <v>39</v>
      </c>
      <c r="C69" s="25">
        <v>46081</v>
      </c>
      <c r="D69" s="16"/>
      <c r="E69" s="15"/>
      <c r="F69" s="30"/>
    </row>
    <row r="70" spans="2:7">
      <c r="B70" s="24" t="s">
        <v>40</v>
      </c>
      <c r="C70" s="26" t="s">
        <v>41</v>
      </c>
      <c r="D70" s="24" t="s">
        <v>42</v>
      </c>
      <c r="E70" s="27" t="s">
        <v>43</v>
      </c>
      <c r="F70" s="29" t="s">
        <v>44</v>
      </c>
      <c r="G70" s="14"/>
    </row>
    <row r="71" spans="2:7">
      <c r="B71" s="22" t="s">
        <v>22</v>
      </c>
      <c r="C71" s="23" t="s">
        <v>22</v>
      </c>
      <c r="D71" s="22" t="s">
        <v>22</v>
      </c>
      <c r="E71" s="19" t="s">
        <v>22</v>
      </c>
      <c r="F71" s="28" t="s">
        <v>22</v>
      </c>
    </row>
    <row r="74" spans="2:7">
      <c r="B74" s="6" t="s">
        <v>45</v>
      </c>
    </row>
    <row r="75" spans="2:7">
      <c r="B75" s="6"/>
    </row>
    <row r="76" spans="2:7">
      <c r="B76" s="6" t="s">
        <v>911</v>
      </c>
    </row>
    <row r="77" spans="2:7">
      <c r="B77" s="24" t="s">
        <v>46</v>
      </c>
      <c r="C77" s="26" t="s">
        <v>47</v>
      </c>
      <c r="D77" s="6"/>
    </row>
    <row r="78" spans="2:7">
      <c r="B78" s="16" t="s">
        <v>22</v>
      </c>
      <c r="C78" s="17" t="s">
        <v>22</v>
      </c>
    </row>
    <row r="80" spans="2:7">
      <c r="B80" s="24" t="s">
        <v>48</v>
      </c>
      <c r="C80" s="26" t="s">
        <v>47</v>
      </c>
    </row>
    <row r="81" spans="2:7">
      <c r="B81" s="16" t="s">
        <v>22</v>
      </c>
      <c r="C81" s="17" t="s">
        <v>22</v>
      </c>
    </row>
    <row r="83" spans="2:7">
      <c r="B83" s="24" t="s">
        <v>49</v>
      </c>
      <c r="C83" s="26" t="s">
        <v>50</v>
      </c>
    </row>
    <row r="84" spans="2:7">
      <c r="B84" s="16" t="s">
        <v>22</v>
      </c>
      <c r="C84" s="17" t="s">
        <v>22</v>
      </c>
    </row>
    <row r="86" spans="2:7">
      <c r="B86" s="27" t="s">
        <v>51</v>
      </c>
      <c r="C86" s="26" t="s">
        <v>50</v>
      </c>
    </row>
    <row r="87" spans="2:7">
      <c r="B87" s="15" t="s">
        <v>22</v>
      </c>
      <c r="C87" s="17" t="s">
        <v>22</v>
      </c>
    </row>
    <row r="89" spans="2:7">
      <c r="B89" s="24" t="s">
        <v>52</v>
      </c>
      <c r="C89" s="26" t="s">
        <v>22</v>
      </c>
    </row>
    <row r="91" spans="2:7">
      <c r="B91" s="24" t="s">
        <v>53</v>
      </c>
      <c r="C91" s="25">
        <v>46081</v>
      </c>
      <c r="D91" s="16"/>
      <c r="E91" s="15"/>
      <c r="F91" s="30"/>
    </row>
    <row r="92" spans="2:7">
      <c r="B92" s="24" t="s">
        <v>40</v>
      </c>
      <c r="C92" s="26" t="s">
        <v>41</v>
      </c>
      <c r="D92" s="24" t="s">
        <v>42</v>
      </c>
      <c r="E92" s="27" t="s">
        <v>43</v>
      </c>
      <c r="F92" s="29" t="s">
        <v>44</v>
      </c>
      <c r="G92" s="14"/>
    </row>
    <row r="93" spans="2:7">
      <c r="B93" s="22" t="s">
        <v>22</v>
      </c>
      <c r="C93" s="23" t="s">
        <v>22</v>
      </c>
      <c r="D93" s="22" t="s">
        <v>22</v>
      </c>
      <c r="E93" s="19" t="s">
        <v>22</v>
      </c>
      <c r="F93" s="28" t="s">
        <v>22</v>
      </c>
    </row>
    <row r="94" spans="2:7">
      <c r="B94" s="6" t="s">
        <v>45</v>
      </c>
    </row>
    <row r="95" spans="2:7">
      <c r="B95" s="6"/>
    </row>
    <row r="96" spans="2:7">
      <c r="B96" s="6" t="s">
        <v>911</v>
      </c>
    </row>
    <row r="97" spans="2:4">
      <c r="B97" s="24" t="s">
        <v>46</v>
      </c>
      <c r="C97" s="26" t="s">
        <v>47</v>
      </c>
      <c r="D97" s="6"/>
    </row>
    <row r="98" spans="2:4">
      <c r="B98" s="16" t="s">
        <v>22</v>
      </c>
      <c r="C98" s="17" t="s">
        <v>22</v>
      </c>
    </row>
    <row r="100" spans="2:4">
      <c r="B100" s="24" t="s">
        <v>48</v>
      </c>
      <c r="C100" s="26" t="s">
        <v>47</v>
      </c>
    </row>
    <row r="101" spans="2:4">
      <c r="B101" s="16" t="s">
        <v>22</v>
      </c>
      <c r="C101" s="17" t="s">
        <v>22</v>
      </c>
    </row>
    <row r="103" spans="2:4">
      <c r="B103" s="24" t="s">
        <v>49</v>
      </c>
      <c r="C103" s="26" t="s">
        <v>50</v>
      </c>
    </row>
    <row r="104" spans="2:4">
      <c r="B104" s="16" t="s">
        <v>22</v>
      </c>
      <c r="C104" s="17" t="s">
        <v>22</v>
      </c>
    </row>
    <row r="106" spans="2:4">
      <c r="B106" s="27" t="s">
        <v>51</v>
      </c>
      <c r="C106" s="26" t="s">
        <v>50</v>
      </c>
    </row>
    <row r="107" spans="2:4">
      <c r="B107" s="15" t="s">
        <v>22</v>
      </c>
      <c r="C107" s="17" t="s">
        <v>22</v>
      </c>
    </row>
    <row r="109" spans="2:4">
      <c r="B109" s="24" t="s">
        <v>52</v>
      </c>
      <c r="C109" s="26" t="s">
        <v>22</v>
      </c>
    </row>
    <row r="112" spans="2:4">
      <c r="B112" s="6" t="s">
        <v>912</v>
      </c>
    </row>
    <row r="114" spans="2:80">
      <c r="B114" s="24" t="s">
        <v>40</v>
      </c>
      <c r="C114" s="26" t="s">
        <v>54</v>
      </c>
      <c r="D114" s="24" t="s">
        <v>55</v>
      </c>
      <c r="E114" s="24" t="s">
        <v>56</v>
      </c>
      <c r="F114" s="14"/>
    </row>
    <row r="115" spans="2:80">
      <c r="B115" s="16" t="s">
        <v>22</v>
      </c>
      <c r="C115" s="17" t="s">
        <v>22</v>
      </c>
      <c r="D115" s="16" t="s">
        <v>22</v>
      </c>
      <c r="E115" s="16" t="s">
        <v>22</v>
      </c>
    </row>
    <row r="118" spans="2:80">
      <c r="B118" s="6" t="s">
        <v>57</v>
      </c>
      <c r="C118" s="11" t="s">
        <v>22</v>
      </c>
      <c r="D118" s="6"/>
      <c r="E118" s="6"/>
      <c r="F118" s="14"/>
      <c r="G118" s="14"/>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row>
    <row r="120" spans="2:80">
      <c r="B120" s="6" t="s">
        <v>913</v>
      </c>
    </row>
    <row r="122" spans="2:80">
      <c r="B122" s="24" t="s">
        <v>58</v>
      </c>
      <c r="C122" s="26" t="s">
        <v>47</v>
      </c>
      <c r="D122" s="6"/>
    </row>
    <row r="123" spans="2:80">
      <c r="B123" s="16" t="s">
        <v>22</v>
      </c>
      <c r="C123" s="17" t="s">
        <v>22</v>
      </c>
    </row>
    <row r="126" spans="2:80">
      <c r="B126" s="24" t="s">
        <v>59</v>
      </c>
      <c r="C126" s="26" t="s">
        <v>60</v>
      </c>
      <c r="D126" s="6"/>
    </row>
    <row r="127" spans="2:80">
      <c r="B127" s="16" t="s">
        <v>22</v>
      </c>
      <c r="C127" s="17" t="s">
        <v>22</v>
      </c>
    </row>
    <row r="130" spans="2:80">
      <c r="B130" s="6" t="s">
        <v>61</v>
      </c>
    </row>
    <row r="133" spans="2:80">
      <c r="B133" s="6" t="s">
        <v>914</v>
      </c>
    </row>
    <row r="135" spans="2:80">
      <c r="B135" s="24" t="s">
        <v>40</v>
      </c>
      <c r="C135" s="26" t="s">
        <v>62</v>
      </c>
      <c r="D135" s="24" t="s">
        <v>54</v>
      </c>
      <c r="E135" s="24" t="s">
        <v>55</v>
      </c>
      <c r="F135" s="29" t="s">
        <v>56</v>
      </c>
      <c r="G135" s="14"/>
    </row>
    <row r="136" spans="2:80">
      <c r="B136" s="16" t="s">
        <v>22</v>
      </c>
      <c r="C136" s="17" t="s">
        <v>22</v>
      </c>
      <c r="D136" s="16" t="s">
        <v>22</v>
      </c>
      <c r="E136" s="16" t="s">
        <v>22</v>
      </c>
      <c r="F136" s="21" t="s">
        <v>22</v>
      </c>
    </row>
    <row r="139" spans="2:80">
      <c r="B139" s="6" t="s">
        <v>57</v>
      </c>
      <c r="C139" s="11" t="s">
        <v>22</v>
      </c>
      <c r="D139" s="6"/>
      <c r="E139" s="6"/>
      <c r="F139" s="14"/>
      <c r="G139" s="14"/>
      <c r="H139" s="14"/>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row>
    <row r="141" spans="2:80">
      <c r="B141" s="6" t="s">
        <v>913</v>
      </c>
    </row>
    <row r="143" spans="2:80">
      <c r="B143" s="24" t="s">
        <v>58</v>
      </c>
      <c r="C143" s="26" t="s">
        <v>47</v>
      </c>
      <c r="D143" s="6"/>
    </row>
    <row r="144" spans="2:80">
      <c r="B144" s="16" t="s">
        <v>22</v>
      </c>
      <c r="C144" s="17" t="s">
        <v>22</v>
      </c>
    </row>
    <row r="147" spans="2:7">
      <c r="B147" s="24" t="s">
        <v>59</v>
      </c>
      <c r="C147" s="26" t="s">
        <v>60</v>
      </c>
      <c r="D147" s="6"/>
    </row>
    <row r="148" spans="2:7">
      <c r="B148" s="16" t="s">
        <v>22</v>
      </c>
      <c r="C148" s="17" t="s">
        <v>22</v>
      </c>
    </row>
    <row r="151" spans="2:7">
      <c r="B151" s="6" t="s">
        <v>61</v>
      </c>
    </row>
    <row r="154" spans="2:7">
      <c r="B154" s="6" t="s">
        <v>915</v>
      </c>
    </row>
    <row r="155" spans="2:7">
      <c r="B155" s="24" t="s">
        <v>40</v>
      </c>
      <c r="C155" s="26" t="s">
        <v>63</v>
      </c>
      <c r="D155" s="24" t="s">
        <v>64</v>
      </c>
      <c r="E155" s="24" t="s">
        <v>65</v>
      </c>
      <c r="F155" s="29" t="s">
        <v>66</v>
      </c>
      <c r="G155" s="14"/>
    </row>
    <row r="156" spans="2:7">
      <c r="B156" s="16" t="s">
        <v>22</v>
      </c>
      <c r="C156" s="17" t="s">
        <v>22</v>
      </c>
      <c r="D156" s="16" t="s">
        <v>22</v>
      </c>
      <c r="E156" s="16" t="s">
        <v>22</v>
      </c>
      <c r="F156" s="21" t="s">
        <v>22</v>
      </c>
    </row>
    <row r="157" spans="2:7">
      <c r="B157" s="2" t="s">
        <v>3554</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3F1F3DBE-58F5-4FCB-8A8A-FFB2E160FF93}"/>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E1CE-BA9A-4D5B-808C-718E9F1B4E1E}">
  <dimension ref="A1:CB248"/>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347</v>
      </c>
      <c r="C1" s="226"/>
      <c r="D1" s="226"/>
      <c r="E1" s="226"/>
    </row>
    <row r="3" spans="1:5" ht="15">
      <c r="B3" s="31" t="s">
        <v>348</v>
      </c>
      <c r="C3" s="239"/>
      <c r="D3" s="233"/>
      <c r="E3" s="32"/>
    </row>
    <row r="4" spans="1:5" ht="30">
      <c r="B4" s="35" t="s">
        <v>349</v>
      </c>
      <c r="C4" s="239"/>
      <c r="D4" s="233"/>
      <c r="E4" s="32"/>
    </row>
    <row r="5" spans="1:5" ht="15">
      <c r="B5" s="35"/>
      <c r="C5" s="239"/>
      <c r="D5" s="233"/>
      <c r="E5" s="32"/>
    </row>
    <row r="6" spans="1:5" ht="15">
      <c r="B6" s="35" t="s">
        <v>103</v>
      </c>
      <c r="C6" s="239"/>
      <c r="D6" s="233"/>
      <c r="E6" s="32"/>
    </row>
    <row r="7" spans="1:5" ht="15">
      <c r="B7" s="35" t="s">
        <v>350</v>
      </c>
      <c r="C7" s="239"/>
      <c r="D7" s="233"/>
      <c r="E7" s="32"/>
    </row>
    <row r="8" spans="1:5" ht="15">
      <c r="B8" s="35" t="s">
        <v>351</v>
      </c>
      <c r="C8" s="239"/>
      <c r="D8" s="233"/>
      <c r="E8" s="32"/>
    </row>
    <row r="9" spans="1:5" ht="15">
      <c r="B9" s="4" t="s">
        <v>106</v>
      </c>
      <c r="C9" s="36" t="s">
        <v>107</v>
      </c>
      <c r="D9" s="36" t="s">
        <v>108</v>
      </c>
      <c r="E9" s="32"/>
    </row>
    <row r="10" spans="1:5" ht="15">
      <c r="B10" s="32"/>
      <c r="C10" s="46"/>
      <c r="D10" s="32"/>
      <c r="E10" s="32"/>
    </row>
    <row r="11" spans="1:5" ht="15">
      <c r="B11" s="243"/>
      <c r="C11" s="243"/>
      <c r="D11" s="243"/>
      <c r="E11" s="243"/>
    </row>
    <row r="12" spans="1:5" ht="15">
      <c r="B12" s="240" t="s">
        <v>109</v>
      </c>
      <c r="C12" s="240"/>
      <c r="D12" s="240"/>
      <c r="E12" s="240"/>
    </row>
    <row r="13" spans="1:5" ht="15">
      <c r="B13" s="38" t="s">
        <v>110</v>
      </c>
      <c r="C13" s="241" t="s">
        <v>111</v>
      </c>
      <c r="D13" s="240" t="s">
        <v>112</v>
      </c>
      <c r="E13" s="240" t="s">
        <v>113</v>
      </c>
    </row>
    <row r="14" spans="1:5" ht="15">
      <c r="B14" s="38" t="s">
        <v>114</v>
      </c>
      <c r="C14" s="241"/>
      <c r="D14" s="240"/>
      <c r="E14" s="240"/>
    </row>
    <row r="15" spans="1:5" ht="15">
      <c r="B15" s="31" t="s">
        <v>115</v>
      </c>
      <c r="C15" s="40"/>
      <c r="D15" s="41" t="s">
        <v>352</v>
      </c>
      <c r="E15" s="41"/>
    </row>
    <row r="16" spans="1:5" ht="15">
      <c r="B16" s="31" t="s">
        <v>116</v>
      </c>
      <c r="C16" s="40"/>
      <c r="D16" s="41"/>
      <c r="E16" s="41"/>
    </row>
    <row r="17" spans="2:8" ht="15">
      <c r="B17" s="31" t="s">
        <v>117</v>
      </c>
      <c r="C17" s="40"/>
      <c r="D17" s="41"/>
      <c r="E17" s="41"/>
    </row>
    <row r="18" spans="2:8" ht="15">
      <c r="B18" s="44" t="s">
        <v>119</v>
      </c>
      <c r="C18" s="39"/>
      <c r="D18" s="38"/>
      <c r="E18" s="38"/>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639</v>
      </c>
      <c r="C26" s="9">
        <v>5.56</v>
      </c>
      <c r="D26" s="2" t="s">
        <v>11</v>
      </c>
      <c r="E26" s="2" t="s">
        <v>640</v>
      </c>
      <c r="F26" s="12">
        <v>2500000</v>
      </c>
      <c r="G26" s="12">
        <v>2561.42</v>
      </c>
      <c r="H26" s="12">
        <v>7.0000000000000007E-2</v>
      </c>
    </row>
    <row r="27" spans="2:8">
      <c r="B27" s="2" t="s">
        <v>301</v>
      </c>
      <c r="C27" s="9">
        <v>5.3</v>
      </c>
      <c r="D27" s="2" t="s">
        <v>11</v>
      </c>
      <c r="E27" s="2" t="s">
        <v>302</v>
      </c>
      <c r="F27" s="12">
        <v>400000</v>
      </c>
      <c r="G27" s="12">
        <v>400.77</v>
      </c>
      <c r="H27" s="12">
        <v>0.01</v>
      </c>
    </row>
    <row r="28" spans="2:8">
      <c r="B28" s="6" t="s">
        <v>12</v>
      </c>
      <c r="C28" s="11"/>
      <c r="D28" s="6"/>
      <c r="E28" s="6"/>
      <c r="F28" s="14"/>
      <c r="G28" s="14">
        <f>SUM(G22:G27)</f>
        <v>2962.19</v>
      </c>
      <c r="H28" s="14">
        <f>SUM(H22:H27)</f>
        <v>0.08</v>
      </c>
    </row>
    <row r="29" spans="2:8">
      <c r="B29" s="6" t="s">
        <v>68</v>
      </c>
    </row>
    <row r="30" spans="2:8">
      <c r="B30" s="2" t="s">
        <v>940</v>
      </c>
      <c r="C30" s="9">
        <v>7.04</v>
      </c>
      <c r="D30" s="2" t="s">
        <v>356</v>
      </c>
      <c r="E30" s="2" t="s">
        <v>941</v>
      </c>
      <c r="F30" s="12">
        <v>45000</v>
      </c>
      <c r="G30" s="12">
        <v>221079.83</v>
      </c>
      <c r="H30" s="12">
        <v>6</v>
      </c>
    </row>
    <row r="31" spans="2:8">
      <c r="B31" s="2" t="s">
        <v>942</v>
      </c>
      <c r="C31" s="9">
        <v>5.14</v>
      </c>
      <c r="D31" s="2" t="s">
        <v>11</v>
      </c>
      <c r="E31" s="2" t="s">
        <v>943</v>
      </c>
      <c r="F31" s="12">
        <v>200000000</v>
      </c>
      <c r="G31" s="12">
        <v>199103.6</v>
      </c>
      <c r="H31" s="12">
        <v>5.41</v>
      </c>
    </row>
    <row r="32" spans="2:8">
      <c r="B32" s="2" t="s">
        <v>3841</v>
      </c>
      <c r="C32" s="9">
        <v>7.02</v>
      </c>
      <c r="D32" s="2" t="s">
        <v>356</v>
      </c>
      <c r="E32" s="2" t="s">
        <v>357</v>
      </c>
      <c r="F32" s="12">
        <v>26500</v>
      </c>
      <c r="G32" s="12">
        <v>125959.14</v>
      </c>
      <c r="H32" s="12">
        <v>3.42</v>
      </c>
    </row>
    <row r="33" spans="2:8">
      <c r="B33" s="2" t="s">
        <v>944</v>
      </c>
      <c r="C33" s="9">
        <v>6.53</v>
      </c>
      <c r="D33" s="2" t="s">
        <v>356</v>
      </c>
      <c r="E33" s="2" t="s">
        <v>945</v>
      </c>
      <c r="F33" s="12">
        <v>25000</v>
      </c>
      <c r="G33" s="12">
        <v>124289</v>
      </c>
      <c r="H33" s="12">
        <v>3.38</v>
      </c>
    </row>
    <row r="34" spans="2:8">
      <c r="B34" s="2" t="s">
        <v>946</v>
      </c>
      <c r="C34" s="9">
        <v>7.06</v>
      </c>
      <c r="D34" s="2" t="s">
        <v>356</v>
      </c>
      <c r="E34" s="2" t="s">
        <v>947</v>
      </c>
      <c r="F34" s="12">
        <v>21500</v>
      </c>
      <c r="G34" s="12">
        <v>101013.34</v>
      </c>
      <c r="H34" s="12">
        <v>2.74</v>
      </c>
    </row>
    <row r="35" spans="2:8">
      <c r="B35" s="2" t="s">
        <v>365</v>
      </c>
      <c r="C35" s="9">
        <v>6.99</v>
      </c>
      <c r="D35" s="2" t="s">
        <v>356</v>
      </c>
      <c r="E35" s="2" t="s">
        <v>366</v>
      </c>
      <c r="F35" s="12">
        <v>20000</v>
      </c>
      <c r="G35" s="12">
        <v>96313.7</v>
      </c>
      <c r="H35" s="12">
        <v>2.62</v>
      </c>
    </row>
    <row r="36" spans="2:8">
      <c r="B36" s="2" t="s">
        <v>361</v>
      </c>
      <c r="C36" s="9">
        <v>6.98</v>
      </c>
      <c r="D36" s="2" t="s">
        <v>354</v>
      </c>
      <c r="E36" s="2" t="s">
        <v>362</v>
      </c>
      <c r="F36" s="12">
        <v>20000</v>
      </c>
      <c r="G36" s="12">
        <v>95437.4</v>
      </c>
      <c r="H36" s="12">
        <v>2.59</v>
      </c>
    </row>
    <row r="37" spans="2:8">
      <c r="B37" s="2" t="s">
        <v>367</v>
      </c>
      <c r="C37" s="9">
        <v>6.96</v>
      </c>
      <c r="D37" s="2" t="s">
        <v>356</v>
      </c>
      <c r="E37" s="2" t="s">
        <v>368</v>
      </c>
      <c r="F37" s="12">
        <v>20000</v>
      </c>
      <c r="G37" s="12">
        <v>95086.399999999994</v>
      </c>
      <c r="H37" s="12">
        <v>2.58</v>
      </c>
    </row>
    <row r="38" spans="2:8">
      <c r="B38" s="2" t="s">
        <v>948</v>
      </c>
      <c r="C38" s="9">
        <v>7.1</v>
      </c>
      <c r="D38" s="2" t="s">
        <v>356</v>
      </c>
      <c r="E38" s="2" t="s">
        <v>949</v>
      </c>
      <c r="F38" s="12">
        <v>20000</v>
      </c>
      <c r="G38" s="12">
        <v>93457.8</v>
      </c>
      <c r="H38" s="12">
        <v>2.54</v>
      </c>
    </row>
    <row r="39" spans="2:8">
      <c r="B39" s="2" t="s">
        <v>3840</v>
      </c>
      <c r="C39" s="9">
        <v>7.17</v>
      </c>
      <c r="D39" s="2" t="s">
        <v>356</v>
      </c>
      <c r="E39" s="2" t="s">
        <v>369</v>
      </c>
      <c r="F39" s="12">
        <v>18000</v>
      </c>
      <c r="G39" s="12">
        <v>88283.97</v>
      </c>
      <c r="H39" s="12">
        <v>2.4</v>
      </c>
    </row>
    <row r="40" spans="2:8">
      <c r="B40" s="2" t="s">
        <v>3839</v>
      </c>
      <c r="C40" s="9">
        <v>7.4</v>
      </c>
      <c r="D40" s="2" t="s">
        <v>356</v>
      </c>
      <c r="E40" s="2" t="s">
        <v>371</v>
      </c>
      <c r="F40" s="12">
        <v>14000</v>
      </c>
      <c r="G40" s="12">
        <v>65647.820000000007</v>
      </c>
      <c r="H40" s="12">
        <v>1.78</v>
      </c>
    </row>
    <row r="41" spans="2:8">
      <c r="B41" s="2" t="s">
        <v>950</v>
      </c>
      <c r="C41" s="9">
        <v>7.02</v>
      </c>
      <c r="D41" s="2" t="s">
        <v>356</v>
      </c>
      <c r="E41" s="2" t="s">
        <v>951</v>
      </c>
      <c r="F41" s="12">
        <v>14000</v>
      </c>
      <c r="G41" s="12">
        <v>65443.63</v>
      </c>
      <c r="H41" s="12">
        <v>1.78</v>
      </c>
    </row>
    <row r="42" spans="2:8">
      <c r="B42" s="2" t="s">
        <v>952</v>
      </c>
      <c r="C42" s="9">
        <v>7.1</v>
      </c>
      <c r="D42" s="2" t="s">
        <v>356</v>
      </c>
      <c r="E42" s="2" t="s">
        <v>953</v>
      </c>
      <c r="F42" s="12">
        <v>14000</v>
      </c>
      <c r="G42" s="12">
        <v>65395.12</v>
      </c>
      <c r="H42" s="12">
        <v>1.78</v>
      </c>
    </row>
    <row r="43" spans="2:8">
      <c r="B43" s="2" t="s">
        <v>358</v>
      </c>
      <c r="C43" s="9">
        <v>5.23</v>
      </c>
      <c r="D43" s="2" t="s">
        <v>11</v>
      </c>
      <c r="E43" s="2" t="s">
        <v>359</v>
      </c>
      <c r="F43" s="12">
        <v>63500000</v>
      </c>
      <c r="G43" s="12">
        <v>62959.3</v>
      </c>
      <c r="H43" s="12">
        <v>1.71</v>
      </c>
    </row>
    <row r="44" spans="2:8">
      <c r="B44" s="2" t="s">
        <v>954</v>
      </c>
      <c r="C44" s="9">
        <v>6.9</v>
      </c>
      <c r="D44" s="2" t="s">
        <v>356</v>
      </c>
      <c r="E44" s="2" t="s">
        <v>955</v>
      </c>
      <c r="F44" s="12">
        <v>13000</v>
      </c>
      <c r="G44" s="12">
        <v>61599.72</v>
      </c>
      <c r="H44" s="12">
        <v>1.67</v>
      </c>
    </row>
    <row r="45" spans="2:8">
      <c r="B45" s="2" t="s">
        <v>3838</v>
      </c>
      <c r="C45" s="9">
        <v>6.97</v>
      </c>
      <c r="D45" s="2" t="s">
        <v>356</v>
      </c>
      <c r="E45" s="2" t="s">
        <v>956</v>
      </c>
      <c r="F45" s="12">
        <v>13000</v>
      </c>
      <c r="G45" s="12">
        <v>61591.66</v>
      </c>
      <c r="H45" s="12">
        <v>1.67</v>
      </c>
    </row>
    <row r="46" spans="2:8">
      <c r="B46" s="2" t="s">
        <v>957</v>
      </c>
      <c r="C46" s="9">
        <v>6.98</v>
      </c>
      <c r="D46" s="2" t="s">
        <v>356</v>
      </c>
      <c r="E46" s="2" t="s">
        <v>958</v>
      </c>
      <c r="F46" s="12">
        <v>13000</v>
      </c>
      <c r="G46" s="12">
        <v>61108.58</v>
      </c>
      <c r="H46" s="12">
        <v>1.66</v>
      </c>
    </row>
    <row r="47" spans="2:8">
      <c r="B47" s="2" t="s">
        <v>363</v>
      </c>
      <c r="C47" s="9">
        <v>5.6</v>
      </c>
      <c r="D47" s="2" t="s">
        <v>356</v>
      </c>
      <c r="E47" s="2" t="s">
        <v>364</v>
      </c>
      <c r="F47" s="12">
        <v>12000</v>
      </c>
      <c r="G47" s="12">
        <v>59908.14</v>
      </c>
      <c r="H47" s="12">
        <v>1.63</v>
      </c>
    </row>
    <row r="48" spans="2:8">
      <c r="B48" s="2" t="s">
        <v>376</v>
      </c>
      <c r="C48" s="9">
        <v>5.23</v>
      </c>
      <c r="D48" s="2" t="s">
        <v>11</v>
      </c>
      <c r="E48" s="2" t="s">
        <v>377</v>
      </c>
      <c r="F48" s="12">
        <v>59000000</v>
      </c>
      <c r="G48" s="12">
        <v>58555.73</v>
      </c>
      <c r="H48" s="12">
        <v>1.59</v>
      </c>
    </row>
    <row r="49" spans="2:8">
      <c r="B49" s="2" t="s">
        <v>3569</v>
      </c>
      <c r="C49" s="9">
        <v>5.68</v>
      </c>
      <c r="D49" s="2" t="s">
        <v>356</v>
      </c>
      <c r="E49" s="2" t="s">
        <v>360</v>
      </c>
      <c r="F49" s="12">
        <v>11500</v>
      </c>
      <c r="G49" s="12">
        <v>57419.56</v>
      </c>
      <c r="H49" s="12">
        <v>1.56</v>
      </c>
    </row>
    <row r="50" spans="2:8">
      <c r="B50" s="2" t="s">
        <v>372</v>
      </c>
      <c r="C50" s="9">
        <v>7.08</v>
      </c>
      <c r="D50" s="2" t="s">
        <v>356</v>
      </c>
      <c r="E50" s="2" t="s">
        <v>373</v>
      </c>
      <c r="F50" s="12">
        <v>12000</v>
      </c>
      <c r="G50" s="12">
        <v>57331.02</v>
      </c>
      <c r="H50" s="12">
        <v>1.56</v>
      </c>
    </row>
    <row r="51" spans="2:8">
      <c r="B51" s="2" t="s">
        <v>959</v>
      </c>
      <c r="C51" s="9">
        <v>7.82</v>
      </c>
      <c r="D51" s="2" t="s">
        <v>356</v>
      </c>
      <c r="E51" s="2" t="s">
        <v>960</v>
      </c>
      <c r="F51" s="12">
        <v>12000</v>
      </c>
      <c r="G51" s="12">
        <v>55681.5</v>
      </c>
      <c r="H51" s="12">
        <v>1.51</v>
      </c>
    </row>
    <row r="52" spans="2:8">
      <c r="B52" s="2" t="s">
        <v>3837</v>
      </c>
      <c r="C52" s="9">
        <v>7.34</v>
      </c>
      <c r="D52" s="2" t="s">
        <v>356</v>
      </c>
      <c r="E52" s="2" t="s">
        <v>375</v>
      </c>
      <c r="F52" s="12">
        <v>11000</v>
      </c>
      <c r="G52" s="12">
        <v>54044.27</v>
      </c>
      <c r="H52" s="12">
        <v>1.47</v>
      </c>
    </row>
    <row r="53" spans="2:8">
      <c r="B53" s="2" t="s">
        <v>381</v>
      </c>
      <c r="C53" s="9">
        <v>5.57</v>
      </c>
      <c r="D53" s="2" t="s">
        <v>356</v>
      </c>
      <c r="E53" s="2" t="s">
        <v>382</v>
      </c>
      <c r="F53" s="12">
        <v>10000</v>
      </c>
      <c r="G53" s="12">
        <v>49931.45</v>
      </c>
      <c r="H53" s="12">
        <v>1.36</v>
      </c>
    </row>
    <row r="54" spans="2:8">
      <c r="B54" s="2" t="s">
        <v>385</v>
      </c>
      <c r="C54" s="9">
        <v>5.56</v>
      </c>
      <c r="D54" s="2" t="s">
        <v>356</v>
      </c>
      <c r="E54" s="2" t="s">
        <v>386</v>
      </c>
      <c r="F54" s="12">
        <v>10000</v>
      </c>
      <c r="G54" s="12">
        <v>49870.75</v>
      </c>
      <c r="H54" s="12">
        <v>1.35</v>
      </c>
    </row>
    <row r="55" spans="2:8">
      <c r="B55" s="2" t="s">
        <v>3836</v>
      </c>
      <c r="C55" s="9">
        <v>7.15</v>
      </c>
      <c r="D55" s="2" t="s">
        <v>356</v>
      </c>
      <c r="E55" s="2" t="s">
        <v>387</v>
      </c>
      <c r="F55" s="12">
        <v>10000</v>
      </c>
      <c r="G55" s="12">
        <v>49688.75</v>
      </c>
      <c r="H55" s="12">
        <v>1.35</v>
      </c>
    </row>
    <row r="56" spans="2:8">
      <c r="B56" s="2" t="s">
        <v>3610</v>
      </c>
      <c r="C56" s="9">
        <v>7.3</v>
      </c>
      <c r="D56" s="2" t="s">
        <v>356</v>
      </c>
      <c r="E56" s="2" t="s">
        <v>380</v>
      </c>
      <c r="F56" s="12">
        <v>10000</v>
      </c>
      <c r="G56" s="12">
        <v>49067.7</v>
      </c>
      <c r="H56" s="12">
        <v>1.33</v>
      </c>
    </row>
    <row r="57" spans="2:8">
      <c r="B57" s="2" t="s">
        <v>378</v>
      </c>
      <c r="C57" s="9">
        <v>7.08</v>
      </c>
      <c r="D57" s="2" t="s">
        <v>356</v>
      </c>
      <c r="E57" s="2" t="s">
        <v>379</v>
      </c>
      <c r="F57" s="12">
        <v>10000</v>
      </c>
      <c r="G57" s="12">
        <v>47687.5</v>
      </c>
      <c r="H57" s="12">
        <v>1.3</v>
      </c>
    </row>
    <row r="58" spans="2:8">
      <c r="B58" s="2" t="s">
        <v>3835</v>
      </c>
      <c r="C58" s="9">
        <v>6.96</v>
      </c>
      <c r="D58" s="2" t="s">
        <v>356</v>
      </c>
      <c r="E58" s="2" t="s">
        <v>961</v>
      </c>
      <c r="F58" s="12">
        <v>10000</v>
      </c>
      <c r="G58" s="12">
        <v>47398.85</v>
      </c>
      <c r="H58" s="12">
        <v>1.29</v>
      </c>
    </row>
    <row r="59" spans="2:8">
      <c r="B59" s="2" t="s">
        <v>3834</v>
      </c>
      <c r="C59" s="9">
        <v>7.91</v>
      </c>
      <c r="D59" s="2" t="s">
        <v>356</v>
      </c>
      <c r="E59" s="2" t="s">
        <v>388</v>
      </c>
      <c r="F59" s="12">
        <v>10000</v>
      </c>
      <c r="G59" s="12">
        <v>47158.9</v>
      </c>
      <c r="H59" s="12">
        <v>1.28</v>
      </c>
    </row>
    <row r="60" spans="2:8">
      <c r="B60" s="2" t="s">
        <v>3833</v>
      </c>
      <c r="C60" s="9">
        <v>6.99</v>
      </c>
      <c r="D60" s="2" t="s">
        <v>356</v>
      </c>
      <c r="E60" s="2" t="s">
        <v>391</v>
      </c>
      <c r="F60" s="12">
        <v>10000</v>
      </c>
      <c r="G60" s="12">
        <v>47011.05</v>
      </c>
      <c r="H60" s="12">
        <v>1.28</v>
      </c>
    </row>
    <row r="61" spans="2:8">
      <c r="B61" s="2" t="s">
        <v>962</v>
      </c>
      <c r="C61" s="9">
        <v>6.88</v>
      </c>
      <c r="D61" s="2" t="s">
        <v>356</v>
      </c>
      <c r="E61" s="2" t="s">
        <v>963</v>
      </c>
      <c r="F61" s="12">
        <v>10000</v>
      </c>
      <c r="G61" s="12">
        <v>47006.400000000001</v>
      </c>
      <c r="H61" s="12">
        <v>1.28</v>
      </c>
    </row>
    <row r="62" spans="2:8">
      <c r="B62" s="2" t="s">
        <v>964</v>
      </c>
      <c r="C62" s="9">
        <v>6.98</v>
      </c>
      <c r="D62" s="2" t="s">
        <v>356</v>
      </c>
      <c r="E62" s="2" t="s">
        <v>965</v>
      </c>
      <c r="F62" s="12">
        <v>10000</v>
      </c>
      <c r="G62" s="12">
        <v>46949.599999999999</v>
      </c>
      <c r="H62" s="12">
        <v>1.28</v>
      </c>
    </row>
    <row r="63" spans="2:8">
      <c r="B63" s="2" t="s">
        <v>966</v>
      </c>
      <c r="C63" s="9">
        <v>6.86</v>
      </c>
      <c r="D63" s="2" t="s">
        <v>356</v>
      </c>
      <c r="E63" s="2" t="s">
        <v>967</v>
      </c>
      <c r="F63" s="12">
        <v>10000</v>
      </c>
      <c r="G63" s="12">
        <v>46930.55</v>
      </c>
      <c r="H63" s="12">
        <v>1.27</v>
      </c>
    </row>
    <row r="64" spans="2:8">
      <c r="B64" s="2" t="s">
        <v>3832</v>
      </c>
      <c r="C64" s="9">
        <v>7.26</v>
      </c>
      <c r="D64" s="2" t="s">
        <v>356</v>
      </c>
      <c r="E64" s="2" t="s">
        <v>968</v>
      </c>
      <c r="F64" s="12">
        <v>10000</v>
      </c>
      <c r="G64" s="12">
        <v>46791.3</v>
      </c>
      <c r="H64" s="12">
        <v>1.27</v>
      </c>
    </row>
    <row r="65" spans="2:8">
      <c r="B65" s="2" t="s">
        <v>383</v>
      </c>
      <c r="C65" s="9">
        <v>4.55</v>
      </c>
      <c r="D65" s="2" t="s">
        <v>11</v>
      </c>
      <c r="E65" s="2" t="s">
        <v>384</v>
      </c>
      <c r="F65" s="12">
        <v>43000000</v>
      </c>
      <c r="G65" s="12">
        <v>42866.400000000001</v>
      </c>
      <c r="H65" s="12">
        <v>1.1599999999999999</v>
      </c>
    </row>
    <row r="66" spans="2:8">
      <c r="B66" s="2" t="s">
        <v>389</v>
      </c>
      <c r="C66" s="9">
        <v>7.02</v>
      </c>
      <c r="D66" s="2" t="s">
        <v>356</v>
      </c>
      <c r="E66" s="2" t="s">
        <v>390</v>
      </c>
      <c r="F66" s="12">
        <v>9000</v>
      </c>
      <c r="G66" s="12">
        <v>42291.41</v>
      </c>
      <c r="H66" s="12">
        <v>1.1499999999999999</v>
      </c>
    </row>
    <row r="67" spans="2:8">
      <c r="B67" s="2" t="s">
        <v>3568</v>
      </c>
      <c r="C67" s="9">
        <v>5.79</v>
      </c>
      <c r="D67" s="2" t="s">
        <v>356</v>
      </c>
      <c r="E67" s="2" t="s">
        <v>392</v>
      </c>
      <c r="F67" s="12">
        <v>8000</v>
      </c>
      <c r="G67" s="12">
        <v>39949.32</v>
      </c>
      <c r="H67" s="12">
        <v>1.0900000000000001</v>
      </c>
    </row>
    <row r="68" spans="2:8">
      <c r="B68" s="2" t="s">
        <v>3609</v>
      </c>
      <c r="C68" s="9">
        <v>7.83</v>
      </c>
      <c r="D68" s="2" t="s">
        <v>356</v>
      </c>
      <c r="E68" s="2" t="s">
        <v>393</v>
      </c>
      <c r="F68" s="12">
        <v>8000</v>
      </c>
      <c r="G68" s="12">
        <v>39201.64</v>
      </c>
      <c r="H68" s="12">
        <v>1.06</v>
      </c>
    </row>
    <row r="69" spans="2:8">
      <c r="B69" s="2" t="s">
        <v>3831</v>
      </c>
      <c r="C69" s="9">
        <v>7.67</v>
      </c>
      <c r="D69" s="2" t="s">
        <v>356</v>
      </c>
      <c r="E69" s="2" t="s">
        <v>396</v>
      </c>
      <c r="F69" s="12">
        <v>8000</v>
      </c>
      <c r="G69" s="12">
        <v>37384.04</v>
      </c>
      <c r="H69" s="12">
        <v>1.02</v>
      </c>
    </row>
    <row r="70" spans="2:8">
      <c r="B70" s="2" t="s">
        <v>3830</v>
      </c>
      <c r="C70" s="9">
        <v>7.75</v>
      </c>
      <c r="D70" s="2" t="s">
        <v>356</v>
      </c>
      <c r="E70" s="2" t="s">
        <v>397</v>
      </c>
      <c r="F70" s="12">
        <v>8000</v>
      </c>
      <c r="G70" s="12">
        <v>37360.160000000003</v>
      </c>
      <c r="H70" s="12">
        <v>1.01</v>
      </c>
    </row>
    <row r="71" spans="2:8">
      <c r="B71" s="2" t="s">
        <v>3829</v>
      </c>
      <c r="C71" s="9">
        <v>7.01</v>
      </c>
      <c r="D71" s="2" t="s">
        <v>356</v>
      </c>
      <c r="E71" s="2" t="s">
        <v>374</v>
      </c>
      <c r="F71" s="12">
        <v>7500</v>
      </c>
      <c r="G71" s="12">
        <v>35736.15</v>
      </c>
      <c r="H71" s="12">
        <v>0.97</v>
      </c>
    </row>
    <row r="72" spans="2:8">
      <c r="B72" s="2" t="s">
        <v>398</v>
      </c>
      <c r="C72" s="9">
        <v>5.23</v>
      </c>
      <c r="D72" s="2" t="s">
        <v>11</v>
      </c>
      <c r="E72" s="2" t="s">
        <v>399</v>
      </c>
      <c r="F72" s="12">
        <v>33500000</v>
      </c>
      <c r="G72" s="12">
        <v>33214.75</v>
      </c>
      <c r="H72" s="12">
        <v>0.9</v>
      </c>
    </row>
    <row r="73" spans="2:8">
      <c r="B73" s="2" t="s">
        <v>394</v>
      </c>
      <c r="C73" s="9">
        <v>4.55</v>
      </c>
      <c r="D73" s="2" t="s">
        <v>11</v>
      </c>
      <c r="E73" s="2" t="s">
        <v>395</v>
      </c>
      <c r="F73" s="12">
        <v>30500000</v>
      </c>
      <c r="G73" s="12">
        <v>30405.24</v>
      </c>
      <c r="H73" s="12">
        <v>0.83</v>
      </c>
    </row>
    <row r="74" spans="2:8">
      <c r="B74" s="2" t="s">
        <v>3828</v>
      </c>
      <c r="C74" s="9">
        <v>6.03</v>
      </c>
      <c r="D74" s="2" t="s">
        <v>356</v>
      </c>
      <c r="E74" s="2" t="s">
        <v>400</v>
      </c>
      <c r="F74" s="12">
        <v>6000</v>
      </c>
      <c r="G74" s="12">
        <v>29975.279999999999</v>
      </c>
      <c r="H74" s="12">
        <v>0.81</v>
      </c>
    </row>
    <row r="75" spans="2:8">
      <c r="B75" s="2" t="s">
        <v>401</v>
      </c>
      <c r="C75" s="9">
        <v>5.55</v>
      </c>
      <c r="D75" s="2" t="s">
        <v>356</v>
      </c>
      <c r="E75" s="2" t="s">
        <v>402</v>
      </c>
      <c r="F75" s="12">
        <v>6000</v>
      </c>
      <c r="G75" s="12">
        <v>29949.96</v>
      </c>
      <c r="H75" s="12">
        <v>0.81</v>
      </c>
    </row>
    <row r="76" spans="2:8">
      <c r="B76" s="2" t="s">
        <v>353</v>
      </c>
      <c r="C76" s="9">
        <v>6.64</v>
      </c>
      <c r="D76" s="2" t="s">
        <v>354</v>
      </c>
      <c r="E76" s="2" t="s">
        <v>355</v>
      </c>
      <c r="F76" s="12">
        <v>6000</v>
      </c>
      <c r="G76" s="12">
        <v>29804.67</v>
      </c>
      <c r="H76" s="12">
        <v>0.81</v>
      </c>
    </row>
    <row r="77" spans="2:8">
      <c r="B77" s="2" t="s">
        <v>3722</v>
      </c>
      <c r="C77" s="9">
        <v>7.04</v>
      </c>
      <c r="D77" s="2" t="s">
        <v>356</v>
      </c>
      <c r="E77" s="2" t="s">
        <v>370</v>
      </c>
      <c r="F77" s="12">
        <v>6000</v>
      </c>
      <c r="G77" s="12">
        <v>28917.96</v>
      </c>
      <c r="H77" s="12">
        <v>0.79</v>
      </c>
    </row>
    <row r="78" spans="2:8">
      <c r="B78" s="2" t="s">
        <v>3827</v>
      </c>
      <c r="C78" s="9">
        <v>7.64</v>
      </c>
      <c r="D78" s="2" t="s">
        <v>356</v>
      </c>
      <c r="E78" s="2" t="s">
        <v>404</v>
      </c>
      <c r="F78" s="12">
        <v>6000</v>
      </c>
      <c r="G78" s="12">
        <v>28101.360000000001</v>
      </c>
      <c r="H78" s="12">
        <v>0.76</v>
      </c>
    </row>
    <row r="79" spans="2:8">
      <c r="B79" s="2" t="s">
        <v>3826</v>
      </c>
      <c r="C79" s="9">
        <v>7.67</v>
      </c>
      <c r="D79" s="2" t="s">
        <v>356</v>
      </c>
      <c r="E79" s="2" t="s">
        <v>405</v>
      </c>
      <c r="F79" s="12">
        <v>6000</v>
      </c>
      <c r="G79" s="12">
        <v>28043.52</v>
      </c>
      <c r="H79" s="12">
        <v>0.76</v>
      </c>
    </row>
    <row r="80" spans="2:8">
      <c r="B80" s="2" t="s">
        <v>3825</v>
      </c>
      <c r="C80" s="9">
        <v>8.2799999999999994</v>
      </c>
      <c r="D80" s="2" t="s">
        <v>356</v>
      </c>
      <c r="E80" s="2" t="s">
        <v>406</v>
      </c>
      <c r="F80" s="12">
        <v>6000</v>
      </c>
      <c r="G80" s="12">
        <v>27894.15</v>
      </c>
      <c r="H80" s="12">
        <v>0.76</v>
      </c>
    </row>
    <row r="81" spans="2:8">
      <c r="B81" s="2" t="s">
        <v>3824</v>
      </c>
      <c r="C81" s="9">
        <v>6.15</v>
      </c>
      <c r="D81" s="2" t="s">
        <v>356</v>
      </c>
      <c r="E81" s="2" t="s">
        <v>407</v>
      </c>
      <c r="F81" s="12">
        <v>5000</v>
      </c>
      <c r="G81" s="12">
        <v>24978.95</v>
      </c>
      <c r="H81" s="12">
        <v>0.68</v>
      </c>
    </row>
    <row r="82" spans="2:8">
      <c r="B82" s="2" t="s">
        <v>969</v>
      </c>
      <c r="C82" s="9">
        <v>5.54</v>
      </c>
      <c r="D82" s="2" t="s">
        <v>11</v>
      </c>
      <c r="E82" s="2" t="s">
        <v>970</v>
      </c>
      <c r="F82" s="12">
        <v>25000000</v>
      </c>
      <c r="G82" s="12">
        <v>23722.03</v>
      </c>
      <c r="H82" s="12">
        <v>0.64</v>
      </c>
    </row>
    <row r="83" spans="2:8">
      <c r="B83" s="2" t="s">
        <v>3823</v>
      </c>
      <c r="C83" s="9">
        <v>7.65</v>
      </c>
      <c r="D83" s="2" t="s">
        <v>356</v>
      </c>
      <c r="E83" s="2" t="s">
        <v>409</v>
      </c>
      <c r="F83" s="12">
        <v>5000</v>
      </c>
      <c r="G83" s="12">
        <v>23642.28</v>
      </c>
      <c r="H83" s="12">
        <v>0.64</v>
      </c>
    </row>
    <row r="84" spans="2:8">
      <c r="B84" s="2" t="s">
        <v>3822</v>
      </c>
      <c r="C84" s="9">
        <v>7.77</v>
      </c>
      <c r="D84" s="2" t="s">
        <v>356</v>
      </c>
      <c r="E84" s="2" t="s">
        <v>410</v>
      </c>
      <c r="F84" s="12">
        <v>5000</v>
      </c>
      <c r="G84" s="12">
        <v>23622.18</v>
      </c>
      <c r="H84" s="12">
        <v>0.64</v>
      </c>
    </row>
    <row r="85" spans="2:8">
      <c r="B85" s="2" t="s">
        <v>3821</v>
      </c>
      <c r="C85" s="9">
        <v>7.58</v>
      </c>
      <c r="D85" s="2" t="s">
        <v>356</v>
      </c>
      <c r="E85" s="2" t="s">
        <v>411</v>
      </c>
      <c r="F85" s="12">
        <v>5000</v>
      </c>
      <c r="G85" s="12">
        <v>23475.1</v>
      </c>
      <c r="H85" s="12">
        <v>0.64</v>
      </c>
    </row>
    <row r="86" spans="2:8">
      <c r="B86" s="2" t="s">
        <v>3820</v>
      </c>
      <c r="C86" s="9">
        <v>7.62</v>
      </c>
      <c r="D86" s="2" t="s">
        <v>356</v>
      </c>
      <c r="E86" s="2" t="s">
        <v>412</v>
      </c>
      <c r="F86" s="12">
        <v>5000</v>
      </c>
      <c r="G86" s="12">
        <v>23452.83</v>
      </c>
      <c r="H86" s="12">
        <v>0.64</v>
      </c>
    </row>
    <row r="87" spans="2:8">
      <c r="B87" s="2" t="s">
        <v>3819</v>
      </c>
      <c r="C87" s="9">
        <v>8.08</v>
      </c>
      <c r="D87" s="2" t="s">
        <v>356</v>
      </c>
      <c r="E87" s="2" t="s">
        <v>413</v>
      </c>
      <c r="F87" s="12">
        <v>5000</v>
      </c>
      <c r="G87" s="12">
        <v>23298.05</v>
      </c>
      <c r="H87" s="12">
        <v>0.63</v>
      </c>
    </row>
    <row r="88" spans="2:8">
      <c r="B88" s="2" t="s">
        <v>3818</v>
      </c>
      <c r="C88" s="9">
        <v>6.2</v>
      </c>
      <c r="D88" s="2" t="s">
        <v>356</v>
      </c>
      <c r="E88" s="2" t="s">
        <v>414</v>
      </c>
      <c r="F88" s="12">
        <v>4000</v>
      </c>
      <c r="G88" s="12">
        <v>19986.419999999998</v>
      </c>
      <c r="H88" s="12">
        <v>0.54</v>
      </c>
    </row>
    <row r="89" spans="2:8">
      <c r="B89" s="2" t="s">
        <v>415</v>
      </c>
      <c r="C89" s="9">
        <v>5.55</v>
      </c>
      <c r="D89" s="2" t="s">
        <v>356</v>
      </c>
      <c r="E89" s="2" t="s">
        <v>416</v>
      </c>
      <c r="F89" s="12">
        <v>4000</v>
      </c>
      <c r="G89" s="12">
        <v>19942.38</v>
      </c>
      <c r="H89" s="12">
        <v>0.54</v>
      </c>
    </row>
    <row r="90" spans="2:8">
      <c r="B90" s="2" t="s">
        <v>417</v>
      </c>
      <c r="C90" s="9">
        <v>5.23</v>
      </c>
      <c r="D90" s="2" t="s">
        <v>11</v>
      </c>
      <c r="E90" s="2" t="s">
        <v>418</v>
      </c>
      <c r="F90" s="12">
        <v>20000000</v>
      </c>
      <c r="G90" s="12">
        <v>19869.16</v>
      </c>
      <c r="H90" s="12">
        <v>0.54</v>
      </c>
    </row>
    <row r="91" spans="2:8">
      <c r="B91" s="2" t="s">
        <v>419</v>
      </c>
      <c r="C91" s="9">
        <v>5.28</v>
      </c>
      <c r="D91" s="2" t="s">
        <v>11</v>
      </c>
      <c r="E91" s="2" t="s">
        <v>420</v>
      </c>
      <c r="F91" s="12">
        <v>20000000</v>
      </c>
      <c r="G91" s="12">
        <v>19689.400000000001</v>
      </c>
      <c r="H91" s="12">
        <v>0.53</v>
      </c>
    </row>
    <row r="92" spans="2:8">
      <c r="B92" s="2" t="s">
        <v>421</v>
      </c>
      <c r="C92" s="9">
        <v>7.08</v>
      </c>
      <c r="D92" s="2" t="s">
        <v>356</v>
      </c>
      <c r="E92" s="2" t="s">
        <v>422</v>
      </c>
      <c r="F92" s="12">
        <v>4000</v>
      </c>
      <c r="G92" s="12">
        <v>19060.88</v>
      </c>
      <c r="H92" s="12">
        <v>0.52</v>
      </c>
    </row>
    <row r="93" spans="2:8">
      <c r="B93" s="2" t="s">
        <v>423</v>
      </c>
      <c r="C93" s="9">
        <v>8.8699999999999992</v>
      </c>
      <c r="D93" s="2" t="s">
        <v>356</v>
      </c>
      <c r="E93" s="2" t="s">
        <v>424</v>
      </c>
      <c r="F93" s="12">
        <v>4000</v>
      </c>
      <c r="G93" s="12">
        <v>18884.82</v>
      </c>
      <c r="H93" s="12">
        <v>0.51</v>
      </c>
    </row>
    <row r="94" spans="2:8">
      <c r="B94" s="2" t="s">
        <v>3817</v>
      </c>
      <c r="C94" s="9">
        <v>7.45</v>
      </c>
      <c r="D94" s="2" t="s">
        <v>356</v>
      </c>
      <c r="E94" s="2" t="s">
        <v>425</v>
      </c>
      <c r="F94" s="12">
        <v>4000</v>
      </c>
      <c r="G94" s="12">
        <v>18730.72</v>
      </c>
      <c r="H94" s="12">
        <v>0.51</v>
      </c>
    </row>
    <row r="95" spans="2:8">
      <c r="B95" s="2" t="s">
        <v>3816</v>
      </c>
      <c r="C95" s="9">
        <v>7.59</v>
      </c>
      <c r="D95" s="2" t="s">
        <v>356</v>
      </c>
      <c r="E95" s="2" t="s">
        <v>426</v>
      </c>
      <c r="F95" s="12">
        <v>4000</v>
      </c>
      <c r="G95" s="12">
        <v>18709.22</v>
      </c>
      <c r="H95" s="12">
        <v>0.51</v>
      </c>
    </row>
    <row r="96" spans="2:8">
      <c r="B96" s="2" t="s">
        <v>427</v>
      </c>
      <c r="C96" s="9">
        <v>8.7799999999999994</v>
      </c>
      <c r="D96" s="2" t="s">
        <v>356</v>
      </c>
      <c r="E96" s="2" t="s">
        <v>428</v>
      </c>
      <c r="F96" s="12">
        <v>4000</v>
      </c>
      <c r="G96" s="12">
        <v>18558.86</v>
      </c>
      <c r="H96" s="12">
        <v>0.5</v>
      </c>
    </row>
    <row r="97" spans="2:8">
      <c r="B97" s="2" t="s">
        <v>429</v>
      </c>
      <c r="C97" s="9">
        <v>5.58</v>
      </c>
      <c r="D97" s="2" t="s">
        <v>356</v>
      </c>
      <c r="E97" s="2" t="s">
        <v>430</v>
      </c>
      <c r="F97" s="12">
        <v>3500</v>
      </c>
      <c r="G97" s="12">
        <v>17494.66</v>
      </c>
      <c r="H97" s="12">
        <v>0.48</v>
      </c>
    </row>
    <row r="98" spans="2:8">
      <c r="B98" s="2" t="s">
        <v>3587</v>
      </c>
      <c r="C98" s="9">
        <v>5.55</v>
      </c>
      <c r="D98" s="2" t="s">
        <v>356</v>
      </c>
      <c r="E98" s="2" t="s">
        <v>433</v>
      </c>
      <c r="F98" s="12">
        <v>3500</v>
      </c>
      <c r="G98" s="12">
        <v>17439.03</v>
      </c>
      <c r="H98" s="12">
        <v>0.47</v>
      </c>
    </row>
    <row r="99" spans="2:8">
      <c r="B99" s="2" t="s">
        <v>431</v>
      </c>
      <c r="C99" s="9">
        <v>5.55</v>
      </c>
      <c r="D99" s="2" t="s">
        <v>356</v>
      </c>
      <c r="E99" s="2" t="s">
        <v>432</v>
      </c>
      <c r="F99" s="12">
        <v>3500</v>
      </c>
      <c r="G99" s="12">
        <v>17439.009999999998</v>
      </c>
      <c r="H99" s="12">
        <v>0.47</v>
      </c>
    </row>
    <row r="100" spans="2:8">
      <c r="B100" s="2" t="s">
        <v>3815</v>
      </c>
      <c r="C100" s="9">
        <v>7.51</v>
      </c>
      <c r="D100" s="2" t="s">
        <v>356</v>
      </c>
      <c r="E100" s="2" t="s">
        <v>971</v>
      </c>
      <c r="F100" s="12">
        <v>3000</v>
      </c>
      <c r="G100" s="12">
        <v>14035.47</v>
      </c>
      <c r="H100" s="12">
        <v>0.38</v>
      </c>
    </row>
    <row r="101" spans="2:8">
      <c r="B101" s="2" t="s">
        <v>3814</v>
      </c>
      <c r="C101" s="9">
        <v>8.08</v>
      </c>
      <c r="D101" s="2" t="s">
        <v>356</v>
      </c>
      <c r="E101" s="2" t="s">
        <v>436</v>
      </c>
      <c r="F101" s="12">
        <v>3000</v>
      </c>
      <c r="G101" s="12">
        <v>13978.83</v>
      </c>
      <c r="H101" s="12">
        <v>0.38</v>
      </c>
    </row>
    <row r="102" spans="2:8">
      <c r="B102" s="2" t="s">
        <v>437</v>
      </c>
      <c r="C102" s="9">
        <v>5.65</v>
      </c>
      <c r="D102" s="2" t="s">
        <v>356</v>
      </c>
      <c r="E102" s="2" t="s">
        <v>438</v>
      </c>
      <c r="F102" s="12">
        <v>2500</v>
      </c>
      <c r="G102" s="12">
        <v>12451.81</v>
      </c>
      <c r="H102" s="12">
        <v>0.34</v>
      </c>
    </row>
    <row r="103" spans="2:8">
      <c r="B103" s="2" t="s">
        <v>439</v>
      </c>
      <c r="C103" s="9">
        <v>5.28</v>
      </c>
      <c r="D103" s="2" t="s">
        <v>11</v>
      </c>
      <c r="E103" s="2" t="s">
        <v>440</v>
      </c>
      <c r="F103" s="12">
        <v>10000000</v>
      </c>
      <c r="G103" s="12">
        <v>9833.49</v>
      </c>
      <c r="H103" s="12">
        <v>0.27</v>
      </c>
    </row>
    <row r="104" spans="2:8">
      <c r="B104" s="2" t="s">
        <v>443</v>
      </c>
      <c r="C104" s="9">
        <v>7.08</v>
      </c>
      <c r="D104" s="2" t="s">
        <v>356</v>
      </c>
      <c r="E104" s="2" t="s">
        <v>444</v>
      </c>
      <c r="F104" s="12">
        <v>2000</v>
      </c>
      <c r="G104" s="12">
        <v>9553.4</v>
      </c>
      <c r="H104" s="12">
        <v>0.26</v>
      </c>
    </row>
    <row r="105" spans="2:8">
      <c r="B105" s="2" t="s">
        <v>972</v>
      </c>
      <c r="C105" s="9">
        <v>7.11</v>
      </c>
      <c r="D105" s="2" t="s">
        <v>408</v>
      </c>
      <c r="E105" s="2" t="s">
        <v>973</v>
      </c>
      <c r="F105" s="12">
        <v>2000</v>
      </c>
      <c r="G105" s="12">
        <v>9344.7000000000007</v>
      </c>
      <c r="H105" s="12">
        <v>0.25</v>
      </c>
    </row>
    <row r="106" spans="2:8">
      <c r="B106" s="2" t="s">
        <v>3813</v>
      </c>
      <c r="C106" s="9">
        <v>8.65</v>
      </c>
      <c r="D106" s="2" t="s">
        <v>356</v>
      </c>
      <c r="E106" s="2" t="s">
        <v>445</v>
      </c>
      <c r="F106" s="12">
        <v>2000</v>
      </c>
      <c r="G106" s="12">
        <v>9270.59</v>
      </c>
      <c r="H106" s="12">
        <v>0.25</v>
      </c>
    </row>
    <row r="107" spans="2:8">
      <c r="B107" s="2" t="s">
        <v>974</v>
      </c>
      <c r="C107" s="9">
        <v>8.7799999999999994</v>
      </c>
      <c r="D107" s="2" t="s">
        <v>356</v>
      </c>
      <c r="E107" s="2" t="s">
        <v>975</v>
      </c>
      <c r="F107" s="12">
        <v>2000</v>
      </c>
      <c r="G107" s="12">
        <v>9244.3700000000008</v>
      </c>
      <c r="H107" s="12">
        <v>0.25</v>
      </c>
    </row>
    <row r="108" spans="2:8">
      <c r="B108" s="2" t="s">
        <v>3812</v>
      </c>
      <c r="C108" s="9">
        <v>7.44</v>
      </c>
      <c r="D108" s="2" t="s">
        <v>356</v>
      </c>
      <c r="E108" s="2" t="s">
        <v>435</v>
      </c>
      <c r="F108" s="12">
        <v>1500</v>
      </c>
      <c r="G108" s="12">
        <v>7031.33</v>
      </c>
      <c r="H108" s="12">
        <v>0.19</v>
      </c>
    </row>
    <row r="109" spans="2:8">
      <c r="B109" s="2" t="s">
        <v>447</v>
      </c>
      <c r="C109" s="9">
        <v>5.55</v>
      </c>
      <c r="D109" s="2" t="s">
        <v>356</v>
      </c>
      <c r="E109" s="2" t="s">
        <v>448</v>
      </c>
      <c r="F109" s="12">
        <v>1000</v>
      </c>
      <c r="G109" s="12">
        <v>4991.66</v>
      </c>
      <c r="H109" s="12">
        <v>0.14000000000000001</v>
      </c>
    </row>
    <row r="110" spans="2:8">
      <c r="B110" s="2" t="s">
        <v>3811</v>
      </c>
      <c r="C110" s="9">
        <v>6.13</v>
      </c>
      <c r="D110" s="2" t="s">
        <v>356</v>
      </c>
      <c r="E110" s="2" t="s">
        <v>449</v>
      </c>
      <c r="F110" s="12">
        <v>1000</v>
      </c>
      <c r="G110" s="12">
        <v>4989.96</v>
      </c>
      <c r="H110" s="12">
        <v>0.14000000000000001</v>
      </c>
    </row>
    <row r="111" spans="2:8">
      <c r="B111" s="2" t="s">
        <v>3810</v>
      </c>
      <c r="C111" s="9">
        <v>8.65</v>
      </c>
      <c r="D111" s="2" t="s">
        <v>356</v>
      </c>
      <c r="E111" s="2" t="s">
        <v>450</v>
      </c>
      <c r="F111" s="12">
        <v>1000</v>
      </c>
      <c r="G111" s="12">
        <v>4635.3</v>
      </c>
      <c r="H111" s="12">
        <v>0.13</v>
      </c>
    </row>
    <row r="112" spans="2:8">
      <c r="B112" s="2" t="s">
        <v>441</v>
      </c>
      <c r="C112" s="9">
        <v>5.48</v>
      </c>
      <c r="D112" s="2" t="s">
        <v>11</v>
      </c>
      <c r="E112" s="2" t="s">
        <v>442</v>
      </c>
      <c r="F112" s="12">
        <v>76600</v>
      </c>
      <c r="G112" s="12">
        <v>73.69</v>
      </c>
      <c r="H112" s="12">
        <v>0</v>
      </c>
    </row>
    <row r="113" spans="2:8">
      <c r="B113" s="6" t="s">
        <v>69</v>
      </c>
      <c r="C113" s="11"/>
      <c r="D113" s="6"/>
      <c r="E113" s="6"/>
      <c r="F113" s="14"/>
      <c r="G113" s="14">
        <f>SUM(G29:G112)</f>
        <v>3644729.6199999992</v>
      </c>
      <c r="H113" s="14">
        <f>SUM(H29:H112)</f>
        <v>98.990000000000066</v>
      </c>
    </row>
    <row r="114" spans="2:8">
      <c r="B114" s="6" t="s">
        <v>294</v>
      </c>
    </row>
    <row r="115" spans="2:8">
      <c r="B115" s="2" t="s">
        <v>295</v>
      </c>
      <c r="C115" s="9" t="s">
        <v>13</v>
      </c>
      <c r="E115" s="2" t="s">
        <v>296</v>
      </c>
      <c r="F115" s="12">
        <v>85737.796000000002</v>
      </c>
      <c r="G115" s="12">
        <v>10001.89</v>
      </c>
      <c r="H115" s="12">
        <v>0.27</v>
      </c>
    </row>
    <row r="116" spans="2:8">
      <c r="B116" s="6" t="s">
        <v>297</v>
      </c>
      <c r="C116" s="11"/>
      <c r="D116" s="6"/>
      <c r="E116" s="6"/>
      <c r="F116" s="14"/>
      <c r="G116" s="14">
        <f>SUM(G114:G115)</f>
        <v>10001.89</v>
      </c>
      <c r="H116" s="14">
        <f>SUM(H114:H115)</f>
        <v>0.27</v>
      </c>
    </row>
    <row r="117" spans="2:8">
      <c r="B117" s="6" t="s">
        <v>451</v>
      </c>
      <c r="C117" s="11"/>
      <c r="D117" s="6"/>
      <c r="E117" s="6"/>
      <c r="F117" s="14"/>
      <c r="G117" s="14">
        <v>130382.47</v>
      </c>
      <c r="H117" s="14">
        <v>3.54</v>
      </c>
    </row>
    <row r="118" spans="2:8">
      <c r="B118" s="6" t="s">
        <v>452</v>
      </c>
      <c r="C118" s="11"/>
      <c r="D118" s="6"/>
      <c r="E118" s="6"/>
      <c r="F118" s="14"/>
      <c r="G118" s="14">
        <v>53699.040000000001</v>
      </c>
      <c r="H118" s="14">
        <v>1.46</v>
      </c>
    </row>
    <row r="119" spans="2:8">
      <c r="B119" s="6" t="s">
        <v>15</v>
      </c>
      <c r="C119" s="11"/>
      <c r="D119" s="6"/>
      <c r="E119" s="6"/>
      <c r="F119" s="14"/>
      <c r="G119" s="14">
        <v>3841775.21</v>
      </c>
      <c r="H119" s="14">
        <v>104.34</v>
      </c>
    </row>
    <row r="120" spans="2:8">
      <c r="B120" s="6" t="s">
        <v>335</v>
      </c>
      <c r="C120" s="11"/>
      <c r="D120" s="6"/>
      <c r="E120" s="6"/>
      <c r="F120" s="14"/>
      <c r="G120" s="14">
        <v>-159870.59797401004</v>
      </c>
      <c r="H120" s="14">
        <v>-4.3400000000000034</v>
      </c>
    </row>
    <row r="121" spans="2:8">
      <c r="B121" s="6" t="s">
        <v>17</v>
      </c>
      <c r="C121" s="11"/>
      <c r="D121" s="6"/>
      <c r="E121" s="6"/>
      <c r="F121" s="14"/>
      <c r="G121" s="14">
        <v>3681904.6120259902</v>
      </c>
      <c r="H121" s="14">
        <v>100</v>
      </c>
    </row>
    <row r="122" spans="2:8">
      <c r="B122" s="2" t="s">
        <v>18</v>
      </c>
    </row>
    <row r="123" spans="2:8">
      <c r="B123" s="2" t="s">
        <v>19</v>
      </c>
    </row>
    <row r="124" spans="2:8">
      <c r="B124" s="2" t="s">
        <v>20</v>
      </c>
      <c r="C124" s="9" t="s">
        <v>894</v>
      </c>
    </row>
    <row r="125" spans="2:8">
      <c r="B125" s="6" t="s">
        <v>3558</v>
      </c>
    </row>
    <row r="126" spans="2:8" ht="25.5">
      <c r="B126" s="8" t="s">
        <v>21</v>
      </c>
      <c r="C126" s="9" t="s">
        <v>22</v>
      </c>
    </row>
    <row r="127" spans="2:8">
      <c r="B127" s="6"/>
    </row>
    <row r="128" spans="2:8">
      <c r="B128" s="6" t="s">
        <v>23</v>
      </c>
      <c r="C128" s="9" t="s">
        <v>22</v>
      </c>
    </row>
    <row r="129" spans="2:3">
      <c r="B129" s="6" t="s">
        <v>24</v>
      </c>
      <c r="C129" s="9" t="s">
        <v>25</v>
      </c>
    </row>
    <row r="130" spans="2:3">
      <c r="B130" s="6" t="s">
        <v>976</v>
      </c>
      <c r="C130" s="11"/>
    </row>
    <row r="131" spans="2:3">
      <c r="B131" s="6" t="s">
        <v>977</v>
      </c>
      <c r="C131" s="11"/>
    </row>
    <row r="132" spans="2:3">
      <c r="B132" s="6" t="s">
        <v>978</v>
      </c>
      <c r="C132" s="11"/>
    </row>
    <row r="133" spans="2:3">
      <c r="B133" s="6" t="s">
        <v>979</v>
      </c>
      <c r="C133" s="11"/>
    </row>
    <row r="134" spans="2:3">
      <c r="B134" s="6" t="s">
        <v>980</v>
      </c>
      <c r="C134" s="11"/>
    </row>
    <row r="135" spans="2:3">
      <c r="B135" s="6" t="s">
        <v>981</v>
      </c>
      <c r="C135" s="11"/>
    </row>
    <row r="136" spans="2:3">
      <c r="B136" s="6" t="s">
        <v>982</v>
      </c>
      <c r="C136" s="11"/>
    </row>
    <row r="137" spans="2:3">
      <c r="B137" s="6" t="s">
        <v>983</v>
      </c>
      <c r="C137" s="11"/>
    </row>
    <row r="138" spans="2:3">
      <c r="B138" s="6" t="s">
        <v>3809</v>
      </c>
      <c r="C138" s="11"/>
    </row>
    <row r="139" spans="2:3">
      <c r="B139" s="2" t="s">
        <v>3553</v>
      </c>
    </row>
    <row r="141" spans="2:3" ht="15">
      <c r="B141" s="4"/>
      <c r="C141" s="5" t="s">
        <v>27</v>
      </c>
    </row>
    <row r="142" spans="2:3" ht="15">
      <c r="B142" s="4" t="s">
        <v>28</v>
      </c>
      <c r="C142" s="18" t="s">
        <v>347</v>
      </c>
    </row>
    <row r="143" spans="2:3" ht="15">
      <c r="B143" s="4" t="s">
        <v>29</v>
      </c>
      <c r="C143" s="5"/>
    </row>
    <row r="144" spans="2:3" ht="15">
      <c r="B144" s="4"/>
      <c r="C144" s="5"/>
    </row>
    <row r="145" spans="2:6" ht="15">
      <c r="B145" s="4" t="s">
        <v>30</v>
      </c>
      <c r="C145" s="107">
        <v>6.6400000000000001E-2</v>
      </c>
    </row>
    <row r="146" spans="2:6" ht="15">
      <c r="B146" s="4"/>
      <c r="C146" s="130"/>
    </row>
    <row r="147" spans="2:6" ht="15">
      <c r="B147" s="4" t="s">
        <v>31</v>
      </c>
      <c r="C147" s="130" t="s">
        <v>3808</v>
      </c>
    </row>
    <row r="148" spans="2:6" ht="15">
      <c r="B148" s="4" t="s">
        <v>32</v>
      </c>
      <c r="C148" s="130" t="s">
        <v>3808</v>
      </c>
    </row>
    <row r="149" spans="2:6" ht="15">
      <c r="B149" s="4"/>
      <c r="C149" s="5"/>
    </row>
    <row r="150" spans="2:6" ht="15">
      <c r="B150" s="4" t="s">
        <v>33</v>
      </c>
      <c r="C150" s="5" t="s">
        <v>894</v>
      </c>
    </row>
    <row r="151" spans="2:6" ht="15">
      <c r="B151" s="229" t="s">
        <v>34</v>
      </c>
      <c r="C151" s="229"/>
    </row>
    <row r="153" spans="2:6" ht="15">
      <c r="B153" s="4" t="s">
        <v>35</v>
      </c>
      <c r="C153" s="5"/>
      <c r="D153" s="4"/>
    </row>
    <row r="154" spans="2:6" ht="30">
      <c r="B154" s="20" t="s">
        <v>36</v>
      </c>
      <c r="C154" s="18" t="s">
        <v>37</v>
      </c>
      <c r="D154" s="20" t="s">
        <v>38</v>
      </c>
    </row>
    <row r="155" spans="2:6" ht="15">
      <c r="B155" s="101" t="s">
        <v>1227</v>
      </c>
      <c r="C155" s="18">
        <v>1987.1754464619999</v>
      </c>
      <c r="D155" s="164">
        <v>9.3178710092803013E-2</v>
      </c>
    </row>
    <row r="156" spans="2:6" ht="15">
      <c r="B156" s="101" t="s">
        <v>3807</v>
      </c>
      <c r="C156" s="18">
        <v>2.9998498530000002</v>
      </c>
      <c r="D156" s="164">
        <v>2.9450852338393789E-3</v>
      </c>
    </row>
    <row r="157" spans="2:6" ht="15">
      <c r="B157"/>
      <c r="C157" s="37"/>
      <c r="D157" s="128"/>
    </row>
    <row r="158" spans="2:6" ht="15">
      <c r="B158" s="238" t="s">
        <v>3806</v>
      </c>
      <c r="C158" s="238"/>
      <c r="D158" s="238"/>
      <c r="E158" s="238"/>
    </row>
    <row r="160" spans="2:6">
      <c r="B160" s="24" t="s">
        <v>39</v>
      </c>
      <c r="C160" s="25">
        <v>46081</v>
      </c>
      <c r="D160" s="16"/>
      <c r="E160" s="15"/>
      <c r="F160" s="30"/>
    </row>
    <row r="161" spans="2:7">
      <c r="B161" s="24" t="s">
        <v>40</v>
      </c>
      <c r="C161" s="26" t="s">
        <v>41</v>
      </c>
      <c r="D161" s="24" t="s">
        <v>42</v>
      </c>
      <c r="E161" s="27" t="s">
        <v>43</v>
      </c>
      <c r="F161" s="29" t="s">
        <v>44</v>
      </c>
      <c r="G161" s="14"/>
    </row>
    <row r="162" spans="2:7">
      <c r="B162" s="22" t="s">
        <v>22</v>
      </c>
      <c r="C162" s="23" t="s">
        <v>22</v>
      </c>
      <c r="D162" s="22" t="s">
        <v>22</v>
      </c>
      <c r="E162" s="19" t="s">
        <v>22</v>
      </c>
      <c r="F162" s="28" t="s">
        <v>22</v>
      </c>
    </row>
    <row r="165" spans="2:7">
      <c r="B165" s="6" t="s">
        <v>45</v>
      </c>
    </row>
    <row r="166" spans="2:7">
      <c r="B166" s="6"/>
    </row>
    <row r="167" spans="2:7">
      <c r="B167" s="6" t="s">
        <v>911</v>
      </c>
    </row>
    <row r="168" spans="2:7">
      <c r="B168" s="24" t="s">
        <v>46</v>
      </c>
      <c r="C168" s="26" t="s">
        <v>47</v>
      </c>
      <c r="D168" s="6"/>
    </row>
    <row r="169" spans="2:7">
      <c r="B169" s="16" t="s">
        <v>22</v>
      </c>
      <c r="C169" s="17" t="s">
        <v>22</v>
      </c>
    </row>
    <row r="171" spans="2:7">
      <c r="B171" s="24" t="s">
        <v>48</v>
      </c>
      <c r="C171" s="26" t="s">
        <v>47</v>
      </c>
    </row>
    <row r="172" spans="2:7">
      <c r="B172" s="16" t="s">
        <v>22</v>
      </c>
      <c r="C172" s="17" t="s">
        <v>22</v>
      </c>
    </row>
    <row r="174" spans="2:7">
      <c r="B174" s="24" t="s">
        <v>49</v>
      </c>
      <c r="C174" s="26" t="s">
        <v>50</v>
      </c>
    </row>
    <row r="175" spans="2:7">
      <c r="B175" s="16" t="s">
        <v>22</v>
      </c>
      <c r="C175" s="17" t="s">
        <v>22</v>
      </c>
    </row>
    <row r="177" spans="2:7">
      <c r="B177" s="27" t="s">
        <v>51</v>
      </c>
      <c r="C177" s="26" t="s">
        <v>50</v>
      </c>
    </row>
    <row r="178" spans="2:7">
      <c r="B178" s="15" t="s">
        <v>22</v>
      </c>
      <c r="C178" s="17" t="s">
        <v>22</v>
      </c>
    </row>
    <row r="180" spans="2:7">
      <c r="B180" s="24" t="s">
        <v>52</v>
      </c>
      <c r="C180" s="26" t="s">
        <v>22</v>
      </c>
    </row>
    <row r="182" spans="2:7">
      <c r="B182" s="24" t="s">
        <v>53</v>
      </c>
      <c r="C182" s="25">
        <v>46081</v>
      </c>
      <c r="D182" s="16"/>
      <c r="E182" s="15"/>
      <c r="F182" s="30"/>
    </row>
    <row r="183" spans="2:7">
      <c r="B183" s="24" t="s">
        <v>40</v>
      </c>
      <c r="C183" s="26" t="s">
        <v>41</v>
      </c>
      <c r="D183" s="24" t="s">
        <v>42</v>
      </c>
      <c r="E183" s="27" t="s">
        <v>43</v>
      </c>
      <c r="F183" s="29" t="s">
        <v>44</v>
      </c>
      <c r="G183" s="14"/>
    </row>
    <row r="184" spans="2:7">
      <c r="B184" s="22" t="s">
        <v>22</v>
      </c>
      <c r="C184" s="23" t="s">
        <v>22</v>
      </c>
      <c r="D184" s="22" t="s">
        <v>22</v>
      </c>
      <c r="E184" s="19" t="s">
        <v>22</v>
      </c>
      <c r="F184" s="28" t="s">
        <v>22</v>
      </c>
    </row>
    <row r="185" spans="2:7">
      <c r="B185" s="6" t="s">
        <v>45</v>
      </c>
    </row>
    <row r="186" spans="2:7">
      <c r="B186" s="6"/>
    </row>
    <row r="187" spans="2:7">
      <c r="B187" s="6" t="s">
        <v>911</v>
      </c>
    </row>
    <row r="188" spans="2:7">
      <c r="B188" s="24" t="s">
        <v>46</v>
      </c>
      <c r="C188" s="26" t="s">
        <v>47</v>
      </c>
      <c r="D188" s="6"/>
    </row>
    <row r="189" spans="2:7">
      <c r="B189" s="16" t="s">
        <v>22</v>
      </c>
      <c r="C189" s="17" t="s">
        <v>22</v>
      </c>
    </row>
    <row r="191" spans="2:7">
      <c r="B191" s="24" t="s">
        <v>48</v>
      </c>
      <c r="C191" s="26" t="s">
        <v>47</v>
      </c>
    </row>
    <row r="192" spans="2:7">
      <c r="B192" s="16" t="s">
        <v>22</v>
      </c>
      <c r="C192" s="17" t="s">
        <v>22</v>
      </c>
    </row>
    <row r="194" spans="2:6">
      <c r="B194" s="24" t="s">
        <v>49</v>
      </c>
      <c r="C194" s="26" t="s">
        <v>50</v>
      </c>
    </row>
    <row r="195" spans="2:6">
      <c r="B195" s="16" t="s">
        <v>22</v>
      </c>
      <c r="C195" s="17" t="s">
        <v>22</v>
      </c>
    </row>
    <row r="197" spans="2:6">
      <c r="B197" s="27" t="s">
        <v>51</v>
      </c>
      <c r="C197" s="26" t="s">
        <v>50</v>
      </c>
    </row>
    <row r="198" spans="2:6">
      <c r="B198" s="15" t="s">
        <v>22</v>
      </c>
      <c r="C198" s="17" t="s">
        <v>22</v>
      </c>
    </row>
    <row r="200" spans="2:6">
      <c r="B200" s="24" t="s">
        <v>52</v>
      </c>
      <c r="C200" s="26" t="s">
        <v>22</v>
      </c>
    </row>
    <row r="203" spans="2:6">
      <c r="B203" s="6" t="s">
        <v>912</v>
      </c>
    </row>
    <row r="205" spans="2:6">
      <c r="B205" s="24" t="s">
        <v>40</v>
      </c>
      <c r="C205" s="26" t="s">
        <v>54</v>
      </c>
      <c r="D205" s="24" t="s">
        <v>55</v>
      </c>
      <c r="E205" s="24" t="s">
        <v>56</v>
      </c>
      <c r="F205" s="14"/>
    </row>
    <row r="206" spans="2:6">
      <c r="B206" s="16" t="s">
        <v>22</v>
      </c>
      <c r="C206" s="17" t="s">
        <v>22</v>
      </c>
      <c r="D206" s="16" t="s">
        <v>22</v>
      </c>
      <c r="E206" s="16" t="s">
        <v>22</v>
      </c>
    </row>
    <row r="209" spans="2:80">
      <c r="B209" s="6" t="s">
        <v>57</v>
      </c>
      <c r="C209" s="11" t="s">
        <v>22</v>
      </c>
      <c r="D209" s="6"/>
      <c r="E209" s="6"/>
      <c r="F209" s="14"/>
      <c r="G209" s="14"/>
      <c r="H209" s="14"/>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row>
    <row r="211" spans="2:80">
      <c r="B211" s="6" t="s">
        <v>913</v>
      </c>
    </row>
    <row r="213" spans="2:80">
      <c r="B213" s="24" t="s">
        <v>58</v>
      </c>
      <c r="C213" s="26" t="s">
        <v>47</v>
      </c>
      <c r="D213" s="6"/>
    </row>
    <row r="214" spans="2:80">
      <c r="B214" s="16" t="s">
        <v>22</v>
      </c>
      <c r="C214" s="17" t="s">
        <v>22</v>
      </c>
    </row>
    <row r="217" spans="2:80">
      <c r="B217" s="24" t="s">
        <v>59</v>
      </c>
      <c r="C217" s="26" t="s">
        <v>60</v>
      </c>
      <c r="D217" s="6"/>
    </row>
    <row r="218" spans="2:80">
      <c r="B218" s="16" t="s">
        <v>22</v>
      </c>
      <c r="C218" s="17" t="s">
        <v>22</v>
      </c>
    </row>
    <row r="221" spans="2:80">
      <c r="B221" s="6" t="s">
        <v>61</v>
      </c>
    </row>
    <row r="224" spans="2:80">
      <c r="B224" s="6" t="s">
        <v>914</v>
      </c>
    </row>
    <row r="226" spans="2:80">
      <c r="B226" s="24" t="s">
        <v>40</v>
      </c>
      <c r="C226" s="26" t="s">
        <v>62</v>
      </c>
      <c r="D226" s="24" t="s">
        <v>54</v>
      </c>
      <c r="E226" s="24" t="s">
        <v>55</v>
      </c>
      <c r="F226" s="29" t="s">
        <v>56</v>
      </c>
      <c r="G226" s="14"/>
    </row>
    <row r="227" spans="2:80">
      <c r="B227" s="16" t="s">
        <v>22</v>
      </c>
      <c r="C227" s="17" t="s">
        <v>22</v>
      </c>
      <c r="D227" s="16" t="s">
        <v>22</v>
      </c>
      <c r="E227" s="16" t="s">
        <v>22</v>
      </c>
      <c r="F227" s="21" t="s">
        <v>22</v>
      </c>
    </row>
    <row r="230" spans="2:80">
      <c r="B230" s="6" t="s">
        <v>57</v>
      </c>
      <c r="C230" s="11" t="s">
        <v>22</v>
      </c>
      <c r="D230" s="6"/>
      <c r="E230" s="6"/>
      <c r="F230" s="14"/>
      <c r="G230" s="14"/>
      <c r="H230" s="14"/>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row>
    <row r="232" spans="2:80">
      <c r="B232" s="6" t="s">
        <v>913</v>
      </c>
    </row>
    <row r="234" spans="2:80">
      <c r="B234" s="24" t="s">
        <v>58</v>
      </c>
      <c r="C234" s="26" t="s">
        <v>47</v>
      </c>
      <c r="D234" s="6"/>
    </row>
    <row r="235" spans="2:80">
      <c r="B235" s="16" t="s">
        <v>22</v>
      </c>
      <c r="C235" s="17" t="s">
        <v>22</v>
      </c>
    </row>
    <row r="238" spans="2:80">
      <c r="B238" s="24" t="s">
        <v>59</v>
      </c>
      <c r="C238" s="26" t="s">
        <v>60</v>
      </c>
      <c r="D238" s="6"/>
    </row>
    <row r="239" spans="2:80">
      <c r="B239" s="16" t="s">
        <v>22</v>
      </c>
      <c r="C239" s="17" t="s">
        <v>22</v>
      </c>
    </row>
    <row r="242" spans="2:7">
      <c r="B242" s="6" t="s">
        <v>61</v>
      </c>
    </row>
    <row r="245" spans="2:7">
      <c r="B245" s="6" t="s">
        <v>915</v>
      </c>
    </row>
    <row r="246" spans="2:7">
      <c r="B246" s="24" t="s">
        <v>40</v>
      </c>
      <c r="C246" s="26" t="s">
        <v>63</v>
      </c>
      <c r="D246" s="24" t="s">
        <v>64</v>
      </c>
      <c r="E246" s="24" t="s">
        <v>65</v>
      </c>
      <c r="F246" s="29" t="s">
        <v>66</v>
      </c>
      <c r="G246" s="14"/>
    </row>
    <row r="247" spans="2:7">
      <c r="B247" s="16" t="s">
        <v>22</v>
      </c>
      <c r="C247" s="17" t="s">
        <v>22</v>
      </c>
      <c r="D247" s="16" t="s">
        <v>22</v>
      </c>
      <c r="E247" s="16" t="s">
        <v>22</v>
      </c>
      <c r="F247" s="21" t="s">
        <v>22</v>
      </c>
    </row>
    <row r="248" spans="2:7">
      <c r="B248" s="2" t="s">
        <v>3554</v>
      </c>
    </row>
  </sheetData>
  <mergeCells count="10">
    <mergeCell ref="B151:C151"/>
    <mergeCell ref="B158:E158"/>
    <mergeCell ref="B1:E1"/>
    <mergeCell ref="C3:C8"/>
    <mergeCell ref="D3:D8"/>
    <mergeCell ref="B11:E11"/>
    <mergeCell ref="B12:E12"/>
    <mergeCell ref="C13:C14"/>
    <mergeCell ref="D13:D14"/>
    <mergeCell ref="E13:E14"/>
  </mergeCells>
  <hyperlinks>
    <hyperlink ref="A1" location="Index!A1" display="Index" xr:uid="{740AD04A-33D4-47A0-8197-50761E60979C}"/>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43B6F-BFA5-490F-BD4D-F6BFE2F0AA21}">
  <dimension ref="A1:CB163"/>
  <sheetViews>
    <sheetView workbookViewId="0">
      <selection activeCell="B11" sqref="B11:E11"/>
    </sheetView>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336</v>
      </c>
      <c r="C1" s="226"/>
      <c r="D1" s="226"/>
      <c r="E1" s="226"/>
    </row>
    <row r="3" spans="1:5" ht="15">
      <c r="B3" s="31" t="s">
        <v>337</v>
      </c>
      <c r="C3" s="239"/>
      <c r="D3" s="233"/>
      <c r="E3" s="32"/>
    </row>
    <row r="4" spans="1:5" ht="30">
      <c r="B4" s="35" t="s">
        <v>338</v>
      </c>
      <c r="C4" s="239"/>
      <c r="D4" s="233"/>
      <c r="E4" s="32"/>
    </row>
    <row r="5" spans="1:5" ht="15">
      <c r="B5" s="35" t="s">
        <v>103</v>
      </c>
      <c r="C5" s="239"/>
      <c r="D5" s="233"/>
      <c r="E5" s="32"/>
    </row>
    <row r="6" spans="1:5" ht="15">
      <c r="B6" s="35" t="s">
        <v>339</v>
      </c>
      <c r="C6" s="239"/>
      <c r="D6" s="233"/>
      <c r="E6" s="32"/>
    </row>
    <row r="7" spans="1:5" ht="15">
      <c r="B7" s="35" t="s">
        <v>340</v>
      </c>
      <c r="C7" s="239"/>
      <c r="D7" s="233"/>
      <c r="E7" s="32"/>
    </row>
    <row r="8" spans="1:5" ht="15">
      <c r="B8" s="4" t="s">
        <v>106</v>
      </c>
      <c r="C8" s="36" t="s">
        <v>107</v>
      </c>
      <c r="D8" s="36" t="s">
        <v>108</v>
      </c>
      <c r="E8" s="32"/>
    </row>
    <row r="9" spans="1:5" ht="15">
      <c r="B9" s="32"/>
      <c r="C9" s="46"/>
      <c r="D9" s="32"/>
      <c r="E9" s="32"/>
    </row>
    <row r="10" spans="1:5" ht="15">
      <c r="B10" s="243"/>
      <c r="C10" s="243"/>
      <c r="D10" s="243"/>
      <c r="E10" s="24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41"/>
      <c r="E14" s="41"/>
    </row>
    <row r="15" spans="1:5" ht="15">
      <c r="B15" s="31" t="s">
        <v>116</v>
      </c>
      <c r="C15" s="40"/>
      <c r="D15" s="41"/>
      <c r="E15" s="41"/>
    </row>
    <row r="16" spans="1:5" ht="15">
      <c r="B16" s="31" t="s">
        <v>117</v>
      </c>
      <c r="C16" s="40" t="s">
        <v>298</v>
      </c>
      <c r="D16" s="41"/>
      <c r="E16" s="41"/>
    </row>
    <row r="17" spans="2:8" ht="15">
      <c r="B17" s="44" t="s">
        <v>119</v>
      </c>
      <c r="C17" s="39"/>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341</v>
      </c>
      <c r="C26" s="9">
        <v>7.34</v>
      </c>
      <c r="D26" s="2" t="s">
        <v>11</v>
      </c>
      <c r="E26" s="2" t="s">
        <v>342</v>
      </c>
      <c r="F26" s="12">
        <v>30000000</v>
      </c>
      <c r="G26" s="12">
        <v>29633.07</v>
      </c>
      <c r="H26" s="12">
        <v>24.41</v>
      </c>
    </row>
    <row r="27" spans="2:8">
      <c r="B27" s="2" t="s">
        <v>156</v>
      </c>
      <c r="C27" s="9">
        <v>7.05</v>
      </c>
      <c r="D27" s="2" t="s">
        <v>11</v>
      </c>
      <c r="E27" s="2" t="s">
        <v>157</v>
      </c>
      <c r="F27" s="12">
        <v>22000000</v>
      </c>
      <c r="G27" s="12">
        <v>21267.42</v>
      </c>
      <c r="H27" s="12">
        <v>17.52</v>
      </c>
    </row>
    <row r="28" spans="2:8">
      <c r="B28" s="2" t="s">
        <v>343</v>
      </c>
      <c r="C28" s="9">
        <v>7.4</v>
      </c>
      <c r="D28" s="2" t="s">
        <v>11</v>
      </c>
      <c r="E28" s="2" t="s">
        <v>344</v>
      </c>
      <c r="F28" s="12">
        <v>22500000</v>
      </c>
      <c r="G28" s="12">
        <v>21077.84</v>
      </c>
      <c r="H28" s="12">
        <v>17.36</v>
      </c>
    </row>
    <row r="29" spans="2:8">
      <c r="B29" s="2" t="s">
        <v>164</v>
      </c>
      <c r="C29" s="9">
        <v>7.36</v>
      </c>
      <c r="D29" s="2" t="s">
        <v>11</v>
      </c>
      <c r="E29" s="2" t="s">
        <v>165</v>
      </c>
      <c r="F29" s="12">
        <v>20000000</v>
      </c>
      <c r="G29" s="12">
        <v>19358.740000000002</v>
      </c>
      <c r="H29" s="12">
        <v>15.95</v>
      </c>
    </row>
    <row r="30" spans="2:8">
      <c r="B30" s="2" t="s">
        <v>124</v>
      </c>
      <c r="C30" s="9">
        <v>7.41</v>
      </c>
      <c r="D30" s="2" t="s">
        <v>11</v>
      </c>
      <c r="E30" s="2" t="s">
        <v>125</v>
      </c>
      <c r="F30" s="12">
        <v>10000000</v>
      </c>
      <c r="G30" s="12">
        <v>9906.15</v>
      </c>
      <c r="H30" s="12">
        <v>8.16</v>
      </c>
    </row>
    <row r="31" spans="2:8">
      <c r="B31" s="2" t="s">
        <v>345</v>
      </c>
      <c r="C31" s="9">
        <v>6.69</v>
      </c>
      <c r="D31" s="2" t="s">
        <v>11</v>
      </c>
      <c r="E31" s="2" t="s">
        <v>346</v>
      </c>
      <c r="F31" s="12">
        <v>5000000</v>
      </c>
      <c r="G31" s="12">
        <v>5049.9799999999996</v>
      </c>
      <c r="H31" s="12">
        <v>4.16</v>
      </c>
    </row>
    <row r="32" spans="2:8">
      <c r="B32" s="2" t="s">
        <v>134</v>
      </c>
      <c r="C32" s="9">
        <v>6.63</v>
      </c>
      <c r="D32" s="2" t="s">
        <v>11</v>
      </c>
      <c r="E32" s="2" t="s">
        <v>135</v>
      </c>
      <c r="F32" s="12">
        <v>2500000</v>
      </c>
      <c r="G32" s="12">
        <v>2579.8200000000002</v>
      </c>
      <c r="H32" s="12">
        <v>2.12</v>
      </c>
    </row>
    <row r="33" spans="2:8">
      <c r="B33" s="2" t="s">
        <v>3845</v>
      </c>
      <c r="C33" s="9">
        <v>6.66</v>
      </c>
      <c r="D33" s="2" t="s">
        <v>11</v>
      </c>
      <c r="E33" s="2" t="s">
        <v>133</v>
      </c>
      <c r="F33" s="12">
        <v>2500000</v>
      </c>
      <c r="G33" s="12">
        <v>2568.1799999999998</v>
      </c>
      <c r="H33" s="12">
        <v>2.12</v>
      </c>
    </row>
    <row r="34" spans="2:8">
      <c r="B34" s="2" t="s">
        <v>128</v>
      </c>
      <c r="C34" s="9">
        <v>6.66</v>
      </c>
      <c r="D34" s="2" t="s">
        <v>11</v>
      </c>
      <c r="E34" s="2" t="s">
        <v>129</v>
      </c>
      <c r="F34" s="12">
        <v>2500000</v>
      </c>
      <c r="G34" s="12">
        <v>2467.48</v>
      </c>
      <c r="H34" s="12">
        <v>2.0299999999999998</v>
      </c>
    </row>
    <row r="35" spans="2:8">
      <c r="B35" s="6" t="s">
        <v>12</v>
      </c>
      <c r="C35" s="11"/>
      <c r="D35" s="6"/>
      <c r="E35" s="6"/>
      <c r="F35" s="14"/>
      <c r="G35" s="14">
        <f>SUM(G22:G34)</f>
        <v>113908.68</v>
      </c>
      <c r="H35" s="14">
        <f>SUM(H22:H34)</f>
        <v>93.83</v>
      </c>
    </row>
    <row r="36" spans="2:8">
      <c r="B36" s="6" t="s">
        <v>305</v>
      </c>
      <c r="C36" s="11"/>
      <c r="D36" s="6"/>
      <c r="E36" s="6"/>
      <c r="F36" s="14"/>
      <c r="G36" s="14">
        <v>1069.56</v>
      </c>
      <c r="H36" s="14">
        <v>0.88</v>
      </c>
    </row>
    <row r="37" spans="2:8">
      <c r="B37" s="6" t="s">
        <v>15</v>
      </c>
      <c r="C37" s="11"/>
      <c r="D37" s="6"/>
      <c r="E37" s="6"/>
      <c r="F37" s="14"/>
      <c r="G37" s="14">
        <v>114978.23999999999</v>
      </c>
      <c r="H37" s="14">
        <v>94.71</v>
      </c>
    </row>
    <row r="38" spans="2:8">
      <c r="B38" s="6" t="s">
        <v>16</v>
      </c>
      <c r="C38" s="11"/>
      <c r="D38" s="6"/>
      <c r="E38" s="6"/>
      <c r="F38" s="14"/>
      <c r="G38" s="14">
        <v>6430.6911256900039</v>
      </c>
      <c r="H38" s="14">
        <v>5.2900000000000063</v>
      </c>
    </row>
    <row r="39" spans="2:8">
      <c r="B39" s="6" t="s">
        <v>17</v>
      </c>
      <c r="C39" s="11"/>
      <c r="D39" s="6"/>
      <c r="E39" s="6"/>
      <c r="F39" s="14"/>
      <c r="G39" s="14">
        <v>121408.93112569</v>
      </c>
      <c r="H39" s="14">
        <v>100</v>
      </c>
    </row>
    <row r="40" spans="2:8">
      <c r="B40" s="2" t="s">
        <v>18</v>
      </c>
    </row>
    <row r="41" spans="2:8">
      <c r="B41" s="2" t="s">
        <v>19</v>
      </c>
    </row>
    <row r="42" spans="2:8">
      <c r="B42" s="2" t="s">
        <v>20</v>
      </c>
      <c r="C42" s="9" t="s">
        <v>894</v>
      </c>
    </row>
    <row r="43" spans="2:8">
      <c r="B43" s="6" t="s">
        <v>3558</v>
      </c>
    </row>
    <row r="44" spans="2:8" ht="25.5">
      <c r="B44" s="8" t="s">
        <v>21</v>
      </c>
      <c r="C44" s="9" t="s">
        <v>22</v>
      </c>
    </row>
    <row r="45" spans="2:8">
      <c r="B45" s="6"/>
    </row>
    <row r="46" spans="2:8">
      <c r="B46" s="6" t="s">
        <v>23</v>
      </c>
      <c r="C46" s="9" t="s">
        <v>22</v>
      </c>
    </row>
    <row r="47" spans="2:8">
      <c r="B47" s="6" t="s">
        <v>24</v>
      </c>
      <c r="C47" s="9" t="s">
        <v>25</v>
      </c>
    </row>
    <row r="48" spans="2:8">
      <c r="B48" s="6" t="s">
        <v>932</v>
      </c>
      <c r="C48" s="11"/>
    </row>
    <row r="49" spans="2:3">
      <c r="B49" s="6" t="s">
        <v>933</v>
      </c>
      <c r="C49" s="11"/>
    </row>
    <row r="50" spans="2:3">
      <c r="B50" s="6" t="s">
        <v>934</v>
      </c>
      <c r="C50" s="11"/>
    </row>
    <row r="51" spans="2:3">
      <c r="B51" s="6" t="s">
        <v>935</v>
      </c>
      <c r="C51" s="11"/>
    </row>
    <row r="52" spans="2:3">
      <c r="B52" s="6" t="s">
        <v>936</v>
      </c>
      <c r="C52" s="11"/>
    </row>
    <row r="53" spans="2:3">
      <c r="B53" s="6" t="s">
        <v>937</v>
      </c>
      <c r="C53" s="11"/>
    </row>
    <row r="54" spans="2:3">
      <c r="B54" s="6" t="s">
        <v>938</v>
      </c>
      <c r="C54" s="11"/>
    </row>
    <row r="55" spans="2:3">
      <c r="B55" s="6" t="s">
        <v>939</v>
      </c>
      <c r="C55" s="11"/>
    </row>
    <row r="56" spans="2:3">
      <c r="B56" s="6" t="s">
        <v>3844</v>
      </c>
      <c r="C56" s="11"/>
    </row>
    <row r="57" spans="2:3">
      <c r="B57" s="2" t="s">
        <v>26</v>
      </c>
    </row>
    <row r="59" spans="2:3" ht="15">
      <c r="B59" s="4"/>
      <c r="C59" s="5" t="s">
        <v>27</v>
      </c>
    </row>
    <row r="60" spans="2:3" ht="15">
      <c r="B60" s="4" t="s">
        <v>28</v>
      </c>
      <c r="C60" s="18" t="s">
        <v>336</v>
      </c>
    </row>
    <row r="61" spans="2:3" ht="15">
      <c r="B61" s="4" t="s">
        <v>29</v>
      </c>
      <c r="C61" s="5"/>
    </row>
    <row r="62" spans="2:3" ht="15">
      <c r="B62" s="4"/>
      <c r="C62" s="5"/>
    </row>
    <row r="63" spans="2:3" ht="15">
      <c r="B63" s="4" t="s">
        <v>30</v>
      </c>
      <c r="C63" s="107">
        <v>7.2400000000000006E-2</v>
      </c>
    </row>
    <row r="64" spans="2:3" ht="15">
      <c r="B64" s="4"/>
      <c r="C64" s="130"/>
    </row>
    <row r="65" spans="2:7" ht="15">
      <c r="B65" s="4" t="s">
        <v>31</v>
      </c>
      <c r="C65" s="130" t="s">
        <v>3843</v>
      </c>
    </row>
    <row r="66" spans="2:7" ht="15">
      <c r="B66" s="4" t="s">
        <v>32</v>
      </c>
      <c r="C66" s="130" t="s">
        <v>3842</v>
      </c>
    </row>
    <row r="67" spans="2:7" ht="15">
      <c r="B67" s="4"/>
      <c r="C67" s="5"/>
    </row>
    <row r="68" spans="2:7" ht="15">
      <c r="B68" s="4" t="s">
        <v>33</v>
      </c>
      <c r="C68" s="5" t="s">
        <v>894</v>
      </c>
    </row>
    <row r="69" spans="2:7" ht="15">
      <c r="B69" s="229" t="s">
        <v>34</v>
      </c>
      <c r="C69" s="229"/>
    </row>
    <row r="71" spans="2:7" ht="15">
      <c r="B71" s="4" t="s">
        <v>35</v>
      </c>
      <c r="C71" s="5"/>
      <c r="D71" s="4"/>
    </row>
    <row r="72" spans="2:7" ht="30">
      <c r="B72" s="20" t="s">
        <v>36</v>
      </c>
      <c r="C72" s="18" t="s">
        <v>37</v>
      </c>
      <c r="D72" s="20" t="s">
        <v>38</v>
      </c>
    </row>
    <row r="73" spans="2:7" ht="15">
      <c r="B73" s="4" t="s">
        <v>22</v>
      </c>
      <c r="C73" s="5" t="s">
        <v>22</v>
      </c>
      <c r="D73" s="4" t="s">
        <v>22</v>
      </c>
    </row>
    <row r="75" spans="2:7">
      <c r="B75" s="24" t="s">
        <v>39</v>
      </c>
      <c r="C75" s="25">
        <v>46081</v>
      </c>
      <c r="D75" s="16"/>
      <c r="E75" s="15"/>
      <c r="F75" s="30"/>
    </row>
    <row r="76" spans="2:7">
      <c r="B76" s="24" t="s">
        <v>40</v>
      </c>
      <c r="C76" s="26" t="s">
        <v>41</v>
      </c>
      <c r="D76" s="24" t="s">
        <v>42</v>
      </c>
      <c r="E76" s="27" t="s">
        <v>43</v>
      </c>
      <c r="F76" s="29" t="s">
        <v>44</v>
      </c>
      <c r="G76" s="14"/>
    </row>
    <row r="77" spans="2:7">
      <c r="B77" s="22" t="s">
        <v>22</v>
      </c>
      <c r="C77" s="23" t="s">
        <v>22</v>
      </c>
      <c r="D77" s="22" t="s">
        <v>22</v>
      </c>
      <c r="E77" s="19" t="s">
        <v>22</v>
      </c>
      <c r="F77" s="28" t="s">
        <v>22</v>
      </c>
    </row>
    <row r="80" spans="2:7">
      <c r="B80" s="6" t="s">
        <v>45</v>
      </c>
    </row>
    <row r="81" spans="2:4">
      <c r="B81" s="6"/>
    </row>
    <row r="82" spans="2:4">
      <c r="B82" s="6" t="s">
        <v>911</v>
      </c>
    </row>
    <row r="83" spans="2:4">
      <c r="B83" s="24" t="s">
        <v>46</v>
      </c>
      <c r="C83" s="26" t="s">
        <v>47</v>
      </c>
      <c r="D83" s="6"/>
    </row>
    <row r="84" spans="2:4">
      <c r="B84" s="16" t="s">
        <v>22</v>
      </c>
      <c r="C84" s="17" t="s">
        <v>22</v>
      </c>
    </row>
    <row r="86" spans="2:4">
      <c r="B86" s="24" t="s">
        <v>48</v>
      </c>
      <c r="C86" s="26" t="s">
        <v>47</v>
      </c>
    </row>
    <row r="87" spans="2:4">
      <c r="B87" s="16" t="s">
        <v>22</v>
      </c>
      <c r="C87" s="17" t="s">
        <v>22</v>
      </c>
    </row>
    <row r="89" spans="2:4">
      <c r="B89" s="24" t="s">
        <v>49</v>
      </c>
      <c r="C89" s="26" t="s">
        <v>50</v>
      </c>
    </row>
    <row r="90" spans="2:4">
      <c r="B90" s="16" t="s">
        <v>22</v>
      </c>
      <c r="C90" s="17" t="s">
        <v>22</v>
      </c>
    </row>
    <row r="92" spans="2:4">
      <c r="B92" s="27" t="s">
        <v>51</v>
      </c>
      <c r="C92" s="26" t="s">
        <v>50</v>
      </c>
    </row>
    <row r="93" spans="2:4">
      <c r="B93" s="15" t="s">
        <v>22</v>
      </c>
      <c r="C93" s="17" t="s">
        <v>22</v>
      </c>
    </row>
    <row r="95" spans="2:4">
      <c r="B95" s="24" t="s">
        <v>52</v>
      </c>
      <c r="C95" s="26" t="s">
        <v>22</v>
      </c>
    </row>
    <row r="97" spans="2:7">
      <c r="B97" s="24" t="s">
        <v>53</v>
      </c>
      <c r="C97" s="25">
        <v>46081</v>
      </c>
      <c r="D97" s="16"/>
      <c r="E97" s="15"/>
      <c r="F97" s="30"/>
    </row>
    <row r="98" spans="2:7">
      <c r="B98" s="24" t="s">
        <v>40</v>
      </c>
      <c r="C98" s="26" t="s">
        <v>41</v>
      </c>
      <c r="D98" s="24" t="s">
        <v>42</v>
      </c>
      <c r="E98" s="27" t="s">
        <v>43</v>
      </c>
      <c r="F98" s="29" t="s">
        <v>44</v>
      </c>
      <c r="G98" s="14"/>
    </row>
    <row r="99" spans="2:7">
      <c r="B99" s="22" t="s">
        <v>22</v>
      </c>
      <c r="C99" s="23" t="s">
        <v>22</v>
      </c>
      <c r="D99" s="22" t="s">
        <v>22</v>
      </c>
      <c r="E99" s="19" t="s">
        <v>22</v>
      </c>
      <c r="F99" s="28" t="s">
        <v>22</v>
      </c>
    </row>
    <row r="100" spans="2:7">
      <c r="B100" s="6" t="s">
        <v>45</v>
      </c>
    </row>
    <row r="101" spans="2:7">
      <c r="B101" s="6"/>
    </row>
    <row r="102" spans="2:7">
      <c r="B102" s="6" t="s">
        <v>911</v>
      </c>
    </row>
    <row r="103" spans="2:7">
      <c r="B103" s="24" t="s">
        <v>46</v>
      </c>
      <c r="C103" s="26" t="s">
        <v>47</v>
      </c>
      <c r="D103" s="6"/>
    </row>
    <row r="104" spans="2:7">
      <c r="B104" s="16" t="s">
        <v>22</v>
      </c>
      <c r="C104" s="17" t="s">
        <v>22</v>
      </c>
    </row>
    <row r="106" spans="2:7">
      <c r="B106" s="24" t="s">
        <v>48</v>
      </c>
      <c r="C106" s="26" t="s">
        <v>47</v>
      </c>
    </row>
    <row r="107" spans="2:7">
      <c r="B107" s="16" t="s">
        <v>22</v>
      </c>
      <c r="C107" s="17" t="s">
        <v>22</v>
      </c>
    </row>
    <row r="109" spans="2:7">
      <c r="B109" s="24" t="s">
        <v>49</v>
      </c>
      <c r="C109" s="26" t="s">
        <v>50</v>
      </c>
    </row>
    <row r="110" spans="2:7">
      <c r="B110" s="16" t="s">
        <v>22</v>
      </c>
      <c r="C110" s="17" t="s">
        <v>22</v>
      </c>
    </row>
    <row r="112" spans="2:7">
      <c r="B112" s="27" t="s">
        <v>51</v>
      </c>
      <c r="C112" s="26" t="s">
        <v>50</v>
      </c>
    </row>
    <row r="113" spans="2:80">
      <c r="B113" s="15" t="s">
        <v>22</v>
      </c>
      <c r="C113" s="17" t="s">
        <v>22</v>
      </c>
    </row>
    <row r="115" spans="2:80">
      <c r="B115" s="24" t="s">
        <v>52</v>
      </c>
      <c r="C115" s="26" t="s">
        <v>22</v>
      </c>
    </row>
    <row r="118" spans="2:80">
      <c r="B118" s="6" t="s">
        <v>912</v>
      </c>
    </row>
    <row r="120" spans="2:80">
      <c r="B120" s="24" t="s">
        <v>40</v>
      </c>
      <c r="C120" s="26" t="s">
        <v>54</v>
      </c>
      <c r="D120" s="24" t="s">
        <v>55</v>
      </c>
      <c r="E120" s="24" t="s">
        <v>56</v>
      </c>
      <c r="F120" s="14"/>
    </row>
    <row r="121" spans="2:80">
      <c r="B121" s="16" t="s">
        <v>22</v>
      </c>
      <c r="C121" s="17" t="s">
        <v>22</v>
      </c>
      <c r="D121" s="16" t="s">
        <v>22</v>
      </c>
      <c r="E121" s="16" t="s">
        <v>22</v>
      </c>
    </row>
    <row r="124" spans="2:80">
      <c r="B124" s="6" t="s">
        <v>57</v>
      </c>
      <c r="C124" s="11" t="s">
        <v>22</v>
      </c>
      <c r="D124" s="6"/>
      <c r="E124" s="6"/>
      <c r="F124" s="14"/>
      <c r="G124" s="14"/>
      <c r="H124" s="14"/>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row>
    <row r="126" spans="2:80">
      <c r="B126" s="6" t="s">
        <v>913</v>
      </c>
    </row>
    <row r="128" spans="2:80">
      <c r="B128" s="24" t="s">
        <v>58</v>
      </c>
      <c r="C128" s="26" t="s">
        <v>47</v>
      </c>
      <c r="D128" s="6"/>
    </row>
    <row r="129" spans="2:7">
      <c r="B129" s="16" t="s">
        <v>22</v>
      </c>
      <c r="C129" s="17" t="s">
        <v>22</v>
      </c>
    </row>
    <row r="132" spans="2:7">
      <c r="B132" s="24" t="s">
        <v>59</v>
      </c>
      <c r="C132" s="26" t="s">
        <v>60</v>
      </c>
      <c r="D132" s="6"/>
    </row>
    <row r="133" spans="2:7">
      <c r="B133" s="16" t="s">
        <v>22</v>
      </c>
      <c r="C133" s="17" t="s">
        <v>22</v>
      </c>
    </row>
    <row r="136" spans="2:7">
      <c r="B136" s="6" t="s">
        <v>61</v>
      </c>
    </row>
    <row r="139" spans="2:7">
      <c r="B139" s="6" t="s">
        <v>914</v>
      </c>
    </row>
    <row r="141" spans="2:7">
      <c r="B141" s="24" t="s">
        <v>40</v>
      </c>
      <c r="C141" s="26" t="s">
        <v>62</v>
      </c>
      <c r="D141" s="24" t="s">
        <v>54</v>
      </c>
      <c r="E141" s="24" t="s">
        <v>55</v>
      </c>
      <c r="F141" s="29" t="s">
        <v>56</v>
      </c>
      <c r="G141" s="14"/>
    </row>
    <row r="142" spans="2:7">
      <c r="B142" s="16" t="s">
        <v>22</v>
      </c>
      <c r="C142" s="17" t="s">
        <v>22</v>
      </c>
      <c r="D142" s="16" t="s">
        <v>22</v>
      </c>
      <c r="E142" s="16" t="s">
        <v>22</v>
      </c>
      <c r="F142" s="21" t="s">
        <v>22</v>
      </c>
    </row>
    <row r="145" spans="2:80">
      <c r="B145" s="6" t="s">
        <v>57</v>
      </c>
      <c r="C145" s="11" t="s">
        <v>22</v>
      </c>
      <c r="D145" s="6"/>
      <c r="E145" s="6"/>
      <c r="F145" s="14"/>
      <c r="G145" s="14"/>
      <c r="H145" s="14"/>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row>
    <row r="147" spans="2:80">
      <c r="B147" s="6" t="s">
        <v>913</v>
      </c>
    </row>
    <row r="149" spans="2:80">
      <c r="B149" s="24" t="s">
        <v>58</v>
      </c>
      <c r="C149" s="26" t="s">
        <v>47</v>
      </c>
      <c r="D149" s="6"/>
    </row>
    <row r="150" spans="2:80">
      <c r="B150" s="16" t="s">
        <v>22</v>
      </c>
      <c r="C150" s="17" t="s">
        <v>22</v>
      </c>
    </row>
    <row r="153" spans="2:80">
      <c r="B153" s="24" t="s">
        <v>59</v>
      </c>
      <c r="C153" s="26" t="s">
        <v>60</v>
      </c>
      <c r="D153" s="6"/>
    </row>
    <row r="154" spans="2:80">
      <c r="B154" s="16" t="s">
        <v>22</v>
      </c>
      <c r="C154" s="17" t="s">
        <v>22</v>
      </c>
    </row>
    <row r="157" spans="2:80">
      <c r="B157" s="6" t="s">
        <v>61</v>
      </c>
    </row>
    <row r="160" spans="2:80">
      <c r="B160" s="6" t="s">
        <v>915</v>
      </c>
    </row>
    <row r="161" spans="2:7">
      <c r="B161" s="24" t="s">
        <v>40</v>
      </c>
      <c r="C161" s="26" t="s">
        <v>63</v>
      </c>
      <c r="D161" s="24" t="s">
        <v>64</v>
      </c>
      <c r="E161" s="24" t="s">
        <v>65</v>
      </c>
      <c r="F161" s="29" t="s">
        <v>66</v>
      </c>
      <c r="G161" s="14"/>
    </row>
    <row r="162" spans="2:7">
      <c r="B162" s="16" t="s">
        <v>22</v>
      </c>
      <c r="C162" s="17" t="s">
        <v>22</v>
      </c>
      <c r="D162" s="16" t="s">
        <v>22</v>
      </c>
      <c r="E162" s="16" t="s">
        <v>22</v>
      </c>
      <c r="F162" s="21" t="s">
        <v>22</v>
      </c>
    </row>
    <row r="163" spans="2:7">
      <c r="B163" s="2" t="s">
        <v>3554</v>
      </c>
    </row>
  </sheetData>
  <mergeCells count="9">
    <mergeCell ref="B69:C69"/>
    <mergeCell ref="B1:E1"/>
    <mergeCell ref="C3:C7"/>
    <mergeCell ref="D3:D7"/>
    <mergeCell ref="B10:E10"/>
    <mergeCell ref="B11:E11"/>
    <mergeCell ref="C12:C13"/>
    <mergeCell ref="D12:D13"/>
    <mergeCell ref="E12:E13"/>
  </mergeCells>
  <hyperlinks>
    <hyperlink ref="A1" location="Index!A1" display="Index" xr:uid="{C229FBC6-0890-44DF-8D07-F4334518CD94}"/>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2F50-AC1E-4DBE-8302-82C277F9629A}">
  <dimension ref="A1:CB219"/>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26" t="s">
        <v>306</v>
      </c>
      <c r="C1" s="226"/>
      <c r="D1" s="226"/>
      <c r="E1" s="226"/>
    </row>
    <row r="3" spans="1:5" ht="15">
      <c r="B3" s="31" t="s">
        <v>307</v>
      </c>
      <c r="C3" s="239"/>
      <c r="D3" s="233"/>
      <c r="E3" s="32"/>
    </row>
    <row r="4" spans="1:5" ht="45">
      <c r="B4" s="35" t="s">
        <v>308</v>
      </c>
      <c r="C4" s="239"/>
      <c r="D4" s="233"/>
      <c r="E4" s="32"/>
    </row>
    <row r="5" spans="1:5" ht="15">
      <c r="B5" s="35" t="s">
        <v>309</v>
      </c>
      <c r="C5" s="239"/>
      <c r="D5" s="233"/>
      <c r="E5" s="32"/>
    </row>
    <row r="6" spans="1:5" ht="30">
      <c r="B6" s="35" t="s">
        <v>310</v>
      </c>
      <c r="C6" s="239"/>
      <c r="D6" s="233"/>
      <c r="E6" s="32"/>
    </row>
    <row r="7" spans="1:5" ht="15">
      <c r="B7" s="4" t="s">
        <v>106</v>
      </c>
      <c r="C7" s="36" t="s">
        <v>107</v>
      </c>
      <c r="D7" s="36" t="s">
        <v>108</v>
      </c>
      <c r="E7" s="32"/>
    </row>
    <row r="8" spans="1:5" ht="15">
      <c r="B8" s="32"/>
      <c r="C8" s="47"/>
      <c r="D8" s="47"/>
      <c r="E8" s="32"/>
    </row>
    <row r="9" spans="1:5" ht="15">
      <c r="B9" s="32"/>
      <c r="C9" s="46"/>
      <c r="D9" s="32"/>
      <c r="E9" s="32"/>
    </row>
    <row r="10" spans="1:5" ht="15">
      <c r="B10" s="243"/>
      <c r="C10" s="243"/>
      <c r="D10" s="243"/>
      <c r="E10" s="24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41"/>
      <c r="E14" s="41"/>
    </row>
    <row r="15" spans="1:5" ht="15">
      <c r="B15" s="31" t="s">
        <v>116</v>
      </c>
      <c r="C15" s="40"/>
      <c r="D15" s="41"/>
      <c r="E15" s="41"/>
    </row>
    <row r="16" spans="1:5" ht="15">
      <c r="B16" s="31" t="s">
        <v>117</v>
      </c>
      <c r="C16" s="40"/>
      <c r="D16" s="41" t="s">
        <v>118</v>
      </c>
      <c r="E16" s="41"/>
    </row>
    <row r="17" spans="2:8" ht="15">
      <c r="B17" s="44" t="s">
        <v>119</v>
      </c>
      <c r="C17" s="40"/>
      <c r="D17" s="38"/>
      <c r="E17" s="38"/>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3874</v>
      </c>
      <c r="C26" s="9">
        <v>6.79</v>
      </c>
      <c r="D26" s="2" t="s">
        <v>11</v>
      </c>
      <c r="E26" s="2" t="s">
        <v>312</v>
      </c>
      <c r="F26" s="12">
        <v>1000000</v>
      </c>
      <c r="G26" s="12">
        <v>1029.7</v>
      </c>
      <c r="H26" s="12">
        <v>7.36</v>
      </c>
    </row>
    <row r="27" spans="2:8">
      <c r="B27" s="2" t="s">
        <v>313</v>
      </c>
      <c r="C27" s="9">
        <v>6.39</v>
      </c>
      <c r="D27" s="2" t="s">
        <v>11</v>
      </c>
      <c r="E27" s="2" t="s">
        <v>314</v>
      </c>
      <c r="F27" s="12">
        <v>500000</v>
      </c>
      <c r="G27" s="12">
        <v>504.87</v>
      </c>
      <c r="H27" s="12">
        <v>3.61</v>
      </c>
    </row>
    <row r="28" spans="2:8">
      <c r="B28" s="2" t="s">
        <v>315</v>
      </c>
      <c r="C28" s="9">
        <v>6.45</v>
      </c>
      <c r="D28" s="2" t="s">
        <v>11</v>
      </c>
      <c r="E28" s="2" t="s">
        <v>316</v>
      </c>
      <c r="F28" s="12">
        <v>500000</v>
      </c>
      <c r="G28" s="12">
        <v>502.2</v>
      </c>
      <c r="H28" s="12">
        <v>3.59</v>
      </c>
    </row>
    <row r="29" spans="2:8">
      <c r="B29" s="6" t="s">
        <v>12</v>
      </c>
      <c r="C29" s="11"/>
      <c r="D29" s="6"/>
      <c r="E29" s="6"/>
      <c r="F29" s="14"/>
      <c r="G29" s="14">
        <f>SUM(G22:G28)</f>
        <v>2036.7700000000002</v>
      </c>
      <c r="H29" s="14">
        <f>SUM(H22:H28)</f>
        <v>14.56</v>
      </c>
    </row>
    <row r="30" spans="2:8">
      <c r="B30" s="6" t="s">
        <v>317</v>
      </c>
    </row>
    <row r="31" spans="2:8">
      <c r="B31" s="2" t="s">
        <v>3873</v>
      </c>
      <c r="C31" s="9">
        <v>6.92</v>
      </c>
      <c r="D31" s="2" t="s">
        <v>176</v>
      </c>
      <c r="E31" s="2" t="s">
        <v>318</v>
      </c>
      <c r="F31" s="12">
        <v>1000</v>
      </c>
      <c r="G31" s="12">
        <v>1009.55</v>
      </c>
      <c r="H31" s="12">
        <v>7.22</v>
      </c>
    </row>
    <row r="32" spans="2:8">
      <c r="B32" s="2" t="s">
        <v>3872</v>
      </c>
      <c r="C32" s="9">
        <v>6.95</v>
      </c>
      <c r="D32" s="2" t="s">
        <v>176</v>
      </c>
      <c r="E32" s="2" t="s">
        <v>177</v>
      </c>
      <c r="F32" s="12">
        <v>1000</v>
      </c>
      <c r="G32" s="12">
        <v>1008.77</v>
      </c>
      <c r="H32" s="12">
        <v>7.21</v>
      </c>
    </row>
    <row r="33" spans="2:8">
      <c r="B33" s="2" t="s">
        <v>3871</v>
      </c>
      <c r="C33" s="9">
        <v>7.19</v>
      </c>
      <c r="D33" s="2" t="s">
        <v>176</v>
      </c>
      <c r="E33" s="2" t="s">
        <v>319</v>
      </c>
      <c r="F33" s="12">
        <v>100</v>
      </c>
      <c r="G33" s="12">
        <v>1001.3</v>
      </c>
      <c r="H33" s="12">
        <v>7.16</v>
      </c>
    </row>
    <row r="34" spans="2:8">
      <c r="B34" s="2" t="s">
        <v>3870</v>
      </c>
      <c r="C34" s="9">
        <v>7.69</v>
      </c>
      <c r="D34" s="2" t="s">
        <v>176</v>
      </c>
      <c r="E34" s="2" t="s">
        <v>320</v>
      </c>
      <c r="F34" s="12">
        <v>1000</v>
      </c>
      <c r="G34" s="12">
        <v>997.09</v>
      </c>
      <c r="H34" s="12">
        <v>7.13</v>
      </c>
    </row>
    <row r="35" spans="2:8">
      <c r="B35" s="2" t="s">
        <v>3869</v>
      </c>
      <c r="C35" s="9">
        <v>6.95</v>
      </c>
      <c r="D35" s="2" t="s">
        <v>176</v>
      </c>
      <c r="E35" s="2" t="s">
        <v>222</v>
      </c>
      <c r="F35" s="12">
        <v>1000</v>
      </c>
      <c r="G35" s="12">
        <v>990.33</v>
      </c>
      <c r="H35" s="12">
        <v>7.08</v>
      </c>
    </row>
    <row r="36" spans="2:8">
      <c r="B36" s="2" t="s">
        <v>321</v>
      </c>
      <c r="C36" s="9">
        <v>7.12</v>
      </c>
      <c r="D36" s="2" t="s">
        <v>176</v>
      </c>
      <c r="E36" s="2" t="s">
        <v>322</v>
      </c>
      <c r="F36" s="12">
        <v>1000</v>
      </c>
      <c r="G36" s="12">
        <v>989.03</v>
      </c>
      <c r="H36" s="12">
        <v>7.07</v>
      </c>
    </row>
    <row r="37" spans="2:8">
      <c r="B37" s="2" t="s">
        <v>3868</v>
      </c>
      <c r="C37" s="9">
        <v>7.66</v>
      </c>
      <c r="D37" s="2" t="s">
        <v>176</v>
      </c>
      <c r="E37" s="2" t="s">
        <v>325</v>
      </c>
      <c r="F37" s="12">
        <v>500</v>
      </c>
      <c r="G37" s="12">
        <v>505.63</v>
      </c>
      <c r="H37" s="12">
        <v>3.61</v>
      </c>
    </row>
    <row r="38" spans="2:8">
      <c r="B38" s="2" t="s">
        <v>3680</v>
      </c>
      <c r="C38" s="9">
        <v>7.25</v>
      </c>
      <c r="D38" s="2" t="s">
        <v>323</v>
      </c>
      <c r="E38" s="2" t="s">
        <v>324</v>
      </c>
      <c r="F38" s="12">
        <v>500</v>
      </c>
      <c r="G38" s="12">
        <v>505.09</v>
      </c>
      <c r="H38" s="12">
        <v>3.61</v>
      </c>
    </row>
    <row r="39" spans="2:8">
      <c r="B39" s="2" t="s">
        <v>3867</v>
      </c>
      <c r="C39" s="9">
        <v>7.7</v>
      </c>
      <c r="D39" s="2" t="s">
        <v>329</v>
      </c>
      <c r="E39" s="2" t="s">
        <v>330</v>
      </c>
      <c r="F39" s="12">
        <v>500</v>
      </c>
      <c r="G39" s="12">
        <v>504.82</v>
      </c>
      <c r="H39" s="12">
        <v>3.61</v>
      </c>
    </row>
    <row r="40" spans="2:8">
      <c r="B40" s="2" t="s">
        <v>3866</v>
      </c>
      <c r="C40" s="9">
        <v>7.5</v>
      </c>
      <c r="D40" s="2" t="s">
        <v>197</v>
      </c>
      <c r="E40" s="2" t="s">
        <v>327</v>
      </c>
      <c r="F40" s="12">
        <v>500</v>
      </c>
      <c r="G40" s="12">
        <v>503.9</v>
      </c>
      <c r="H40" s="12">
        <v>3.6</v>
      </c>
    </row>
    <row r="41" spans="2:8">
      <c r="B41" s="2" t="s">
        <v>3865</v>
      </c>
      <c r="C41" s="9">
        <v>7.79</v>
      </c>
      <c r="D41" s="2" t="s">
        <v>194</v>
      </c>
      <c r="E41" s="2" t="s">
        <v>331</v>
      </c>
      <c r="F41" s="12">
        <v>500</v>
      </c>
      <c r="G41" s="12">
        <v>501.94</v>
      </c>
      <c r="H41" s="12">
        <v>3.59</v>
      </c>
    </row>
    <row r="42" spans="2:8">
      <c r="B42" s="2" t="s">
        <v>3864</v>
      </c>
      <c r="C42" s="9">
        <v>7.32</v>
      </c>
      <c r="D42" s="2" t="s">
        <v>176</v>
      </c>
      <c r="E42" s="2" t="s">
        <v>332</v>
      </c>
      <c r="F42" s="12">
        <v>500</v>
      </c>
      <c r="G42" s="12">
        <v>501.26</v>
      </c>
      <c r="H42" s="12">
        <v>3.58</v>
      </c>
    </row>
    <row r="43" spans="2:8">
      <c r="B43" s="2" t="s">
        <v>3863</v>
      </c>
      <c r="C43" s="9">
        <v>7.2</v>
      </c>
      <c r="D43" s="2" t="s">
        <v>176</v>
      </c>
      <c r="E43" s="2" t="s">
        <v>333</v>
      </c>
      <c r="F43" s="12">
        <v>40</v>
      </c>
      <c r="G43" s="12">
        <v>405.13</v>
      </c>
      <c r="H43" s="12">
        <v>2.9</v>
      </c>
    </row>
    <row r="44" spans="2:8">
      <c r="B44" s="2" t="s">
        <v>3862</v>
      </c>
      <c r="C44" s="9">
        <v>7.05</v>
      </c>
      <c r="D44" s="2" t="s">
        <v>176</v>
      </c>
      <c r="E44" s="2" t="s">
        <v>334</v>
      </c>
      <c r="F44" s="12">
        <v>400</v>
      </c>
      <c r="G44" s="12">
        <v>403.82</v>
      </c>
      <c r="H44" s="12">
        <v>2.89</v>
      </c>
    </row>
    <row r="45" spans="2:8">
      <c r="B45" s="6" t="s">
        <v>282</v>
      </c>
      <c r="C45" s="11"/>
      <c r="D45" s="6"/>
      <c r="E45" s="6"/>
      <c r="F45" s="14"/>
      <c r="G45" s="14">
        <f>SUM(G30:G44)</f>
        <v>9827.659999999998</v>
      </c>
      <c r="H45" s="14">
        <f>SUM(H30:H44)</f>
        <v>70.260000000000005</v>
      </c>
    </row>
    <row r="46" spans="2:8">
      <c r="B46" s="6" t="s">
        <v>3615</v>
      </c>
    </row>
    <row r="47" spans="2:8">
      <c r="B47" s="2" t="s">
        <v>3861</v>
      </c>
      <c r="C47" s="9">
        <v>8.9700000000000006</v>
      </c>
      <c r="D47" s="2" t="s">
        <v>285</v>
      </c>
      <c r="E47" s="2" t="s">
        <v>286</v>
      </c>
      <c r="F47" s="12">
        <v>50000000</v>
      </c>
      <c r="G47" s="12">
        <v>472.65</v>
      </c>
      <c r="H47" s="12">
        <v>3.38</v>
      </c>
    </row>
    <row r="48" spans="2:8">
      <c r="B48" s="6" t="s">
        <v>3613</v>
      </c>
      <c r="C48" s="11"/>
      <c r="D48" s="6"/>
      <c r="E48" s="6"/>
      <c r="F48" s="14"/>
      <c r="G48" s="14">
        <f>SUM(G46:G47)</f>
        <v>472.65</v>
      </c>
      <c r="H48" s="14">
        <f>SUM(H46:H47)</f>
        <v>3.38</v>
      </c>
    </row>
    <row r="49" spans="2:8">
      <c r="B49" s="6" t="s">
        <v>294</v>
      </c>
    </row>
    <row r="50" spans="2:8">
      <c r="B50" s="2" t="s">
        <v>295</v>
      </c>
      <c r="C50" s="9" t="s">
        <v>13</v>
      </c>
      <c r="E50" s="2" t="s">
        <v>296</v>
      </c>
      <c r="F50" s="12">
        <v>696.06500000000005</v>
      </c>
      <c r="G50" s="12">
        <v>81.2</v>
      </c>
      <c r="H50" s="12">
        <v>0.57999999999999996</v>
      </c>
    </row>
    <row r="51" spans="2:8">
      <c r="B51" s="6" t="s">
        <v>297</v>
      </c>
      <c r="C51" s="11"/>
      <c r="D51" s="6"/>
      <c r="E51" s="6"/>
      <c r="F51" s="14"/>
      <c r="G51" s="14">
        <f>SUM(G49:G50)</f>
        <v>81.2</v>
      </c>
      <c r="H51" s="14">
        <f>SUM(H49:H50)</f>
        <v>0.57999999999999996</v>
      </c>
    </row>
    <row r="52" spans="2:8">
      <c r="B52" s="6" t="s">
        <v>14</v>
      </c>
      <c r="C52" s="11"/>
      <c r="D52" s="6"/>
      <c r="E52" s="6"/>
      <c r="F52" s="14"/>
      <c r="G52" s="14">
        <v>1316.66</v>
      </c>
      <c r="H52" s="14">
        <v>9.41</v>
      </c>
    </row>
    <row r="53" spans="2:8">
      <c r="B53" s="6" t="s">
        <v>15</v>
      </c>
      <c r="C53" s="11"/>
      <c r="D53" s="6"/>
      <c r="E53" s="6"/>
      <c r="F53" s="14"/>
      <c r="G53" s="14">
        <f>G52+G51+G48+G45+G29</f>
        <v>13734.939999999999</v>
      </c>
      <c r="H53" s="14">
        <f>H52+H51+H48+H45+H29</f>
        <v>98.190000000000012</v>
      </c>
    </row>
    <row r="54" spans="2:8">
      <c r="B54" s="6" t="s">
        <v>3650</v>
      </c>
      <c r="C54" s="11"/>
      <c r="D54" s="6"/>
      <c r="E54" s="6"/>
      <c r="F54" s="14"/>
      <c r="G54" s="14">
        <f>G55-G53</f>
        <v>254.99790228000165</v>
      </c>
      <c r="H54" s="14">
        <f>H55-H53</f>
        <v>1.8099999999999881</v>
      </c>
    </row>
    <row r="55" spans="2:8">
      <c r="B55" s="6" t="s">
        <v>17</v>
      </c>
      <c r="C55" s="11"/>
      <c r="D55" s="6"/>
      <c r="E55" s="6"/>
      <c r="F55" s="14"/>
      <c r="G55" s="14">
        <v>13989.93790228</v>
      </c>
      <c r="H55" s="14">
        <v>100</v>
      </c>
    </row>
    <row r="56" spans="2:8">
      <c r="B56" s="2" t="s">
        <v>18</v>
      </c>
    </row>
    <row r="57" spans="2:8">
      <c r="B57" s="2" t="s">
        <v>19</v>
      </c>
    </row>
    <row r="58" spans="2:8">
      <c r="B58" s="2" t="s">
        <v>20</v>
      </c>
      <c r="C58" s="9" t="s">
        <v>894</v>
      </c>
    </row>
    <row r="59" spans="2:8">
      <c r="B59" s="6" t="s">
        <v>3608</v>
      </c>
    </row>
    <row r="60" spans="2:8" ht="25.5">
      <c r="B60" s="8" t="s">
        <v>21</v>
      </c>
      <c r="C60" s="9" t="s">
        <v>22</v>
      </c>
    </row>
    <row r="61" spans="2:8">
      <c r="B61" s="6" t="s">
        <v>3558</v>
      </c>
    </row>
    <row r="62" spans="2:8">
      <c r="B62" s="6" t="s">
        <v>23</v>
      </c>
      <c r="C62" s="9" t="s">
        <v>22</v>
      </c>
    </row>
    <row r="63" spans="2:8">
      <c r="B63" s="6" t="s">
        <v>24</v>
      </c>
      <c r="C63" s="9" t="s">
        <v>25</v>
      </c>
    </row>
    <row r="64" spans="2:8">
      <c r="B64" s="6" t="s">
        <v>916</v>
      </c>
      <c r="C64" s="11"/>
    </row>
    <row r="65" spans="2:3">
      <c r="B65" s="6" t="s">
        <v>917</v>
      </c>
      <c r="C65" s="11"/>
    </row>
    <row r="66" spans="2:3">
      <c r="B66" s="6" t="s">
        <v>918</v>
      </c>
      <c r="C66" s="11"/>
    </row>
    <row r="67" spans="2:3">
      <c r="B67" s="6" t="s">
        <v>919</v>
      </c>
      <c r="C67" s="11"/>
    </row>
    <row r="68" spans="2:3">
      <c r="B68" s="6" t="s">
        <v>920</v>
      </c>
      <c r="C68" s="11"/>
    </row>
    <row r="69" spans="2:3">
      <c r="B69" s="6" t="s">
        <v>921</v>
      </c>
      <c r="C69" s="11"/>
    </row>
    <row r="70" spans="2:3">
      <c r="B70" s="6" t="s">
        <v>922</v>
      </c>
      <c r="C70" s="11"/>
    </row>
    <row r="71" spans="2:3">
      <c r="B71" s="6" t="s">
        <v>923</v>
      </c>
      <c r="C71" s="11"/>
    </row>
    <row r="72" spans="2:3">
      <c r="B72" s="6" t="s">
        <v>924</v>
      </c>
      <c r="C72" s="11"/>
    </row>
    <row r="73" spans="2:3">
      <c r="B73" s="6" t="s">
        <v>925</v>
      </c>
      <c r="C73" s="11"/>
    </row>
    <row r="74" spans="2:3">
      <c r="B74" s="6" t="s">
        <v>926</v>
      </c>
      <c r="C74" s="11"/>
    </row>
    <row r="75" spans="2:3">
      <c r="B75" s="6" t="s">
        <v>927</v>
      </c>
      <c r="C75" s="11"/>
    </row>
    <row r="76" spans="2:3">
      <c r="B76" s="6" t="s">
        <v>928</v>
      </c>
      <c r="C76" s="11"/>
    </row>
    <row r="77" spans="2:3">
      <c r="B77" s="6" t="s">
        <v>929</v>
      </c>
      <c r="C77" s="11"/>
    </row>
    <row r="78" spans="2:3">
      <c r="B78" s="6" t="s">
        <v>930</v>
      </c>
      <c r="C78" s="11"/>
    </row>
    <row r="79" spans="2:3">
      <c r="B79" s="6" t="s">
        <v>931</v>
      </c>
      <c r="C79" s="11"/>
    </row>
    <row r="80" spans="2:3">
      <c r="B80" s="6" t="s">
        <v>3860</v>
      </c>
      <c r="C80" s="11"/>
    </row>
    <row r="81" spans="2:4">
      <c r="B81" s="2" t="s">
        <v>26</v>
      </c>
    </row>
    <row r="83" spans="2:4" ht="15">
      <c r="B83" s="4"/>
      <c r="C83" s="5" t="s">
        <v>27</v>
      </c>
    </row>
    <row r="84" spans="2:4" ht="15">
      <c r="B84" s="4" t="s">
        <v>28</v>
      </c>
      <c r="C84" s="18" t="s">
        <v>306</v>
      </c>
    </row>
    <row r="85" spans="2:4" ht="15">
      <c r="B85" s="4" t="s">
        <v>29</v>
      </c>
      <c r="C85" s="5"/>
    </row>
    <row r="86" spans="2:4" ht="15">
      <c r="B86" s="4"/>
      <c r="C86" s="5"/>
    </row>
    <row r="87" spans="2:4" ht="15">
      <c r="B87" s="4" t="s">
        <v>30</v>
      </c>
      <c r="C87" s="107">
        <v>6.8199999999999997E-2</v>
      </c>
    </row>
    <row r="88" spans="2:4" ht="15">
      <c r="B88" s="4"/>
      <c r="C88" s="130"/>
    </row>
    <row r="89" spans="2:4" ht="15">
      <c r="B89" s="4" t="s">
        <v>31</v>
      </c>
      <c r="C89" s="130" t="s">
        <v>3859</v>
      </c>
    </row>
    <row r="90" spans="2:4" ht="15">
      <c r="B90" s="4" t="s">
        <v>32</v>
      </c>
      <c r="C90" s="130" t="s">
        <v>3858</v>
      </c>
    </row>
    <row r="91" spans="2:4" ht="15">
      <c r="B91" s="4"/>
      <c r="C91" s="5"/>
    </row>
    <row r="92" spans="2:4" ht="15">
      <c r="B92" s="4" t="s">
        <v>33</v>
      </c>
      <c r="C92" s="5" t="s">
        <v>894</v>
      </c>
    </row>
    <row r="93" spans="2:4" ht="15">
      <c r="B93" s="229" t="s">
        <v>34</v>
      </c>
      <c r="C93" s="229"/>
    </row>
    <row r="95" spans="2:4" ht="15">
      <c r="B95" s="4" t="s">
        <v>35</v>
      </c>
      <c r="C95" s="5"/>
      <c r="D95" s="4"/>
    </row>
    <row r="96" spans="2:4" ht="30">
      <c r="B96" s="20" t="s">
        <v>36</v>
      </c>
      <c r="C96" s="18" t="s">
        <v>37</v>
      </c>
      <c r="D96" s="20" t="s">
        <v>38</v>
      </c>
    </row>
    <row r="97" spans="2:7" ht="15">
      <c r="B97" s="4" t="s">
        <v>22</v>
      </c>
      <c r="C97" s="5" t="s">
        <v>22</v>
      </c>
      <c r="D97" s="4" t="s">
        <v>22</v>
      </c>
    </row>
    <row r="99" spans="2:7">
      <c r="B99" s="24" t="s">
        <v>39</v>
      </c>
      <c r="C99" s="25">
        <v>46081</v>
      </c>
      <c r="D99" s="16"/>
      <c r="E99" s="15"/>
      <c r="F99" s="30"/>
    </row>
    <row r="100" spans="2:7">
      <c r="B100" s="24" t="s">
        <v>40</v>
      </c>
      <c r="C100" s="26" t="s">
        <v>41</v>
      </c>
      <c r="D100" s="24" t="s">
        <v>42</v>
      </c>
      <c r="E100" s="27" t="s">
        <v>43</v>
      </c>
      <c r="F100" s="29" t="s">
        <v>44</v>
      </c>
      <c r="G100" s="14"/>
    </row>
    <row r="101" spans="2:7">
      <c r="B101" s="22" t="s">
        <v>22</v>
      </c>
      <c r="C101" s="23" t="s">
        <v>22</v>
      </c>
      <c r="D101" s="22" t="s">
        <v>22</v>
      </c>
      <c r="E101" s="19" t="s">
        <v>22</v>
      </c>
      <c r="F101" s="28" t="s">
        <v>22</v>
      </c>
    </row>
    <row r="103" spans="2:7" ht="15" customHeight="1">
      <c r="B103" s="238" t="s">
        <v>3857</v>
      </c>
      <c r="C103" s="238"/>
      <c r="D103" s="238"/>
      <c r="E103" s="238"/>
      <c r="F103" s="238"/>
    </row>
    <row r="104" spans="2:7" ht="15">
      <c r="B104" s="32"/>
      <c r="C104" s="32"/>
    </row>
    <row r="105" spans="2:7" ht="15">
      <c r="B105" s="242" t="s">
        <v>3603</v>
      </c>
      <c r="C105" s="242"/>
      <c r="D105" s="242"/>
      <c r="E105" s="242"/>
      <c r="F105" s="242"/>
    </row>
    <row r="107" spans="2:7">
      <c r="B107" s="6" t="s">
        <v>45</v>
      </c>
    </row>
    <row r="108" spans="2:7">
      <c r="B108" s="6"/>
    </row>
    <row r="109" spans="2:7">
      <c r="B109" s="6" t="s">
        <v>911</v>
      </c>
    </row>
    <row r="110" spans="2:7">
      <c r="B110" s="24" t="s">
        <v>46</v>
      </c>
      <c r="C110" s="26" t="s">
        <v>47</v>
      </c>
      <c r="D110" s="6"/>
    </row>
    <row r="111" spans="2:7">
      <c r="B111" s="16" t="s">
        <v>22</v>
      </c>
      <c r="C111" s="17" t="s">
        <v>22</v>
      </c>
    </row>
    <row r="113" spans="2:7">
      <c r="B113" s="24" t="s">
        <v>48</v>
      </c>
      <c r="C113" s="26" t="s">
        <v>47</v>
      </c>
    </row>
    <row r="114" spans="2:7">
      <c r="B114" s="16" t="s">
        <v>22</v>
      </c>
      <c r="C114" s="17" t="s">
        <v>22</v>
      </c>
    </row>
    <row r="116" spans="2:7">
      <c r="B116" s="24" t="s">
        <v>49</v>
      </c>
      <c r="C116" s="26" t="s">
        <v>50</v>
      </c>
    </row>
    <row r="117" spans="2:7">
      <c r="B117" s="16" t="s">
        <v>22</v>
      </c>
      <c r="C117" s="17" t="s">
        <v>22</v>
      </c>
    </row>
    <row r="119" spans="2:7">
      <c r="B119" s="27" t="s">
        <v>51</v>
      </c>
      <c r="C119" s="26" t="s">
        <v>50</v>
      </c>
    </row>
    <row r="120" spans="2:7">
      <c r="B120" s="15" t="s">
        <v>22</v>
      </c>
      <c r="C120" s="17" t="s">
        <v>22</v>
      </c>
    </row>
    <row r="122" spans="2:7">
      <c r="B122" s="24" t="s">
        <v>52</v>
      </c>
      <c r="C122" s="26" t="s">
        <v>22</v>
      </c>
    </row>
    <row r="124" spans="2:7">
      <c r="B124" s="24" t="s">
        <v>53</v>
      </c>
      <c r="C124" s="25">
        <v>46081</v>
      </c>
      <c r="D124" s="16"/>
      <c r="E124" s="15"/>
      <c r="F124" s="30"/>
    </row>
    <row r="125" spans="2:7">
      <c r="B125" s="24" t="s">
        <v>40</v>
      </c>
      <c r="C125" s="26" t="s">
        <v>41</v>
      </c>
      <c r="D125" s="24" t="s">
        <v>42</v>
      </c>
      <c r="E125" s="27" t="s">
        <v>43</v>
      </c>
      <c r="F125" s="29" t="s">
        <v>44</v>
      </c>
      <c r="G125" s="14"/>
    </row>
    <row r="126" spans="2:7">
      <c r="B126" s="22" t="s">
        <v>22</v>
      </c>
      <c r="C126" s="23" t="s">
        <v>22</v>
      </c>
      <c r="D126" s="22" t="s">
        <v>22</v>
      </c>
      <c r="E126" s="19" t="s">
        <v>22</v>
      </c>
      <c r="F126" s="28" t="s">
        <v>22</v>
      </c>
    </row>
    <row r="127" spans="2:7">
      <c r="B127" s="6" t="s">
        <v>45</v>
      </c>
    </row>
    <row r="128" spans="2:7">
      <c r="B128" s="6"/>
    </row>
    <row r="129" spans="2:4">
      <c r="B129" s="6" t="s">
        <v>911</v>
      </c>
    </row>
    <row r="130" spans="2:4">
      <c r="B130" s="24" t="s">
        <v>46</v>
      </c>
      <c r="C130" s="26" t="s">
        <v>47</v>
      </c>
      <c r="D130" s="6"/>
    </row>
    <row r="131" spans="2:4">
      <c r="B131" s="16" t="s">
        <v>22</v>
      </c>
      <c r="C131" s="17" t="s">
        <v>22</v>
      </c>
    </row>
    <row r="133" spans="2:4">
      <c r="B133" s="24" t="s">
        <v>48</v>
      </c>
      <c r="C133" s="26" t="s">
        <v>47</v>
      </c>
    </row>
    <row r="134" spans="2:4">
      <c r="B134" s="16" t="s">
        <v>22</v>
      </c>
      <c r="C134" s="17" t="s">
        <v>22</v>
      </c>
    </row>
    <row r="136" spans="2:4">
      <c r="B136" s="24" t="s">
        <v>49</v>
      </c>
      <c r="C136" s="26" t="s">
        <v>50</v>
      </c>
    </row>
    <row r="137" spans="2:4">
      <c r="B137" s="16" t="s">
        <v>22</v>
      </c>
      <c r="C137" s="17" t="s">
        <v>22</v>
      </c>
    </row>
    <row r="139" spans="2:4">
      <c r="B139" s="27" t="s">
        <v>51</v>
      </c>
      <c r="C139" s="26" t="s">
        <v>50</v>
      </c>
    </row>
    <row r="140" spans="2:4">
      <c r="B140" s="15" t="s">
        <v>22</v>
      </c>
      <c r="C140" s="17" t="s">
        <v>22</v>
      </c>
    </row>
    <row r="142" spans="2:4">
      <c r="B142" s="24" t="s">
        <v>52</v>
      </c>
      <c r="C142" s="26" t="s">
        <v>22</v>
      </c>
    </row>
    <row r="145" spans="2:80">
      <c r="B145" s="6" t="s">
        <v>912</v>
      </c>
    </row>
    <row r="147" spans="2:80">
      <c r="B147" s="24" t="s">
        <v>40</v>
      </c>
      <c r="C147" s="26" t="s">
        <v>54</v>
      </c>
      <c r="D147" s="24" t="s">
        <v>55</v>
      </c>
      <c r="E147" s="24" t="s">
        <v>56</v>
      </c>
      <c r="F147" s="14"/>
    </row>
    <row r="148" spans="2:80">
      <c r="B148" s="16" t="s">
        <v>22</v>
      </c>
      <c r="C148" s="17" t="s">
        <v>22</v>
      </c>
      <c r="D148" s="16" t="s">
        <v>22</v>
      </c>
      <c r="E148" s="16" t="s">
        <v>22</v>
      </c>
    </row>
    <row r="151" spans="2:80">
      <c r="B151" s="6" t="s">
        <v>57</v>
      </c>
      <c r="C151" s="11" t="s">
        <v>22</v>
      </c>
      <c r="D151" s="6"/>
      <c r="E151" s="6"/>
      <c r="F151" s="14"/>
      <c r="G151" s="14"/>
      <c r="H151" s="14"/>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row>
    <row r="153" spans="2:80">
      <c r="B153" s="6" t="s">
        <v>913</v>
      </c>
    </row>
    <row r="155" spans="2:80">
      <c r="B155" s="24" t="s">
        <v>58</v>
      </c>
      <c r="C155" s="26" t="s">
        <v>47</v>
      </c>
      <c r="D155" s="6"/>
    </row>
    <row r="156" spans="2:80">
      <c r="B156" s="16" t="s">
        <v>22</v>
      </c>
      <c r="C156" s="17" t="s">
        <v>22</v>
      </c>
    </row>
    <row r="159" spans="2:80">
      <c r="B159" s="24" t="s">
        <v>59</v>
      </c>
      <c r="C159" s="26" t="s">
        <v>60</v>
      </c>
      <c r="D159" s="6"/>
    </row>
    <row r="160" spans="2:80">
      <c r="B160" s="16" t="s">
        <v>22</v>
      </c>
      <c r="C160" s="17" t="s">
        <v>22</v>
      </c>
    </row>
    <row r="163" spans="2:80">
      <c r="B163" s="6" t="s">
        <v>61</v>
      </c>
    </row>
    <row r="166" spans="2:80">
      <c r="B166" s="6" t="s">
        <v>914</v>
      </c>
    </row>
    <row r="168" spans="2:80">
      <c r="B168" s="24" t="s">
        <v>40</v>
      </c>
      <c r="C168" s="26" t="s">
        <v>62</v>
      </c>
      <c r="D168" s="24" t="s">
        <v>54</v>
      </c>
      <c r="E168" s="24" t="s">
        <v>55</v>
      </c>
      <c r="F168" s="29" t="s">
        <v>56</v>
      </c>
      <c r="G168" s="14"/>
    </row>
    <row r="169" spans="2:80">
      <c r="B169" s="16" t="s">
        <v>22</v>
      </c>
      <c r="C169" s="17" t="s">
        <v>22</v>
      </c>
      <c r="D169" s="16" t="s">
        <v>22</v>
      </c>
      <c r="E169" s="16" t="s">
        <v>22</v>
      </c>
      <c r="F169" s="21" t="s">
        <v>22</v>
      </c>
    </row>
    <row r="172" spans="2:80">
      <c r="B172" s="6" t="s">
        <v>57</v>
      </c>
      <c r="C172" s="11" t="s">
        <v>22</v>
      </c>
      <c r="D172" s="6"/>
      <c r="E172" s="6"/>
      <c r="F172" s="14"/>
      <c r="G172" s="14"/>
      <c r="H172" s="14"/>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row>
    <row r="174" spans="2:80">
      <c r="B174" s="6" t="s">
        <v>913</v>
      </c>
    </row>
    <row r="176" spans="2:80">
      <c r="B176" s="24" t="s">
        <v>58</v>
      </c>
      <c r="C176" s="26" t="s">
        <v>47</v>
      </c>
      <c r="D176" s="6"/>
    </row>
    <row r="177" spans="2:7">
      <c r="B177" s="16" t="s">
        <v>22</v>
      </c>
      <c r="C177" s="17" t="s">
        <v>22</v>
      </c>
    </row>
    <row r="180" spans="2:7">
      <c r="B180" s="24" t="s">
        <v>59</v>
      </c>
      <c r="C180" s="26" t="s">
        <v>60</v>
      </c>
      <c r="D180" s="6"/>
    </row>
    <row r="181" spans="2:7">
      <c r="B181" s="16" t="s">
        <v>22</v>
      </c>
      <c r="C181" s="17" t="s">
        <v>22</v>
      </c>
    </row>
    <row r="184" spans="2:7">
      <c r="B184" s="6" t="s">
        <v>61</v>
      </c>
    </row>
    <row r="187" spans="2:7">
      <c r="B187" s="6" t="s">
        <v>915</v>
      </c>
    </row>
    <row r="188" spans="2:7">
      <c r="B188" s="24" t="s">
        <v>40</v>
      </c>
      <c r="C188" s="26" t="s">
        <v>63</v>
      </c>
      <c r="D188" s="24" t="s">
        <v>64</v>
      </c>
      <c r="E188" s="24" t="s">
        <v>65</v>
      </c>
      <c r="F188" s="29" t="s">
        <v>66</v>
      </c>
      <c r="G188" s="14"/>
    </row>
    <row r="189" spans="2:7" ht="15">
      <c r="B189" s="127" t="s">
        <v>3856</v>
      </c>
      <c r="C189" s="125" t="s">
        <v>3599</v>
      </c>
      <c r="D189" s="125" t="s">
        <v>3598</v>
      </c>
      <c r="E189" s="126">
        <v>46231</v>
      </c>
      <c r="F189" s="125">
        <v>500</v>
      </c>
    </row>
    <row r="190" spans="2:7" ht="15">
      <c r="B190" s="127" t="s">
        <v>3856</v>
      </c>
      <c r="C190" s="125" t="s">
        <v>3596</v>
      </c>
      <c r="D190" s="125" t="s">
        <v>3595</v>
      </c>
      <c r="E190" s="126">
        <v>46415</v>
      </c>
      <c r="F190" s="125">
        <v>-500</v>
      </c>
    </row>
    <row r="191" spans="2:7" ht="15">
      <c r="B191" s="127" t="s">
        <v>3855</v>
      </c>
      <c r="C191" s="125" t="s">
        <v>3599</v>
      </c>
      <c r="D191" s="125" t="s">
        <v>3598</v>
      </c>
      <c r="E191" s="126">
        <v>46231</v>
      </c>
      <c r="F191" s="125">
        <v>250</v>
      </c>
    </row>
    <row r="192" spans="2:7" ht="15">
      <c r="B192" s="127" t="s">
        <v>3855</v>
      </c>
      <c r="C192" s="125" t="s">
        <v>3596</v>
      </c>
      <c r="D192" s="125" t="s">
        <v>3595</v>
      </c>
      <c r="E192" s="126">
        <v>46415</v>
      </c>
      <c r="F192" s="125">
        <v>-250</v>
      </c>
    </row>
    <row r="193" spans="2:6" ht="15">
      <c r="B193" s="127" t="s">
        <v>3854</v>
      </c>
      <c r="C193" s="125" t="s">
        <v>3599</v>
      </c>
      <c r="D193" s="125" t="s">
        <v>3598</v>
      </c>
      <c r="E193" s="126">
        <v>46231</v>
      </c>
      <c r="F193" s="125">
        <v>250</v>
      </c>
    </row>
    <row r="194" spans="2:6" ht="15">
      <c r="B194" s="127" t="s">
        <v>3854</v>
      </c>
      <c r="C194" s="125" t="s">
        <v>3596</v>
      </c>
      <c r="D194" s="125" t="s">
        <v>3595</v>
      </c>
      <c r="E194" s="126">
        <v>46415</v>
      </c>
      <c r="F194" s="125">
        <v>-250</v>
      </c>
    </row>
    <row r="195" spans="2:6" ht="15">
      <c r="B195" s="127" t="s">
        <v>3853</v>
      </c>
      <c r="C195" s="125" t="s">
        <v>3599</v>
      </c>
      <c r="D195" s="125" t="s">
        <v>3598</v>
      </c>
      <c r="E195" s="126">
        <v>46237</v>
      </c>
      <c r="F195" s="125">
        <v>1000</v>
      </c>
    </row>
    <row r="196" spans="2:6" ht="15">
      <c r="B196" s="127" t="s">
        <v>3853</v>
      </c>
      <c r="C196" s="125" t="s">
        <v>3596</v>
      </c>
      <c r="D196" s="125" t="s">
        <v>3595</v>
      </c>
      <c r="E196" s="126">
        <v>46421</v>
      </c>
      <c r="F196" s="125">
        <v>-1000</v>
      </c>
    </row>
    <row r="197" spans="2:6" ht="15">
      <c r="B197" s="127" t="s">
        <v>3852</v>
      </c>
      <c r="C197" s="125" t="s">
        <v>3599</v>
      </c>
      <c r="D197" s="125" t="s">
        <v>3598</v>
      </c>
      <c r="E197" s="126">
        <v>46251</v>
      </c>
      <c r="F197" s="125">
        <v>1000</v>
      </c>
    </row>
    <row r="198" spans="2:6" ht="15">
      <c r="B198" s="127" t="s">
        <v>3852</v>
      </c>
      <c r="C198" s="125" t="s">
        <v>3596</v>
      </c>
      <c r="D198" s="125" t="s">
        <v>3595</v>
      </c>
      <c r="E198" s="126">
        <v>46435</v>
      </c>
      <c r="F198" s="125">
        <v>-1000</v>
      </c>
    </row>
    <row r="199" spans="2:6" ht="15">
      <c r="B199" s="127" t="s">
        <v>3847</v>
      </c>
      <c r="C199" s="125" t="s">
        <v>3599</v>
      </c>
      <c r="D199" s="125" t="s">
        <v>3598</v>
      </c>
      <c r="E199" s="126">
        <v>46251</v>
      </c>
      <c r="F199" s="125">
        <v>500</v>
      </c>
    </row>
    <row r="200" spans="2:6" ht="15">
      <c r="B200" s="127" t="s">
        <v>3847</v>
      </c>
      <c r="C200" s="125" t="s">
        <v>3596</v>
      </c>
      <c r="D200" s="125" t="s">
        <v>3595</v>
      </c>
      <c r="E200" s="126">
        <v>46435</v>
      </c>
      <c r="F200" s="125">
        <v>-500</v>
      </c>
    </row>
    <row r="201" spans="2:6" ht="15">
      <c r="B201" s="127" t="s">
        <v>3851</v>
      </c>
      <c r="C201" s="125" t="s">
        <v>3599</v>
      </c>
      <c r="D201" s="125" t="s">
        <v>3598</v>
      </c>
      <c r="E201" s="126">
        <v>46251</v>
      </c>
      <c r="F201" s="125">
        <v>1000</v>
      </c>
    </row>
    <row r="202" spans="2:6" ht="15">
      <c r="B202" s="127" t="s">
        <v>3851</v>
      </c>
      <c r="C202" s="125" t="s">
        <v>3596</v>
      </c>
      <c r="D202" s="125" t="s">
        <v>3595</v>
      </c>
      <c r="E202" s="126">
        <v>46435</v>
      </c>
      <c r="F202" s="125">
        <v>-1000</v>
      </c>
    </row>
    <row r="203" spans="2:6" ht="15">
      <c r="B203" s="127" t="s">
        <v>311</v>
      </c>
      <c r="C203" s="125" t="s">
        <v>3599</v>
      </c>
      <c r="D203" s="125" t="s">
        <v>3598</v>
      </c>
      <c r="E203" s="126">
        <v>46251</v>
      </c>
      <c r="F203" s="125">
        <v>500</v>
      </c>
    </row>
    <row r="204" spans="2:6" ht="15">
      <c r="B204" s="127" t="s">
        <v>311</v>
      </c>
      <c r="C204" s="125" t="s">
        <v>3596</v>
      </c>
      <c r="D204" s="125" t="s">
        <v>3595</v>
      </c>
      <c r="E204" s="126">
        <v>46435</v>
      </c>
      <c r="F204" s="125">
        <v>-500</v>
      </c>
    </row>
    <row r="205" spans="2:6" ht="15">
      <c r="B205" s="127" t="s">
        <v>3850</v>
      </c>
      <c r="C205" s="125" t="s">
        <v>3599</v>
      </c>
      <c r="D205" s="125" t="s">
        <v>3598</v>
      </c>
      <c r="E205" s="126">
        <v>46093</v>
      </c>
      <c r="F205" s="125">
        <v>1000</v>
      </c>
    </row>
    <row r="206" spans="2:6" ht="15">
      <c r="B206" s="127" t="s">
        <v>3850</v>
      </c>
      <c r="C206" s="125" t="s">
        <v>3596</v>
      </c>
      <c r="D206" s="125" t="s">
        <v>3595</v>
      </c>
      <c r="E206" s="126">
        <v>46279</v>
      </c>
      <c r="F206" s="125">
        <v>-1000</v>
      </c>
    </row>
    <row r="207" spans="2:6" ht="15">
      <c r="B207" s="127" t="s">
        <v>3849</v>
      </c>
      <c r="C207" s="125" t="s">
        <v>3599</v>
      </c>
      <c r="D207" s="125" t="s">
        <v>3598</v>
      </c>
      <c r="E207" s="126">
        <v>46093</v>
      </c>
      <c r="F207" s="125">
        <v>500</v>
      </c>
    </row>
    <row r="208" spans="2:6" ht="15">
      <c r="B208" s="127" t="s">
        <v>3849</v>
      </c>
      <c r="C208" s="125" t="s">
        <v>3596</v>
      </c>
      <c r="D208" s="125" t="s">
        <v>3595</v>
      </c>
      <c r="E208" s="126">
        <v>46279</v>
      </c>
      <c r="F208" s="125">
        <v>-500</v>
      </c>
    </row>
    <row r="209" spans="2:6" ht="15">
      <c r="B209" s="127" t="s">
        <v>3848</v>
      </c>
      <c r="C209" s="125" t="s">
        <v>3599</v>
      </c>
      <c r="D209" s="125" t="s">
        <v>3598</v>
      </c>
      <c r="E209" s="126">
        <v>46207</v>
      </c>
      <c r="F209" s="125">
        <v>500</v>
      </c>
    </row>
    <row r="210" spans="2:6" ht="15">
      <c r="B210" s="127" t="s">
        <v>3848</v>
      </c>
      <c r="C210" s="125" t="s">
        <v>3596</v>
      </c>
      <c r="D210" s="125" t="s">
        <v>3595</v>
      </c>
      <c r="E210" s="126">
        <v>46573</v>
      </c>
      <c r="F210" s="125">
        <v>-500</v>
      </c>
    </row>
    <row r="211" spans="2:6" ht="15">
      <c r="B211" s="127" t="s">
        <v>3847</v>
      </c>
      <c r="C211" s="125" t="s">
        <v>3599</v>
      </c>
      <c r="D211" s="125" t="s">
        <v>3598</v>
      </c>
      <c r="E211" s="126">
        <v>46207</v>
      </c>
      <c r="F211" s="125">
        <v>500</v>
      </c>
    </row>
    <row r="212" spans="2:6" ht="15">
      <c r="B212" s="127" t="s">
        <v>3847</v>
      </c>
      <c r="C212" s="125" t="s">
        <v>3596</v>
      </c>
      <c r="D212" s="125" t="s">
        <v>3595</v>
      </c>
      <c r="E212" s="126">
        <v>46573</v>
      </c>
      <c r="F212" s="125">
        <v>-500</v>
      </c>
    </row>
    <row r="213" spans="2:6" ht="15">
      <c r="B213" s="127" t="s">
        <v>3846</v>
      </c>
      <c r="C213" s="125" t="s">
        <v>3599</v>
      </c>
      <c r="D213" s="125" t="s">
        <v>3598</v>
      </c>
      <c r="E213" s="126">
        <v>46207</v>
      </c>
      <c r="F213" s="125">
        <v>500</v>
      </c>
    </row>
    <row r="214" spans="2:6" ht="15">
      <c r="B214" s="127" t="s">
        <v>3846</v>
      </c>
      <c r="C214" s="125" t="s">
        <v>3596</v>
      </c>
      <c r="D214" s="125" t="s">
        <v>3595</v>
      </c>
      <c r="E214" s="126">
        <v>46573</v>
      </c>
      <c r="F214" s="125">
        <v>-500</v>
      </c>
    </row>
    <row r="215" spans="2:6" ht="15">
      <c r="B215" s="127" t="s">
        <v>3644</v>
      </c>
      <c r="C215" s="125" t="s">
        <v>3599</v>
      </c>
      <c r="D215" s="125" t="s">
        <v>3598</v>
      </c>
      <c r="E215" s="126">
        <v>46255</v>
      </c>
      <c r="F215" s="125">
        <v>500</v>
      </c>
    </row>
    <row r="216" spans="2:6" ht="15">
      <c r="B216" s="127" t="s">
        <v>3644</v>
      </c>
      <c r="C216" s="125" t="s">
        <v>3596</v>
      </c>
      <c r="D216" s="125" t="s">
        <v>3595</v>
      </c>
      <c r="E216" s="126">
        <v>46255</v>
      </c>
      <c r="F216" s="125">
        <v>-500</v>
      </c>
    </row>
    <row r="217" spans="2:6" ht="15">
      <c r="B217" s="127" t="s">
        <v>311</v>
      </c>
      <c r="C217" s="125" t="s">
        <v>3599</v>
      </c>
      <c r="D217" s="125" t="s">
        <v>3598</v>
      </c>
      <c r="E217" s="126">
        <v>46255</v>
      </c>
      <c r="F217" s="125">
        <v>500</v>
      </c>
    </row>
    <row r="218" spans="2:6" ht="15">
      <c r="B218" s="127" t="s">
        <v>311</v>
      </c>
      <c r="C218" s="125" t="s">
        <v>3596</v>
      </c>
      <c r="D218" s="125" t="s">
        <v>3595</v>
      </c>
      <c r="E218" s="126">
        <v>46255</v>
      </c>
      <c r="F218" s="125">
        <v>-500</v>
      </c>
    </row>
    <row r="219" spans="2:6">
      <c r="B219" s="2" t="s">
        <v>3554</v>
      </c>
    </row>
  </sheetData>
  <mergeCells count="11">
    <mergeCell ref="B93:C93"/>
    <mergeCell ref="B103:F103"/>
    <mergeCell ref="B105:F105"/>
    <mergeCell ref="B1:E1"/>
    <mergeCell ref="C3:C6"/>
    <mergeCell ref="D3:D6"/>
    <mergeCell ref="B10:E10"/>
    <mergeCell ref="B11:E11"/>
    <mergeCell ref="C12:C13"/>
    <mergeCell ref="D12:D13"/>
    <mergeCell ref="E12:E13"/>
  </mergeCells>
  <hyperlinks>
    <hyperlink ref="A1" location="Index!A1" display="Index" xr:uid="{18E8FC7F-0650-49B8-98A3-471590BD0865}"/>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F1F8-7CDE-406D-8DDB-B731820E828A}">
  <dimension ref="A1:CB304"/>
  <sheetViews>
    <sheetView workbookViewId="0"/>
  </sheetViews>
  <sheetFormatPr defaultRowHeight="12.75"/>
  <cols>
    <col min="1" max="1" width="5.42578125" style="2" bestFit="1" customWidth="1"/>
    <col min="2" max="2" width="90.7109375" style="2" customWidth="1"/>
    <col min="3" max="3" width="30.7109375" style="9" customWidth="1"/>
    <col min="4" max="4" width="30.7109375" style="2" customWidth="1"/>
    <col min="5" max="5" width="34.140625" style="2" customWidth="1"/>
    <col min="6" max="6" width="29" style="12" bestFit="1" customWidth="1"/>
    <col min="7" max="7" width="18.140625" style="12" bestFit="1" customWidth="1"/>
    <col min="8" max="8" width="9.140625" style="12" bestFit="1" customWidth="1"/>
    <col min="9" max="16384" width="9.140625" style="2"/>
  </cols>
  <sheetData>
    <row r="1" spans="1:5">
      <c r="A1" s="3" t="s">
        <v>0</v>
      </c>
      <c r="B1" s="276" t="s">
        <v>3509</v>
      </c>
      <c r="C1" s="277"/>
      <c r="D1" s="277"/>
      <c r="E1" s="278"/>
    </row>
    <row r="3" spans="1:5" ht="15">
      <c r="B3" s="31" t="s">
        <v>101</v>
      </c>
      <c r="C3" s="239"/>
      <c r="D3" s="233"/>
      <c r="E3" s="32"/>
    </row>
    <row r="4" spans="1:5" ht="60">
      <c r="B4" s="33" t="s">
        <v>102</v>
      </c>
      <c r="C4" s="239"/>
      <c r="D4" s="233"/>
      <c r="E4" s="34"/>
    </row>
    <row r="5" spans="1:5" ht="15">
      <c r="B5" s="35" t="s">
        <v>103</v>
      </c>
      <c r="C5" s="239"/>
      <c r="D5" s="233"/>
      <c r="E5" s="32"/>
    </row>
    <row r="6" spans="1:5" ht="15">
      <c r="B6" s="35" t="s">
        <v>104</v>
      </c>
      <c r="C6" s="239"/>
      <c r="D6" s="233"/>
      <c r="E6" s="32"/>
    </row>
    <row r="7" spans="1:5" ht="15">
      <c r="B7" s="35" t="s">
        <v>105</v>
      </c>
      <c r="C7" s="239"/>
      <c r="D7" s="233"/>
      <c r="E7" s="32"/>
    </row>
    <row r="8" spans="1:5" ht="15">
      <c r="B8" s="4" t="s">
        <v>106</v>
      </c>
      <c r="C8" s="36" t="s">
        <v>107</v>
      </c>
      <c r="D8" s="36" t="s">
        <v>108</v>
      </c>
      <c r="E8" s="32"/>
    </row>
    <row r="9" spans="1:5" ht="15">
      <c r="B9" s="32"/>
      <c r="C9" s="37"/>
      <c r="D9" s="32"/>
      <c r="E9" s="32"/>
    </row>
    <row r="10" spans="1:5" ht="15">
      <c r="B10" s="243"/>
      <c r="C10" s="243"/>
      <c r="D10" s="243"/>
      <c r="E10" s="243"/>
    </row>
    <row r="11" spans="1:5" ht="15">
      <c r="B11" s="240" t="s">
        <v>109</v>
      </c>
      <c r="C11" s="240"/>
      <c r="D11" s="240"/>
      <c r="E11" s="240"/>
    </row>
    <row r="12" spans="1:5" ht="15">
      <c r="B12" s="38" t="s">
        <v>110</v>
      </c>
      <c r="C12" s="241" t="s">
        <v>111</v>
      </c>
      <c r="D12" s="240" t="s">
        <v>112</v>
      </c>
      <c r="E12" s="240" t="s">
        <v>113</v>
      </c>
    </row>
    <row r="13" spans="1:5" ht="15">
      <c r="B13" s="38" t="s">
        <v>114</v>
      </c>
      <c r="C13" s="241"/>
      <c r="D13" s="240"/>
      <c r="E13" s="240"/>
    </row>
    <row r="14" spans="1:5" ht="15">
      <c r="B14" s="31" t="s">
        <v>115</v>
      </c>
      <c r="C14" s="40"/>
      <c r="D14" s="41"/>
      <c r="E14" s="41"/>
    </row>
    <row r="15" spans="1:5" ht="15">
      <c r="B15" s="31" t="s">
        <v>116</v>
      </c>
      <c r="C15" s="40"/>
      <c r="D15" s="41"/>
      <c r="E15" s="41"/>
    </row>
    <row r="16" spans="1:5" ht="15">
      <c r="B16" s="31" t="s">
        <v>117</v>
      </c>
      <c r="C16" s="40"/>
      <c r="D16" s="42" t="s">
        <v>118</v>
      </c>
      <c r="E16" s="43"/>
    </row>
    <row r="17" spans="2:8" ht="15">
      <c r="B17" s="44" t="s">
        <v>119</v>
      </c>
      <c r="C17" s="5"/>
      <c r="D17" s="4"/>
      <c r="E17" s="45"/>
    </row>
    <row r="18" spans="2:8" ht="15">
      <c r="B18" s="32"/>
      <c r="C18" s="37"/>
      <c r="D18" s="32"/>
      <c r="E18" s="32"/>
    </row>
    <row r="20" spans="2:8">
      <c r="B20" s="2" t="s">
        <v>891</v>
      </c>
    </row>
    <row r="22" spans="2:8">
      <c r="B22" s="7" t="s">
        <v>1</v>
      </c>
      <c r="C22" s="10" t="s">
        <v>2</v>
      </c>
      <c r="D22" s="7" t="s">
        <v>3</v>
      </c>
      <c r="E22" s="7" t="s">
        <v>4</v>
      </c>
      <c r="F22" s="13" t="s">
        <v>5</v>
      </c>
      <c r="G22" s="13" t="s">
        <v>6</v>
      </c>
      <c r="H22" s="13" t="s">
        <v>7</v>
      </c>
    </row>
    <row r="23" spans="2:8">
      <c r="B23" s="6" t="s">
        <v>8</v>
      </c>
    </row>
    <row r="24" spans="2:8">
      <c r="B24" s="6" t="s">
        <v>9</v>
      </c>
    </row>
    <row r="25" spans="2:8">
      <c r="B25" s="6" t="s">
        <v>10</v>
      </c>
    </row>
    <row r="26" spans="2:8">
      <c r="B26" s="2" t="s">
        <v>120</v>
      </c>
      <c r="C26" s="9">
        <v>6.66</v>
      </c>
      <c r="D26" s="2" t="s">
        <v>11</v>
      </c>
      <c r="E26" s="2" t="s">
        <v>121</v>
      </c>
      <c r="F26" s="12">
        <v>19219700</v>
      </c>
      <c r="G26" s="12">
        <v>19374.939999999999</v>
      </c>
      <c r="H26" s="12">
        <v>4.82</v>
      </c>
    </row>
    <row r="27" spans="2:8">
      <c r="B27" s="2" t="s">
        <v>122</v>
      </c>
      <c r="C27" s="9">
        <v>6.96</v>
      </c>
      <c r="D27" s="2" t="s">
        <v>11</v>
      </c>
      <c r="E27" s="2" t="s">
        <v>123</v>
      </c>
      <c r="F27" s="12">
        <v>10000000</v>
      </c>
      <c r="G27" s="12">
        <v>9964.2800000000007</v>
      </c>
      <c r="H27" s="12">
        <v>2.48</v>
      </c>
    </row>
    <row r="28" spans="2:8">
      <c r="B28" s="2" t="s">
        <v>124</v>
      </c>
      <c r="C28" s="9">
        <v>7.41</v>
      </c>
      <c r="D28" s="2" t="s">
        <v>11</v>
      </c>
      <c r="E28" s="2" t="s">
        <v>125</v>
      </c>
      <c r="F28" s="12">
        <v>8545100</v>
      </c>
      <c r="G28" s="12">
        <v>8464.9</v>
      </c>
      <c r="H28" s="12">
        <v>2.11</v>
      </c>
    </row>
    <row r="29" spans="2:8">
      <c r="B29" s="2" t="s">
        <v>126</v>
      </c>
      <c r="C29" s="9">
        <v>6.63</v>
      </c>
      <c r="D29" s="2" t="s">
        <v>11</v>
      </c>
      <c r="E29" s="2" t="s">
        <v>127</v>
      </c>
      <c r="F29" s="12">
        <v>5439800</v>
      </c>
      <c r="G29" s="12">
        <v>5328.26</v>
      </c>
      <c r="H29" s="12">
        <v>1.33</v>
      </c>
    </row>
    <row r="30" spans="2:8">
      <c r="B30" s="2" t="s">
        <v>128</v>
      </c>
      <c r="C30" s="9">
        <v>6.66</v>
      </c>
      <c r="D30" s="2" t="s">
        <v>11</v>
      </c>
      <c r="E30" s="2" t="s">
        <v>129</v>
      </c>
      <c r="F30" s="12">
        <v>3463600</v>
      </c>
      <c r="G30" s="12">
        <v>3418.55</v>
      </c>
      <c r="H30" s="12">
        <v>0.85</v>
      </c>
    </row>
    <row r="31" spans="2:8">
      <c r="B31" s="2" t="s">
        <v>130</v>
      </c>
      <c r="C31" s="9">
        <v>6.91</v>
      </c>
      <c r="D31" s="2" t="s">
        <v>11</v>
      </c>
      <c r="E31" s="2" t="s">
        <v>131</v>
      </c>
      <c r="F31" s="12">
        <v>3000000</v>
      </c>
      <c r="G31" s="12">
        <v>3089.32</v>
      </c>
      <c r="H31" s="12">
        <v>0.77</v>
      </c>
    </row>
    <row r="32" spans="2:8">
      <c r="B32" s="2" t="s">
        <v>132</v>
      </c>
      <c r="C32" s="9">
        <v>6.66</v>
      </c>
      <c r="D32" s="2" t="s">
        <v>11</v>
      </c>
      <c r="E32" s="2" t="s">
        <v>133</v>
      </c>
      <c r="F32" s="12">
        <v>3000000</v>
      </c>
      <c r="G32" s="12">
        <v>3081.81</v>
      </c>
      <c r="H32" s="12">
        <v>0.77</v>
      </c>
    </row>
    <row r="33" spans="2:8">
      <c r="B33" s="2" t="s">
        <v>134</v>
      </c>
      <c r="C33" s="9">
        <v>6.63</v>
      </c>
      <c r="D33" s="2" t="s">
        <v>11</v>
      </c>
      <c r="E33" s="2" t="s">
        <v>135</v>
      </c>
      <c r="F33" s="12">
        <v>2500000</v>
      </c>
      <c r="G33" s="12">
        <v>2579.8200000000002</v>
      </c>
      <c r="H33" s="12">
        <v>0.64</v>
      </c>
    </row>
    <row r="34" spans="2:8">
      <c r="B34" s="2" t="s">
        <v>136</v>
      </c>
      <c r="C34" s="9">
        <v>7.48</v>
      </c>
      <c r="D34" s="2" t="s">
        <v>11</v>
      </c>
      <c r="E34" s="2" t="s">
        <v>137</v>
      </c>
      <c r="F34" s="12">
        <v>2500000</v>
      </c>
      <c r="G34" s="12">
        <v>2506.1</v>
      </c>
      <c r="H34" s="12">
        <v>0.62</v>
      </c>
    </row>
    <row r="35" spans="2:8">
      <c r="B35" s="2" t="s">
        <v>138</v>
      </c>
      <c r="C35" s="9">
        <v>7.4</v>
      </c>
      <c r="D35" s="2" t="s">
        <v>11</v>
      </c>
      <c r="E35" s="2" t="s">
        <v>139</v>
      </c>
      <c r="F35" s="12">
        <v>2500000</v>
      </c>
      <c r="G35" s="12">
        <v>2446.12</v>
      </c>
      <c r="H35" s="12">
        <v>0.61</v>
      </c>
    </row>
    <row r="36" spans="2:8">
      <c r="B36" s="2" t="s">
        <v>140</v>
      </c>
      <c r="C36" s="9">
        <v>7.41</v>
      </c>
      <c r="D36" s="2" t="s">
        <v>11</v>
      </c>
      <c r="E36" s="2" t="s">
        <v>141</v>
      </c>
      <c r="F36" s="12">
        <v>2000000</v>
      </c>
      <c r="G36" s="12">
        <v>1916.49</v>
      </c>
      <c r="H36" s="12">
        <v>0.48</v>
      </c>
    </row>
    <row r="37" spans="2:8">
      <c r="B37" s="2" t="s">
        <v>142</v>
      </c>
      <c r="C37" s="9">
        <v>6.97</v>
      </c>
      <c r="D37" s="2" t="s">
        <v>11</v>
      </c>
      <c r="E37" s="2" t="s">
        <v>143</v>
      </c>
      <c r="F37" s="12">
        <v>1500000</v>
      </c>
      <c r="G37" s="12">
        <v>1532.85</v>
      </c>
      <c r="H37" s="12">
        <v>0.38</v>
      </c>
    </row>
    <row r="38" spans="2:8">
      <c r="B38" s="2" t="s">
        <v>148</v>
      </c>
      <c r="C38" s="9">
        <v>7.39</v>
      </c>
      <c r="D38" s="2" t="s">
        <v>11</v>
      </c>
      <c r="E38" s="2" t="s">
        <v>149</v>
      </c>
      <c r="F38" s="12">
        <v>1500000</v>
      </c>
      <c r="G38" s="12">
        <v>1506.71</v>
      </c>
      <c r="H38" s="12">
        <v>0.37</v>
      </c>
    </row>
    <row r="39" spans="2:8">
      <c r="B39" s="2" t="s">
        <v>144</v>
      </c>
      <c r="C39" s="9">
        <v>7.41</v>
      </c>
      <c r="D39" s="2" t="s">
        <v>11</v>
      </c>
      <c r="E39" s="2" t="s">
        <v>145</v>
      </c>
      <c r="F39" s="12">
        <v>1500000</v>
      </c>
      <c r="G39" s="12">
        <v>1499.32</v>
      </c>
      <c r="H39" s="12">
        <v>0.37</v>
      </c>
    </row>
    <row r="40" spans="2:8">
      <c r="B40" s="2" t="s">
        <v>146</v>
      </c>
      <c r="C40" s="9">
        <v>7.36</v>
      </c>
      <c r="D40" s="2" t="s">
        <v>11</v>
      </c>
      <c r="E40" s="2" t="s">
        <v>147</v>
      </c>
      <c r="F40" s="12">
        <v>1499500</v>
      </c>
      <c r="G40" s="12">
        <v>1498.4</v>
      </c>
      <c r="H40" s="12">
        <v>0.37</v>
      </c>
    </row>
    <row r="41" spans="2:8">
      <c r="B41" s="2" t="s">
        <v>150</v>
      </c>
      <c r="C41" s="9">
        <v>7.04</v>
      </c>
      <c r="D41" s="2" t="s">
        <v>11</v>
      </c>
      <c r="E41" s="2" t="s">
        <v>151</v>
      </c>
      <c r="F41" s="12">
        <v>1000000</v>
      </c>
      <c r="G41" s="12">
        <v>1033.1099999999999</v>
      </c>
      <c r="H41" s="12">
        <v>0.26</v>
      </c>
    </row>
    <row r="42" spans="2:8">
      <c r="B42" s="2" t="s">
        <v>152</v>
      </c>
      <c r="C42" s="9">
        <v>7.39</v>
      </c>
      <c r="D42" s="2" t="s">
        <v>11</v>
      </c>
      <c r="E42" s="2" t="s">
        <v>153</v>
      </c>
      <c r="F42" s="12">
        <v>1000000</v>
      </c>
      <c r="G42" s="12">
        <v>1022.5</v>
      </c>
      <c r="H42" s="12">
        <v>0.25</v>
      </c>
    </row>
    <row r="43" spans="2:8">
      <c r="B43" s="2" t="s">
        <v>154</v>
      </c>
      <c r="C43" s="9">
        <v>7.37</v>
      </c>
      <c r="D43" s="2" t="s">
        <v>11</v>
      </c>
      <c r="E43" s="2" t="s">
        <v>155</v>
      </c>
      <c r="F43" s="12">
        <v>500000</v>
      </c>
      <c r="G43" s="12">
        <v>495.44</v>
      </c>
      <c r="H43" s="12">
        <v>0.12</v>
      </c>
    </row>
    <row r="44" spans="2:8">
      <c r="B44" s="2" t="s">
        <v>156</v>
      </c>
      <c r="C44" s="9">
        <v>7.05</v>
      </c>
      <c r="D44" s="2" t="s">
        <v>11</v>
      </c>
      <c r="E44" s="2" t="s">
        <v>157</v>
      </c>
      <c r="F44" s="12">
        <v>391900</v>
      </c>
      <c r="G44" s="12">
        <v>378.85</v>
      </c>
      <c r="H44" s="12">
        <v>0.09</v>
      </c>
    </row>
    <row r="45" spans="2:8">
      <c r="B45" s="2" t="s">
        <v>158</v>
      </c>
      <c r="C45" s="9">
        <v>7.4</v>
      </c>
      <c r="D45" s="2" t="s">
        <v>11</v>
      </c>
      <c r="E45" s="2" t="s">
        <v>159</v>
      </c>
      <c r="F45" s="12">
        <v>255000</v>
      </c>
      <c r="G45" s="12">
        <v>260.8</v>
      </c>
      <c r="H45" s="12">
        <v>0.06</v>
      </c>
    </row>
    <row r="46" spans="2:8">
      <c r="B46" s="2" t="s">
        <v>160</v>
      </c>
      <c r="C46" s="9">
        <v>6.38</v>
      </c>
      <c r="D46" s="2" t="s">
        <v>11</v>
      </c>
      <c r="E46" s="2" t="s">
        <v>161</v>
      </c>
      <c r="F46" s="12">
        <v>200000</v>
      </c>
      <c r="G46" s="12">
        <v>202.77</v>
      </c>
      <c r="H46" s="12">
        <v>0.05</v>
      </c>
    </row>
    <row r="47" spans="2:8">
      <c r="B47" s="2" t="s">
        <v>162</v>
      </c>
      <c r="C47" s="9">
        <v>7.4</v>
      </c>
      <c r="D47" s="2" t="s">
        <v>11</v>
      </c>
      <c r="E47" s="2" t="s">
        <v>163</v>
      </c>
      <c r="F47" s="12">
        <v>190600</v>
      </c>
      <c r="G47" s="12">
        <v>193.64</v>
      </c>
      <c r="H47" s="12">
        <v>0.05</v>
      </c>
    </row>
    <row r="48" spans="2:8">
      <c r="B48" s="2" t="s">
        <v>164</v>
      </c>
      <c r="C48" s="9">
        <v>7.36</v>
      </c>
      <c r="D48" s="2" t="s">
        <v>11</v>
      </c>
      <c r="E48" s="2" t="s">
        <v>165</v>
      </c>
      <c r="F48" s="12">
        <v>163100</v>
      </c>
      <c r="G48" s="12">
        <v>157.87</v>
      </c>
      <c r="H48" s="12">
        <v>0.04</v>
      </c>
    </row>
    <row r="49" spans="2:8">
      <c r="B49" s="2" t="s">
        <v>166</v>
      </c>
      <c r="C49" s="9">
        <v>7.36</v>
      </c>
      <c r="D49" s="2" t="s">
        <v>11</v>
      </c>
      <c r="E49" s="2" t="s">
        <v>167</v>
      </c>
      <c r="F49" s="12">
        <v>147800</v>
      </c>
      <c r="G49" s="12">
        <v>146.69</v>
      </c>
      <c r="H49" s="12">
        <v>0.04</v>
      </c>
    </row>
    <row r="50" spans="2:8">
      <c r="B50" s="2" t="s">
        <v>168</v>
      </c>
      <c r="C50" s="9">
        <v>7.37</v>
      </c>
      <c r="D50" s="2" t="s">
        <v>11</v>
      </c>
      <c r="E50" s="2" t="s">
        <v>169</v>
      </c>
      <c r="F50" s="12">
        <v>128500</v>
      </c>
      <c r="G50" s="12">
        <v>128.96</v>
      </c>
      <c r="H50" s="12">
        <v>0.03</v>
      </c>
    </row>
    <row r="51" spans="2:8">
      <c r="B51" s="2" t="s">
        <v>170</v>
      </c>
      <c r="C51" s="9">
        <v>7.19</v>
      </c>
      <c r="D51" s="2" t="s">
        <v>11</v>
      </c>
      <c r="E51" s="2" t="s">
        <v>171</v>
      </c>
      <c r="F51" s="12">
        <v>71000</v>
      </c>
      <c r="G51" s="12">
        <v>74.47</v>
      </c>
      <c r="H51" s="12">
        <v>0.02</v>
      </c>
    </row>
    <row r="52" spans="2:8">
      <c r="B52" s="2" t="s">
        <v>172</v>
      </c>
      <c r="C52" s="9">
        <v>7.36</v>
      </c>
      <c r="D52" s="2" t="s">
        <v>11</v>
      </c>
      <c r="E52" s="2" t="s">
        <v>173</v>
      </c>
      <c r="F52" s="12">
        <v>59400</v>
      </c>
      <c r="G52" s="12">
        <v>60.67</v>
      </c>
      <c r="H52" s="12">
        <v>0.02</v>
      </c>
    </row>
    <row r="53" spans="2:8">
      <c r="B53" s="6" t="s">
        <v>12</v>
      </c>
      <c r="C53" s="11"/>
      <c r="D53" s="6"/>
      <c r="E53" s="6"/>
      <c r="F53" s="14"/>
      <c r="G53" s="14">
        <f>SUM(G22:G52)</f>
        <v>72363.640000000014</v>
      </c>
      <c r="H53" s="14">
        <f>SUM(H22:H52)</f>
        <v>18.000000000000004</v>
      </c>
    </row>
    <row r="54" spans="2:8">
      <c r="B54" s="6" t="s">
        <v>174</v>
      </c>
    </row>
    <row r="55" spans="2:8">
      <c r="B55" s="2" t="s">
        <v>180</v>
      </c>
      <c r="C55" s="9">
        <v>7.06</v>
      </c>
      <c r="D55" s="2" t="s">
        <v>176</v>
      </c>
      <c r="E55" s="2" t="s">
        <v>181</v>
      </c>
      <c r="F55" s="12">
        <v>12500</v>
      </c>
      <c r="G55" s="12">
        <v>12610.5</v>
      </c>
      <c r="H55" s="12">
        <v>3.14</v>
      </c>
    </row>
    <row r="56" spans="2:8">
      <c r="B56" s="2" t="s">
        <v>178</v>
      </c>
      <c r="C56" s="9">
        <v>7.05</v>
      </c>
      <c r="D56" s="2" t="s">
        <v>176</v>
      </c>
      <c r="E56" s="2" t="s">
        <v>179</v>
      </c>
      <c r="F56" s="12">
        <v>12500</v>
      </c>
      <c r="G56" s="12">
        <v>12609.69</v>
      </c>
      <c r="H56" s="12">
        <v>3.14</v>
      </c>
    </row>
    <row r="57" spans="2:8">
      <c r="B57" s="2" t="s">
        <v>182</v>
      </c>
      <c r="C57" s="9">
        <v>7.17</v>
      </c>
      <c r="D57" s="2" t="s">
        <v>176</v>
      </c>
      <c r="E57" s="2" t="s">
        <v>183</v>
      </c>
      <c r="F57" s="12">
        <v>12500</v>
      </c>
      <c r="G57" s="12">
        <v>12555.31</v>
      </c>
      <c r="H57" s="12">
        <v>3.12</v>
      </c>
    </row>
    <row r="58" spans="2:8">
      <c r="B58" s="2" t="s">
        <v>3737</v>
      </c>
      <c r="C58" s="9">
        <v>7.69</v>
      </c>
      <c r="D58" s="2" t="s">
        <v>176</v>
      </c>
      <c r="E58" s="2" t="s">
        <v>185</v>
      </c>
      <c r="F58" s="12">
        <v>10000</v>
      </c>
      <c r="G58" s="12">
        <v>9985.1200000000008</v>
      </c>
      <c r="H58" s="12">
        <v>2.48</v>
      </c>
    </row>
    <row r="59" spans="2:8">
      <c r="B59" s="2" t="s">
        <v>186</v>
      </c>
      <c r="C59" s="9">
        <v>7.18</v>
      </c>
      <c r="D59" s="2" t="s">
        <v>176</v>
      </c>
      <c r="E59" s="2" t="s">
        <v>187</v>
      </c>
      <c r="F59" s="12">
        <v>10000</v>
      </c>
      <c r="G59" s="12">
        <v>9775.1</v>
      </c>
      <c r="H59" s="12">
        <v>2.4300000000000002</v>
      </c>
    </row>
    <row r="60" spans="2:8">
      <c r="B60" s="2" t="s">
        <v>188</v>
      </c>
      <c r="C60" s="9">
        <v>7.12</v>
      </c>
      <c r="D60" s="2" t="s">
        <v>176</v>
      </c>
      <c r="E60" s="2" t="s">
        <v>189</v>
      </c>
      <c r="F60" s="12">
        <v>7500</v>
      </c>
      <c r="G60" s="12">
        <v>7612.64</v>
      </c>
      <c r="H60" s="12">
        <v>1.89</v>
      </c>
    </row>
    <row r="61" spans="2:8">
      <c r="B61" s="2" t="s">
        <v>175</v>
      </c>
      <c r="C61" s="9">
        <v>6.95</v>
      </c>
      <c r="D61" s="2" t="s">
        <v>176</v>
      </c>
      <c r="E61" s="2" t="s">
        <v>177</v>
      </c>
      <c r="F61" s="12">
        <v>7500</v>
      </c>
      <c r="G61" s="12">
        <v>7565.76</v>
      </c>
      <c r="H61" s="12">
        <v>1.88</v>
      </c>
    </row>
    <row r="62" spans="2:8">
      <c r="B62" s="2" t="s">
        <v>190</v>
      </c>
      <c r="C62" s="9">
        <v>7.44</v>
      </c>
      <c r="D62" s="2" t="s">
        <v>176</v>
      </c>
      <c r="E62" s="2" t="s">
        <v>191</v>
      </c>
      <c r="F62" s="12">
        <v>7500</v>
      </c>
      <c r="G62" s="12">
        <v>7488.95</v>
      </c>
      <c r="H62" s="12">
        <v>1.86</v>
      </c>
    </row>
    <row r="63" spans="2:8">
      <c r="B63" s="2" t="s">
        <v>192</v>
      </c>
      <c r="C63" s="9">
        <v>7.08</v>
      </c>
      <c r="D63" s="2" t="s">
        <v>176</v>
      </c>
      <c r="E63" s="2" t="s">
        <v>193</v>
      </c>
      <c r="F63" s="12">
        <v>600</v>
      </c>
      <c r="G63" s="12">
        <v>6294.08</v>
      </c>
      <c r="H63" s="12">
        <v>1.57</v>
      </c>
    </row>
    <row r="64" spans="2:8">
      <c r="B64" s="2" t="s">
        <v>3924</v>
      </c>
      <c r="C64" s="9">
        <v>7.69</v>
      </c>
      <c r="D64" s="2" t="s">
        <v>194</v>
      </c>
      <c r="E64" s="2" t="s">
        <v>195</v>
      </c>
      <c r="F64" s="12">
        <v>6000</v>
      </c>
      <c r="G64" s="12">
        <v>6045.46</v>
      </c>
      <c r="H64" s="12">
        <v>1.5</v>
      </c>
    </row>
    <row r="65" spans="2:8">
      <c r="B65" s="2" t="s">
        <v>3923</v>
      </c>
      <c r="C65" s="9">
        <v>8.64</v>
      </c>
      <c r="D65" s="2" t="s">
        <v>197</v>
      </c>
      <c r="E65" s="2" t="s">
        <v>198</v>
      </c>
      <c r="F65" s="12">
        <v>5500</v>
      </c>
      <c r="G65" s="12">
        <v>5601.7</v>
      </c>
      <c r="H65" s="12">
        <v>1.39</v>
      </c>
    </row>
    <row r="66" spans="2:8">
      <c r="B66" s="2" t="s">
        <v>3734</v>
      </c>
      <c r="C66" s="9">
        <v>6.92</v>
      </c>
      <c r="D66" s="2" t="s">
        <v>176</v>
      </c>
      <c r="E66" s="2" t="s">
        <v>199</v>
      </c>
      <c r="F66" s="12">
        <v>500</v>
      </c>
      <c r="G66" s="12">
        <v>5189.25</v>
      </c>
      <c r="H66" s="12">
        <v>1.29</v>
      </c>
    </row>
    <row r="67" spans="2:8">
      <c r="B67" s="2" t="s">
        <v>3728</v>
      </c>
      <c r="C67" s="9">
        <v>6.96</v>
      </c>
      <c r="D67" s="2" t="s">
        <v>176</v>
      </c>
      <c r="E67" s="2" t="s">
        <v>200</v>
      </c>
      <c r="F67" s="12">
        <v>500</v>
      </c>
      <c r="G67" s="12">
        <v>5179.42</v>
      </c>
      <c r="H67" s="12">
        <v>1.29</v>
      </c>
    </row>
    <row r="68" spans="2:8">
      <c r="B68" s="2" t="s">
        <v>3922</v>
      </c>
      <c r="C68" s="9">
        <v>7.66</v>
      </c>
      <c r="D68" s="2" t="s">
        <v>176</v>
      </c>
      <c r="E68" s="2" t="s">
        <v>202</v>
      </c>
      <c r="F68" s="12">
        <v>5000</v>
      </c>
      <c r="G68" s="12">
        <v>5165.84</v>
      </c>
      <c r="H68" s="12">
        <v>1.28</v>
      </c>
    </row>
    <row r="69" spans="2:8">
      <c r="B69" s="2" t="s">
        <v>3921</v>
      </c>
      <c r="C69" s="9">
        <v>7.77</v>
      </c>
      <c r="D69" s="2" t="s">
        <v>194</v>
      </c>
      <c r="E69" s="2" t="s">
        <v>203</v>
      </c>
      <c r="F69" s="12">
        <v>5000</v>
      </c>
      <c r="G69" s="12">
        <v>5078.58</v>
      </c>
      <c r="H69" s="12">
        <v>1.26</v>
      </c>
    </row>
    <row r="70" spans="2:8">
      <c r="B70" s="2" t="s">
        <v>209</v>
      </c>
      <c r="C70" s="9">
        <v>7.15</v>
      </c>
      <c r="D70" s="2" t="s">
        <v>176</v>
      </c>
      <c r="E70" s="2" t="s">
        <v>210</v>
      </c>
      <c r="F70" s="12">
        <v>5000</v>
      </c>
      <c r="G70" s="12">
        <v>5045.13</v>
      </c>
      <c r="H70" s="12">
        <v>1.25</v>
      </c>
    </row>
    <row r="71" spans="2:8">
      <c r="B71" s="2" t="s">
        <v>211</v>
      </c>
      <c r="C71" s="9">
        <v>7.15</v>
      </c>
      <c r="D71" s="2" t="s">
        <v>176</v>
      </c>
      <c r="E71" s="2" t="s">
        <v>212</v>
      </c>
      <c r="F71" s="12">
        <v>5000</v>
      </c>
      <c r="G71" s="12">
        <v>5044.54</v>
      </c>
      <c r="H71" s="12">
        <v>1.25</v>
      </c>
    </row>
    <row r="72" spans="2:8">
      <c r="B72" s="2" t="s">
        <v>204</v>
      </c>
      <c r="C72" s="9">
        <v>7.05</v>
      </c>
      <c r="D72" s="2" t="s">
        <v>176</v>
      </c>
      <c r="E72" s="2" t="s">
        <v>205</v>
      </c>
      <c r="F72" s="12">
        <v>5000</v>
      </c>
      <c r="G72" s="12">
        <v>5043.57</v>
      </c>
      <c r="H72" s="12">
        <v>1.25</v>
      </c>
    </row>
    <row r="73" spans="2:8">
      <c r="B73" s="2" t="s">
        <v>206</v>
      </c>
      <c r="C73" s="9">
        <v>7.05</v>
      </c>
      <c r="D73" s="2" t="s">
        <v>176</v>
      </c>
      <c r="E73" s="2" t="s">
        <v>207</v>
      </c>
      <c r="F73" s="12">
        <v>5000</v>
      </c>
      <c r="G73" s="12">
        <v>5043.0600000000004</v>
      </c>
      <c r="H73" s="12">
        <v>1.25</v>
      </c>
    </row>
    <row r="74" spans="2:8">
      <c r="B74" s="2" t="s">
        <v>3920</v>
      </c>
      <c r="C74" s="9">
        <v>6.97</v>
      </c>
      <c r="D74" s="2" t="s">
        <v>176</v>
      </c>
      <c r="E74" s="2" t="s">
        <v>208</v>
      </c>
      <c r="F74" s="12">
        <v>5000</v>
      </c>
      <c r="G74" s="12">
        <v>5037.54</v>
      </c>
      <c r="H74" s="12">
        <v>1.25</v>
      </c>
    </row>
    <row r="75" spans="2:8">
      <c r="B75" s="2" t="s">
        <v>213</v>
      </c>
      <c r="C75" s="9">
        <v>7</v>
      </c>
      <c r="D75" s="2" t="s">
        <v>176</v>
      </c>
      <c r="E75" s="2" t="s">
        <v>214</v>
      </c>
      <c r="F75" s="12">
        <v>500</v>
      </c>
      <c r="G75" s="12">
        <v>5023.54</v>
      </c>
      <c r="H75" s="12">
        <v>1.25</v>
      </c>
    </row>
    <row r="76" spans="2:8">
      <c r="B76" s="2" t="s">
        <v>3919</v>
      </c>
      <c r="C76" s="9">
        <v>7.77</v>
      </c>
      <c r="D76" s="2" t="s">
        <v>194</v>
      </c>
      <c r="E76" s="2" t="s">
        <v>219</v>
      </c>
      <c r="F76" s="12">
        <v>5000</v>
      </c>
      <c r="G76" s="12">
        <v>5019.46</v>
      </c>
      <c r="H76" s="12">
        <v>1.25</v>
      </c>
    </row>
    <row r="77" spans="2:8">
      <c r="B77" s="2" t="s">
        <v>217</v>
      </c>
      <c r="C77" s="9">
        <v>7.3</v>
      </c>
      <c r="D77" s="2" t="s">
        <v>176</v>
      </c>
      <c r="E77" s="2" t="s">
        <v>218</v>
      </c>
      <c r="F77" s="12">
        <v>5000</v>
      </c>
      <c r="G77" s="12">
        <v>5012.66</v>
      </c>
      <c r="H77" s="12">
        <v>1.25</v>
      </c>
    </row>
    <row r="78" spans="2:8">
      <c r="B78" s="2" t="s">
        <v>215</v>
      </c>
      <c r="C78" s="9">
        <v>7.56</v>
      </c>
      <c r="D78" s="2" t="s">
        <v>176</v>
      </c>
      <c r="E78" s="2" t="s">
        <v>216</v>
      </c>
      <c r="F78" s="12">
        <v>5000</v>
      </c>
      <c r="G78" s="12">
        <v>5012.28</v>
      </c>
      <c r="H78" s="12">
        <v>1.25</v>
      </c>
    </row>
    <row r="79" spans="2:8">
      <c r="B79" s="2" t="s">
        <v>220</v>
      </c>
      <c r="C79" s="9">
        <v>7.56</v>
      </c>
      <c r="D79" s="2" t="s">
        <v>176</v>
      </c>
      <c r="E79" s="2" t="s">
        <v>221</v>
      </c>
      <c r="F79" s="12">
        <v>5000</v>
      </c>
      <c r="G79" s="12">
        <v>4982.1099999999997</v>
      </c>
      <c r="H79" s="12">
        <v>1.24</v>
      </c>
    </row>
    <row r="80" spans="2:8">
      <c r="B80" s="2" t="s">
        <v>223</v>
      </c>
      <c r="C80" s="9">
        <v>7.32</v>
      </c>
      <c r="D80" s="2" t="s">
        <v>176</v>
      </c>
      <c r="E80" s="2" t="s">
        <v>224</v>
      </c>
      <c r="F80" s="12">
        <v>5000</v>
      </c>
      <c r="G80" s="12">
        <v>4974.1899999999996</v>
      </c>
      <c r="H80" s="12">
        <v>1.24</v>
      </c>
    </row>
    <row r="81" spans="2:8">
      <c r="B81" s="2" t="s">
        <v>3918</v>
      </c>
      <c r="C81" s="9">
        <v>6.95</v>
      </c>
      <c r="D81" s="2" t="s">
        <v>176</v>
      </c>
      <c r="E81" s="2" t="s">
        <v>222</v>
      </c>
      <c r="F81" s="12">
        <v>5000</v>
      </c>
      <c r="G81" s="12">
        <v>4951.6400000000003</v>
      </c>
      <c r="H81" s="12">
        <v>1.23</v>
      </c>
    </row>
    <row r="82" spans="2:8">
      <c r="B82" s="2" t="s">
        <v>225</v>
      </c>
      <c r="C82" s="9">
        <v>7.06</v>
      </c>
      <c r="D82" s="2" t="s">
        <v>176</v>
      </c>
      <c r="E82" s="2" t="s">
        <v>226</v>
      </c>
      <c r="F82" s="12">
        <v>500</v>
      </c>
      <c r="G82" s="12">
        <v>4920.28</v>
      </c>
      <c r="H82" s="12">
        <v>1.22</v>
      </c>
    </row>
    <row r="83" spans="2:8">
      <c r="B83" s="2" t="s">
        <v>3917</v>
      </c>
      <c r="C83" s="9">
        <v>7.26</v>
      </c>
      <c r="D83" s="2" t="s">
        <v>176</v>
      </c>
      <c r="E83" s="2" t="s">
        <v>227</v>
      </c>
      <c r="F83" s="12">
        <v>450</v>
      </c>
      <c r="G83" s="12">
        <v>4592.12</v>
      </c>
      <c r="H83" s="12">
        <v>1.1399999999999999</v>
      </c>
    </row>
    <row r="84" spans="2:8">
      <c r="B84" s="2" t="s">
        <v>3916</v>
      </c>
      <c r="C84" s="9">
        <v>7.76</v>
      </c>
      <c r="D84" s="2" t="s">
        <v>194</v>
      </c>
      <c r="E84" s="2" t="s">
        <v>228</v>
      </c>
      <c r="F84" s="12">
        <v>4500</v>
      </c>
      <c r="G84" s="12">
        <v>4567.95</v>
      </c>
      <c r="H84" s="12">
        <v>1.1399999999999999</v>
      </c>
    </row>
    <row r="85" spans="2:8">
      <c r="B85" s="2" t="s">
        <v>3915</v>
      </c>
      <c r="C85" s="9">
        <v>6.98</v>
      </c>
      <c r="D85" s="2" t="s">
        <v>176</v>
      </c>
      <c r="E85" s="2" t="s">
        <v>229</v>
      </c>
      <c r="F85" s="12">
        <v>4500</v>
      </c>
      <c r="G85" s="12">
        <v>4561.1000000000004</v>
      </c>
      <c r="H85" s="12">
        <v>1.1299999999999999</v>
      </c>
    </row>
    <row r="86" spans="2:8">
      <c r="B86" s="2" t="s">
        <v>3914</v>
      </c>
      <c r="C86" s="9">
        <v>7.2</v>
      </c>
      <c r="D86" s="2" t="s">
        <v>176</v>
      </c>
      <c r="E86" s="2" t="s">
        <v>230</v>
      </c>
      <c r="F86" s="12">
        <v>4000</v>
      </c>
      <c r="G86" s="12">
        <v>4022.36</v>
      </c>
      <c r="H86" s="12">
        <v>1</v>
      </c>
    </row>
    <row r="87" spans="2:8">
      <c r="B87" s="2" t="s">
        <v>3913</v>
      </c>
      <c r="C87" s="9">
        <v>6.9</v>
      </c>
      <c r="D87" s="2" t="s">
        <v>176</v>
      </c>
      <c r="E87" s="2" t="s">
        <v>231</v>
      </c>
      <c r="F87" s="12">
        <v>350</v>
      </c>
      <c r="G87" s="12">
        <v>3604.13</v>
      </c>
      <c r="H87" s="12">
        <v>0.9</v>
      </c>
    </row>
    <row r="88" spans="2:8">
      <c r="B88" s="2" t="s">
        <v>3912</v>
      </c>
      <c r="C88" s="9">
        <v>7.74</v>
      </c>
      <c r="D88" s="2" t="s">
        <v>176</v>
      </c>
      <c r="E88" s="2" t="s">
        <v>232</v>
      </c>
      <c r="F88" s="12">
        <v>3000</v>
      </c>
      <c r="G88" s="12">
        <v>3153.12</v>
      </c>
      <c r="H88" s="12">
        <v>0.78</v>
      </c>
    </row>
    <row r="89" spans="2:8">
      <c r="B89" s="2" t="s">
        <v>3911</v>
      </c>
      <c r="C89" s="9">
        <v>7.2</v>
      </c>
      <c r="D89" s="2" t="s">
        <v>176</v>
      </c>
      <c r="E89" s="2" t="s">
        <v>233</v>
      </c>
      <c r="F89" s="12">
        <v>300</v>
      </c>
      <c r="G89" s="12">
        <v>2978.62</v>
      </c>
      <c r="H89" s="12">
        <v>0.74</v>
      </c>
    </row>
    <row r="90" spans="2:8">
      <c r="B90" s="2" t="s">
        <v>3910</v>
      </c>
      <c r="C90" s="9">
        <v>8.68</v>
      </c>
      <c r="D90" s="2" t="s">
        <v>197</v>
      </c>
      <c r="E90" s="2" t="s">
        <v>234</v>
      </c>
      <c r="F90" s="12">
        <v>2500</v>
      </c>
      <c r="G90" s="12">
        <v>2548.15</v>
      </c>
      <c r="H90" s="12">
        <v>0.63</v>
      </c>
    </row>
    <row r="91" spans="2:8">
      <c r="B91" s="2" t="s">
        <v>3909</v>
      </c>
      <c r="C91" s="9">
        <v>6.95</v>
      </c>
      <c r="D91" s="2" t="s">
        <v>176</v>
      </c>
      <c r="E91" s="2" t="s">
        <v>235</v>
      </c>
      <c r="F91" s="12">
        <v>2500</v>
      </c>
      <c r="G91" s="12">
        <v>2538.0100000000002</v>
      </c>
      <c r="H91" s="12">
        <v>0.63</v>
      </c>
    </row>
    <row r="92" spans="2:8">
      <c r="B92" s="2" t="s">
        <v>236</v>
      </c>
      <c r="C92" s="9">
        <v>7.02</v>
      </c>
      <c r="D92" s="2" t="s">
        <v>176</v>
      </c>
      <c r="E92" s="2" t="s">
        <v>237</v>
      </c>
      <c r="F92" s="12">
        <v>250</v>
      </c>
      <c r="G92" s="12">
        <v>2530.77</v>
      </c>
      <c r="H92" s="12">
        <v>0.63</v>
      </c>
    </row>
    <row r="93" spans="2:8">
      <c r="B93" s="2" t="s">
        <v>3908</v>
      </c>
      <c r="C93" s="9">
        <v>7.32</v>
      </c>
      <c r="D93" s="2" t="s">
        <v>176</v>
      </c>
      <c r="E93" s="2" t="s">
        <v>251</v>
      </c>
      <c r="F93" s="12">
        <v>2500</v>
      </c>
      <c r="G93" s="12">
        <v>2530.4699999999998</v>
      </c>
      <c r="H93" s="12">
        <v>0.63</v>
      </c>
    </row>
    <row r="94" spans="2:8">
      <c r="B94" s="2" t="s">
        <v>3907</v>
      </c>
      <c r="C94" s="9">
        <v>7.17</v>
      </c>
      <c r="D94" s="2" t="s">
        <v>176</v>
      </c>
      <c r="E94" s="2" t="s">
        <v>238</v>
      </c>
      <c r="F94" s="12">
        <v>250</v>
      </c>
      <c r="G94" s="12">
        <v>2530.2199999999998</v>
      </c>
      <c r="H94" s="12">
        <v>0.63</v>
      </c>
    </row>
    <row r="95" spans="2:8">
      <c r="B95" s="2" t="s">
        <v>3906</v>
      </c>
      <c r="C95" s="9">
        <v>7.5</v>
      </c>
      <c r="D95" s="2" t="s">
        <v>176</v>
      </c>
      <c r="E95" s="2" t="s">
        <v>240</v>
      </c>
      <c r="F95" s="12">
        <v>2500</v>
      </c>
      <c r="G95" s="12">
        <v>2528</v>
      </c>
      <c r="H95" s="12">
        <v>0.63</v>
      </c>
    </row>
    <row r="96" spans="2:8">
      <c r="B96" s="2" t="s">
        <v>3905</v>
      </c>
      <c r="C96" s="9">
        <v>7.5</v>
      </c>
      <c r="D96" s="2" t="s">
        <v>176</v>
      </c>
      <c r="E96" s="2" t="s">
        <v>245</v>
      </c>
      <c r="F96" s="12">
        <v>2500</v>
      </c>
      <c r="G96" s="12">
        <v>2526.42</v>
      </c>
      <c r="H96" s="12">
        <v>0.63</v>
      </c>
    </row>
    <row r="97" spans="2:8">
      <c r="B97" s="2" t="s">
        <v>3904</v>
      </c>
      <c r="C97" s="9">
        <v>7.13</v>
      </c>
      <c r="D97" s="2" t="s">
        <v>176</v>
      </c>
      <c r="E97" s="2" t="s">
        <v>239</v>
      </c>
      <c r="F97" s="12">
        <v>2500</v>
      </c>
      <c r="G97" s="12">
        <v>2523.71</v>
      </c>
      <c r="H97" s="12">
        <v>0.63</v>
      </c>
    </row>
    <row r="98" spans="2:8">
      <c r="B98" s="2" t="s">
        <v>3903</v>
      </c>
      <c r="C98" s="9">
        <v>7.2</v>
      </c>
      <c r="D98" s="2" t="s">
        <v>176</v>
      </c>
      <c r="E98" s="2" t="s">
        <v>241</v>
      </c>
      <c r="F98" s="12">
        <v>2500</v>
      </c>
      <c r="G98" s="12">
        <v>2523.69</v>
      </c>
      <c r="H98" s="12">
        <v>0.63</v>
      </c>
    </row>
    <row r="99" spans="2:8">
      <c r="B99" s="2" t="s">
        <v>3902</v>
      </c>
      <c r="C99" s="9">
        <v>6.95</v>
      </c>
      <c r="D99" s="2" t="s">
        <v>176</v>
      </c>
      <c r="E99" s="2" t="s">
        <v>246</v>
      </c>
      <c r="F99" s="12">
        <v>2500</v>
      </c>
      <c r="G99" s="12">
        <v>2522.6</v>
      </c>
      <c r="H99" s="12">
        <v>0.63</v>
      </c>
    </row>
    <row r="100" spans="2:8">
      <c r="B100" s="2" t="s">
        <v>242</v>
      </c>
      <c r="C100" s="9">
        <v>7.08</v>
      </c>
      <c r="D100" s="2" t="s">
        <v>176</v>
      </c>
      <c r="E100" s="2" t="s">
        <v>243</v>
      </c>
      <c r="F100" s="12">
        <v>2500</v>
      </c>
      <c r="G100" s="12">
        <v>2520.5</v>
      </c>
      <c r="H100" s="12">
        <v>0.63</v>
      </c>
    </row>
    <row r="101" spans="2:8">
      <c r="B101" s="2" t="s">
        <v>3901</v>
      </c>
      <c r="C101" s="9">
        <v>7.25</v>
      </c>
      <c r="D101" s="2" t="s">
        <v>194</v>
      </c>
      <c r="E101" s="2" t="s">
        <v>249</v>
      </c>
      <c r="F101" s="12">
        <v>2500</v>
      </c>
      <c r="G101" s="12">
        <v>2520.06</v>
      </c>
      <c r="H101" s="12">
        <v>0.63</v>
      </c>
    </row>
    <row r="102" spans="2:8">
      <c r="B102" s="2" t="s">
        <v>3900</v>
      </c>
      <c r="C102" s="9">
        <v>7.32</v>
      </c>
      <c r="D102" s="2" t="s">
        <v>176</v>
      </c>
      <c r="E102" s="2" t="s">
        <v>259</v>
      </c>
      <c r="F102" s="12">
        <v>2500</v>
      </c>
      <c r="G102" s="12">
        <v>2518.6</v>
      </c>
      <c r="H102" s="12">
        <v>0.63</v>
      </c>
    </row>
    <row r="103" spans="2:8">
      <c r="B103" s="2" t="s">
        <v>3731</v>
      </c>
      <c r="C103" s="9">
        <v>7.65</v>
      </c>
      <c r="D103" s="2" t="s">
        <v>247</v>
      </c>
      <c r="E103" s="2" t="s">
        <v>248</v>
      </c>
      <c r="F103" s="12">
        <v>2500</v>
      </c>
      <c r="G103" s="12">
        <v>2518.5</v>
      </c>
      <c r="H103" s="12">
        <v>0.63</v>
      </c>
    </row>
    <row r="104" spans="2:8">
      <c r="B104" s="2" t="s">
        <v>3899</v>
      </c>
      <c r="C104" s="9">
        <v>7.45</v>
      </c>
      <c r="D104" s="2" t="s">
        <v>176</v>
      </c>
      <c r="E104" s="2" t="s">
        <v>244</v>
      </c>
      <c r="F104" s="12">
        <v>2500</v>
      </c>
      <c r="G104" s="12">
        <v>2518.48</v>
      </c>
      <c r="H104" s="12">
        <v>0.63</v>
      </c>
    </row>
    <row r="105" spans="2:8">
      <c r="B105" s="2" t="s">
        <v>3898</v>
      </c>
      <c r="C105" s="9">
        <v>7.16</v>
      </c>
      <c r="D105" s="2" t="s">
        <v>176</v>
      </c>
      <c r="E105" s="2" t="s">
        <v>250</v>
      </c>
      <c r="F105" s="12">
        <v>250</v>
      </c>
      <c r="G105" s="12">
        <v>2515.6</v>
      </c>
      <c r="H105" s="12">
        <v>0.63</v>
      </c>
    </row>
    <row r="106" spans="2:8">
      <c r="B106" s="2" t="s">
        <v>252</v>
      </c>
      <c r="C106" s="9">
        <v>7.23</v>
      </c>
      <c r="D106" s="2" t="s">
        <v>176</v>
      </c>
      <c r="E106" s="2" t="s">
        <v>253</v>
      </c>
      <c r="F106" s="12">
        <v>2500</v>
      </c>
      <c r="G106" s="12">
        <v>2513.94</v>
      </c>
      <c r="H106" s="12">
        <v>0.63</v>
      </c>
    </row>
    <row r="107" spans="2:8">
      <c r="B107" s="2" t="s">
        <v>3897</v>
      </c>
      <c r="C107" s="9">
        <v>7.62</v>
      </c>
      <c r="D107" s="2" t="s">
        <v>194</v>
      </c>
      <c r="E107" s="2" t="s">
        <v>255</v>
      </c>
      <c r="F107" s="12">
        <v>2500</v>
      </c>
      <c r="G107" s="12">
        <v>2503.6999999999998</v>
      </c>
      <c r="H107" s="12">
        <v>0.62</v>
      </c>
    </row>
    <row r="108" spans="2:8">
      <c r="B108" s="2" t="s">
        <v>256</v>
      </c>
      <c r="C108" s="9">
        <v>7.42</v>
      </c>
      <c r="D108" s="2" t="s">
        <v>176</v>
      </c>
      <c r="E108" s="2" t="s">
        <v>257</v>
      </c>
      <c r="F108" s="12">
        <v>2500</v>
      </c>
      <c r="G108" s="12">
        <v>2502.2800000000002</v>
      </c>
      <c r="H108" s="12">
        <v>0.62</v>
      </c>
    </row>
    <row r="109" spans="2:8">
      <c r="B109" s="2" t="s">
        <v>3896</v>
      </c>
      <c r="C109" s="9">
        <v>7.33</v>
      </c>
      <c r="D109" s="2" t="s">
        <v>176</v>
      </c>
      <c r="E109" s="2" t="s">
        <v>260</v>
      </c>
      <c r="F109" s="12">
        <v>2500</v>
      </c>
      <c r="G109" s="12">
        <v>2500.17</v>
      </c>
      <c r="H109" s="12">
        <v>0.62</v>
      </c>
    </row>
    <row r="110" spans="2:8">
      <c r="B110" s="2" t="s">
        <v>3895</v>
      </c>
      <c r="C110" s="9">
        <v>7.22</v>
      </c>
      <c r="D110" s="2" t="s">
        <v>176</v>
      </c>
      <c r="E110" s="2" t="s">
        <v>262</v>
      </c>
      <c r="F110" s="12">
        <v>2500</v>
      </c>
      <c r="G110" s="12">
        <v>2489.15</v>
      </c>
      <c r="H110" s="12">
        <v>0.62</v>
      </c>
    </row>
    <row r="111" spans="2:8">
      <c r="B111" s="2" t="s">
        <v>3894</v>
      </c>
      <c r="C111" s="9">
        <v>7.62</v>
      </c>
      <c r="D111" s="2" t="s">
        <v>176</v>
      </c>
      <c r="E111" s="2" t="s">
        <v>261</v>
      </c>
      <c r="F111" s="12">
        <v>2500</v>
      </c>
      <c r="G111" s="12">
        <v>2487.71</v>
      </c>
      <c r="H111" s="12">
        <v>0.62</v>
      </c>
    </row>
    <row r="112" spans="2:8">
      <c r="B112" s="2" t="s">
        <v>3736</v>
      </c>
      <c r="C112" s="9">
        <v>6.97</v>
      </c>
      <c r="D112" s="2" t="s">
        <v>176</v>
      </c>
      <c r="E112" s="2" t="s">
        <v>263</v>
      </c>
      <c r="F112" s="12">
        <v>2500</v>
      </c>
      <c r="G112" s="12">
        <v>2487.33</v>
      </c>
      <c r="H112" s="12">
        <v>0.62</v>
      </c>
    </row>
    <row r="113" spans="2:8">
      <c r="B113" s="2" t="s">
        <v>3893</v>
      </c>
      <c r="C113" s="9">
        <v>7.62</v>
      </c>
      <c r="D113" s="2" t="s">
        <v>176</v>
      </c>
      <c r="E113" s="2" t="s">
        <v>264</v>
      </c>
      <c r="F113" s="12">
        <v>2500</v>
      </c>
      <c r="G113" s="12">
        <v>2476.11</v>
      </c>
      <c r="H113" s="12">
        <v>0.62</v>
      </c>
    </row>
    <row r="114" spans="2:8">
      <c r="B114" s="2" t="s">
        <v>265</v>
      </c>
      <c r="C114" s="9">
        <v>7.24</v>
      </c>
      <c r="D114" s="2" t="s">
        <v>176</v>
      </c>
      <c r="E114" s="2" t="s">
        <v>266</v>
      </c>
      <c r="F114" s="12">
        <v>150</v>
      </c>
      <c r="G114" s="12">
        <v>1517.88</v>
      </c>
      <c r="H114" s="12">
        <v>0.38</v>
      </c>
    </row>
    <row r="115" spans="2:8">
      <c r="B115" s="2" t="s">
        <v>3892</v>
      </c>
      <c r="C115" s="9">
        <v>6.83</v>
      </c>
      <c r="D115" s="2" t="s">
        <v>176</v>
      </c>
      <c r="E115" s="2" t="s">
        <v>268</v>
      </c>
      <c r="F115" s="12">
        <v>2500</v>
      </c>
      <c r="G115" s="12">
        <v>1312.67</v>
      </c>
      <c r="H115" s="12">
        <v>0.33</v>
      </c>
    </row>
    <row r="116" spans="2:8">
      <c r="B116" s="2" t="s">
        <v>3891</v>
      </c>
      <c r="C116" s="9">
        <v>7.52</v>
      </c>
      <c r="D116" s="2" t="s">
        <v>269</v>
      </c>
      <c r="E116" s="2" t="s">
        <v>270</v>
      </c>
      <c r="F116" s="12">
        <v>100</v>
      </c>
      <c r="G116" s="12">
        <v>1017.39</v>
      </c>
      <c r="H116" s="12">
        <v>0.25</v>
      </c>
    </row>
    <row r="117" spans="2:8">
      <c r="B117" s="2" t="s">
        <v>271</v>
      </c>
      <c r="C117" s="9">
        <v>7.27</v>
      </c>
      <c r="D117" s="2" t="s">
        <v>176</v>
      </c>
      <c r="E117" s="2" t="s">
        <v>272</v>
      </c>
      <c r="F117" s="12">
        <v>50</v>
      </c>
      <c r="G117" s="12">
        <v>524.29999999999995</v>
      </c>
      <c r="H117" s="12">
        <v>0.13</v>
      </c>
    </row>
    <row r="118" spans="2:8">
      <c r="B118" s="2" t="s">
        <v>3890</v>
      </c>
      <c r="C118" s="9">
        <v>7.16</v>
      </c>
      <c r="D118" s="2" t="s">
        <v>176</v>
      </c>
      <c r="E118" s="2" t="s">
        <v>274</v>
      </c>
      <c r="F118" s="12">
        <v>50</v>
      </c>
      <c r="G118" s="12">
        <v>506.65</v>
      </c>
      <c r="H118" s="12">
        <v>0.13</v>
      </c>
    </row>
    <row r="119" spans="2:8">
      <c r="B119" s="2" t="s">
        <v>3889</v>
      </c>
      <c r="C119" s="9">
        <v>7.84</v>
      </c>
      <c r="D119" s="2" t="s">
        <v>194</v>
      </c>
      <c r="E119" s="2" t="s">
        <v>273</v>
      </c>
      <c r="F119" s="12">
        <v>500</v>
      </c>
      <c r="G119" s="12">
        <v>506.49</v>
      </c>
      <c r="H119" s="12">
        <v>0.13</v>
      </c>
    </row>
    <row r="120" spans="2:8">
      <c r="B120" s="2" t="s">
        <v>3888</v>
      </c>
      <c r="C120" s="9">
        <v>6.98</v>
      </c>
      <c r="D120" s="2" t="s">
        <v>176</v>
      </c>
      <c r="E120" s="2" t="s">
        <v>275</v>
      </c>
      <c r="F120" s="12">
        <v>30</v>
      </c>
      <c r="G120" s="12">
        <v>312.24</v>
      </c>
      <c r="H120" s="12">
        <v>0.08</v>
      </c>
    </row>
    <row r="121" spans="2:8">
      <c r="B121" s="2" t="s">
        <v>3887</v>
      </c>
      <c r="C121" s="9">
        <v>7.35</v>
      </c>
      <c r="D121" s="2" t="s">
        <v>176</v>
      </c>
      <c r="E121" s="2" t="s">
        <v>276</v>
      </c>
      <c r="F121" s="12">
        <v>12</v>
      </c>
      <c r="G121" s="12">
        <v>122.45</v>
      </c>
      <c r="H121" s="12">
        <v>0.03</v>
      </c>
    </row>
    <row r="122" spans="2:8">
      <c r="B122" s="2" t="s">
        <v>3886</v>
      </c>
      <c r="C122" s="9">
        <v>6.98</v>
      </c>
      <c r="D122" s="2" t="s">
        <v>176</v>
      </c>
      <c r="E122" s="2" t="s">
        <v>277</v>
      </c>
      <c r="F122" s="12">
        <v>10</v>
      </c>
      <c r="G122" s="12">
        <v>103.62</v>
      </c>
      <c r="H122" s="12">
        <v>0.03</v>
      </c>
    </row>
    <row r="123" spans="2:8">
      <c r="B123" s="2" t="s">
        <v>3885</v>
      </c>
      <c r="C123" s="9">
        <v>7.44</v>
      </c>
      <c r="D123" s="2" t="s">
        <v>176</v>
      </c>
      <c r="E123" s="2" t="s">
        <v>279</v>
      </c>
      <c r="F123" s="12">
        <v>10</v>
      </c>
      <c r="G123" s="12">
        <v>99.84</v>
      </c>
      <c r="H123" s="12">
        <v>0.02</v>
      </c>
    </row>
    <row r="124" spans="2:8">
      <c r="B124" s="2" t="s">
        <v>3884</v>
      </c>
      <c r="C124" s="9">
        <v>7.14</v>
      </c>
      <c r="D124" s="2" t="s">
        <v>176</v>
      </c>
      <c r="E124" s="2" t="s">
        <v>281</v>
      </c>
      <c r="F124" s="12">
        <v>10</v>
      </c>
      <c r="G124" s="12">
        <v>99.05</v>
      </c>
      <c r="H124" s="12">
        <v>0.02</v>
      </c>
    </row>
    <row r="125" spans="2:8">
      <c r="B125" s="6" t="s">
        <v>282</v>
      </c>
      <c r="C125" s="11"/>
      <c r="D125" s="6"/>
      <c r="E125" s="6"/>
      <c r="F125" s="14"/>
      <c r="G125" s="14">
        <f>SUM(G54:G124)</f>
        <v>277843.5500000001</v>
      </c>
      <c r="H125" s="14">
        <f>SUM(H54:H124)</f>
        <v>69.110000000000042</v>
      </c>
    </row>
    <row r="126" spans="2:8">
      <c r="B126" s="6" t="s">
        <v>3615</v>
      </c>
    </row>
    <row r="127" spans="2:8">
      <c r="B127" s="2" t="s">
        <v>3883</v>
      </c>
      <c r="C127" s="9">
        <v>7.58</v>
      </c>
      <c r="D127" s="2" t="s">
        <v>285</v>
      </c>
      <c r="E127" s="2" t="s">
        <v>283</v>
      </c>
      <c r="F127" s="12">
        <v>100</v>
      </c>
      <c r="G127" s="12">
        <v>10004.77</v>
      </c>
      <c r="H127" s="12">
        <v>2.4900000000000002</v>
      </c>
    </row>
    <row r="128" spans="2:8">
      <c r="B128" s="2" t="s">
        <v>3614</v>
      </c>
      <c r="C128" s="9">
        <v>9.31</v>
      </c>
      <c r="D128" s="2" t="s">
        <v>285</v>
      </c>
      <c r="E128" s="2" t="s">
        <v>893</v>
      </c>
      <c r="F128" s="12">
        <v>1143</v>
      </c>
      <c r="G128" s="12">
        <v>9986.24</v>
      </c>
      <c r="H128" s="12">
        <v>2.48</v>
      </c>
    </row>
    <row r="129" spans="2:8">
      <c r="B129" s="2" t="s">
        <v>3882</v>
      </c>
      <c r="C129" s="9">
        <v>8.9700000000000006</v>
      </c>
      <c r="D129" s="2" t="s">
        <v>285</v>
      </c>
      <c r="E129" s="2" t="s">
        <v>286</v>
      </c>
      <c r="F129" s="12">
        <v>500000000</v>
      </c>
      <c r="G129" s="12">
        <v>4726.5</v>
      </c>
      <c r="H129" s="12">
        <v>1.18</v>
      </c>
    </row>
    <row r="130" spans="2:8">
      <c r="B130" s="2" t="s">
        <v>3881</v>
      </c>
      <c r="C130" s="9">
        <v>8.07</v>
      </c>
      <c r="D130" s="2" t="s">
        <v>288</v>
      </c>
      <c r="E130" s="2" t="s">
        <v>289</v>
      </c>
      <c r="F130" s="12">
        <v>47</v>
      </c>
      <c r="G130" s="12">
        <v>4269.51</v>
      </c>
      <c r="H130" s="12">
        <v>1.06</v>
      </c>
    </row>
    <row r="131" spans="2:8">
      <c r="B131" s="2" t="s">
        <v>3880</v>
      </c>
      <c r="C131" s="9">
        <v>8.07</v>
      </c>
      <c r="D131" s="2" t="s">
        <v>285</v>
      </c>
      <c r="E131" s="2" t="s">
        <v>293</v>
      </c>
      <c r="F131" s="12">
        <v>24</v>
      </c>
      <c r="G131" s="12">
        <v>2272.36</v>
      </c>
      <c r="H131" s="12">
        <v>0.56999999999999995</v>
      </c>
    </row>
    <row r="132" spans="2:8">
      <c r="B132" s="2" t="s">
        <v>290</v>
      </c>
      <c r="C132" s="9">
        <v>8.7200000000000006</v>
      </c>
      <c r="D132" s="2" t="s">
        <v>285</v>
      </c>
      <c r="E132" s="2" t="s">
        <v>291</v>
      </c>
      <c r="F132" s="12">
        <v>750000000</v>
      </c>
      <c r="G132" s="12">
        <v>2242.5</v>
      </c>
      <c r="H132" s="12">
        <v>0.56000000000000005</v>
      </c>
    </row>
    <row r="133" spans="2:8">
      <c r="B133" s="6" t="s">
        <v>3613</v>
      </c>
      <c r="C133" s="11"/>
      <c r="D133" s="6"/>
      <c r="E133" s="6"/>
      <c r="F133" s="14"/>
      <c r="G133" s="14">
        <f>SUM(G126:G132)</f>
        <v>33501.880000000005</v>
      </c>
      <c r="H133" s="14">
        <f>SUM(H126:H132)</f>
        <v>8.3400000000000016</v>
      </c>
    </row>
    <row r="134" spans="2:8">
      <c r="B134" s="6" t="s">
        <v>294</v>
      </c>
    </row>
    <row r="135" spans="2:8">
      <c r="B135" s="2" t="s">
        <v>295</v>
      </c>
      <c r="C135" s="9" t="s">
        <v>13</v>
      </c>
      <c r="E135" s="2" t="s">
        <v>296</v>
      </c>
      <c r="F135" s="12">
        <v>9871.7199999999993</v>
      </c>
      <c r="G135" s="12">
        <v>1151.5999999999999</v>
      </c>
      <c r="H135" s="12">
        <v>0.28999999999999998</v>
      </c>
    </row>
    <row r="136" spans="2:8">
      <c r="B136" s="6" t="s">
        <v>297</v>
      </c>
      <c r="C136" s="11"/>
      <c r="D136" s="6"/>
      <c r="E136" s="6"/>
      <c r="F136" s="14"/>
      <c r="G136" s="14">
        <f>SUM(G134:G135)</f>
        <v>1151.5999999999999</v>
      </c>
      <c r="H136" s="14">
        <f>SUM(H134:H135)</f>
        <v>0.28999999999999998</v>
      </c>
    </row>
    <row r="137" spans="2:8">
      <c r="B137" s="6" t="s">
        <v>14</v>
      </c>
      <c r="C137" s="11"/>
      <c r="D137" s="6"/>
      <c r="E137" s="6"/>
      <c r="F137" s="14"/>
      <c r="G137" s="14">
        <v>2323.39</v>
      </c>
      <c r="H137" s="14">
        <v>0.57999999999999996</v>
      </c>
    </row>
    <row r="138" spans="2:8">
      <c r="B138" s="6" t="s">
        <v>15</v>
      </c>
      <c r="C138" s="11"/>
      <c r="D138" s="6"/>
      <c r="E138" s="6"/>
      <c r="F138" s="14"/>
      <c r="G138" s="14">
        <v>387184.06</v>
      </c>
      <c r="H138" s="14">
        <v>96.32</v>
      </c>
    </row>
    <row r="139" spans="2:8">
      <c r="B139" s="6" t="s">
        <v>16</v>
      </c>
      <c r="C139" s="11"/>
      <c r="D139" s="6"/>
      <c r="E139" s="6"/>
      <c r="F139" s="14"/>
      <c r="G139" s="14">
        <v>14880.853682519999</v>
      </c>
      <c r="H139" s="14">
        <v>3.6800000000000068</v>
      </c>
    </row>
    <row r="140" spans="2:8">
      <c r="B140" s="6" t="s">
        <v>17</v>
      </c>
      <c r="C140" s="11"/>
      <c r="D140" s="6"/>
      <c r="E140" s="6"/>
      <c r="F140" s="14"/>
      <c r="G140" s="14">
        <v>402064.91368251998</v>
      </c>
      <c r="H140" s="14">
        <v>100</v>
      </c>
    </row>
    <row r="141" spans="2:8">
      <c r="B141" s="2" t="s">
        <v>18</v>
      </c>
    </row>
    <row r="142" spans="2:8">
      <c r="B142" s="2" t="s">
        <v>19</v>
      </c>
    </row>
    <row r="143" spans="2:8">
      <c r="B143" s="2" t="s">
        <v>20</v>
      </c>
      <c r="C143" s="9" t="s">
        <v>894</v>
      </c>
    </row>
    <row r="144" spans="2:8">
      <c r="B144" s="6" t="s">
        <v>3558</v>
      </c>
    </row>
    <row r="145" spans="2:3" ht="25.5">
      <c r="B145" s="8" t="s">
        <v>21</v>
      </c>
      <c r="C145" s="9" t="s">
        <v>22</v>
      </c>
    </row>
    <row r="146" spans="2:3">
      <c r="B146" s="6"/>
    </row>
    <row r="147" spans="2:3">
      <c r="B147" s="6" t="s">
        <v>23</v>
      </c>
      <c r="C147" s="9" t="s">
        <v>22</v>
      </c>
    </row>
    <row r="148" spans="2:3">
      <c r="B148" s="6" t="s">
        <v>24</v>
      </c>
      <c r="C148" s="9" t="s">
        <v>25</v>
      </c>
    </row>
    <row r="149" spans="2:3">
      <c r="B149" s="6" t="s">
        <v>895</v>
      </c>
      <c r="C149" s="11"/>
    </row>
    <row r="150" spans="2:3">
      <c r="B150" s="6" t="s">
        <v>896</v>
      </c>
      <c r="C150" s="11"/>
    </row>
    <row r="151" spans="2:3">
      <c r="B151" s="6" t="s">
        <v>897</v>
      </c>
      <c r="C151" s="11"/>
    </row>
    <row r="152" spans="2:3">
      <c r="B152" s="6" t="s">
        <v>898</v>
      </c>
      <c r="C152" s="11"/>
    </row>
    <row r="153" spans="2:3">
      <c r="B153" s="6" t="s">
        <v>899</v>
      </c>
      <c r="C153" s="11"/>
    </row>
    <row r="154" spans="2:3">
      <c r="B154" s="6" t="s">
        <v>900</v>
      </c>
      <c r="C154" s="11"/>
    </row>
    <row r="155" spans="2:3">
      <c r="B155" s="6" t="s">
        <v>901</v>
      </c>
      <c r="C155" s="11"/>
    </row>
    <row r="156" spans="2:3">
      <c r="B156" s="6" t="s">
        <v>902</v>
      </c>
      <c r="C156" s="11"/>
    </row>
    <row r="157" spans="2:3">
      <c r="B157" s="6" t="s">
        <v>903</v>
      </c>
      <c r="C157" s="11"/>
    </row>
    <row r="158" spans="2:3">
      <c r="B158" s="6" t="s">
        <v>904</v>
      </c>
      <c r="C158" s="11"/>
    </row>
    <row r="159" spans="2:3">
      <c r="B159" s="6" t="s">
        <v>905</v>
      </c>
      <c r="C159" s="11"/>
    </row>
    <row r="160" spans="2:3">
      <c r="B160" s="6" t="s">
        <v>906</v>
      </c>
      <c r="C160" s="11"/>
    </row>
    <row r="161" spans="2:4">
      <c r="B161" s="6" t="s">
        <v>907</v>
      </c>
      <c r="C161" s="11"/>
    </row>
    <row r="162" spans="2:4">
      <c r="B162" s="6" t="s">
        <v>908</v>
      </c>
      <c r="C162" s="11"/>
    </row>
    <row r="163" spans="2:4">
      <c r="B163" s="6" t="s">
        <v>909</v>
      </c>
      <c r="C163" s="11"/>
    </row>
    <row r="164" spans="2:4">
      <c r="B164" s="6" t="s">
        <v>910</v>
      </c>
      <c r="C164" s="11"/>
    </row>
    <row r="165" spans="2:4">
      <c r="B165" s="6" t="s">
        <v>3879</v>
      </c>
      <c r="C165" s="11"/>
    </row>
    <row r="166" spans="2:4">
      <c r="B166" s="2" t="s">
        <v>26</v>
      </c>
    </row>
    <row r="168" spans="2:4" ht="15">
      <c r="B168" s="4"/>
      <c r="C168" s="5" t="s">
        <v>27</v>
      </c>
    </row>
    <row r="169" spans="2:4" ht="15">
      <c r="B169" s="4" t="s">
        <v>28</v>
      </c>
      <c r="C169" s="18" t="s">
        <v>100</v>
      </c>
    </row>
    <row r="170" spans="2:4" ht="15">
      <c r="B170" s="4" t="s">
        <v>29</v>
      </c>
      <c r="C170" s="5"/>
    </row>
    <row r="171" spans="2:4" ht="15">
      <c r="B171" s="4"/>
      <c r="C171" s="5"/>
    </row>
    <row r="172" spans="2:4" ht="15">
      <c r="B172" s="4" t="s">
        <v>30</v>
      </c>
      <c r="C172" s="107">
        <v>7.3099999999999998E-2</v>
      </c>
      <c r="D172"/>
    </row>
    <row r="173" spans="2:4" ht="15">
      <c r="B173" s="4"/>
      <c r="C173" s="130"/>
      <c r="D173"/>
    </row>
    <row r="174" spans="2:4" ht="15">
      <c r="B174" s="4" t="s">
        <v>31</v>
      </c>
      <c r="C174" s="130" t="s">
        <v>3878</v>
      </c>
      <c r="D174"/>
    </row>
    <row r="175" spans="2:4" ht="15">
      <c r="B175" s="4" t="s">
        <v>32</v>
      </c>
      <c r="C175" s="130" t="s">
        <v>3877</v>
      </c>
      <c r="D175"/>
    </row>
    <row r="176" spans="2:4" ht="15">
      <c r="B176" s="4"/>
      <c r="C176" s="5"/>
    </row>
    <row r="177" spans="2:7" ht="15">
      <c r="B177" s="4" t="s">
        <v>33</v>
      </c>
      <c r="C177" s="5" t="s">
        <v>894</v>
      </c>
    </row>
    <row r="178" spans="2:7" ht="15">
      <c r="B178" s="229" t="s">
        <v>34</v>
      </c>
      <c r="C178" s="229"/>
    </row>
    <row r="180" spans="2:7" ht="15">
      <c r="B180" s="4" t="s">
        <v>35</v>
      </c>
      <c r="C180" s="5"/>
      <c r="D180" s="4"/>
    </row>
    <row r="181" spans="2:7" ht="30">
      <c r="B181" s="20" t="s">
        <v>36</v>
      </c>
      <c r="C181" s="18" t="s">
        <v>37</v>
      </c>
      <c r="D181" s="20" t="s">
        <v>38</v>
      </c>
    </row>
    <row r="182" spans="2:7" ht="15">
      <c r="B182" s="20" t="s">
        <v>1995</v>
      </c>
      <c r="C182" s="18">
        <v>49.997500125000002</v>
      </c>
      <c r="D182" s="164">
        <v>5.2061079620444083E-3</v>
      </c>
    </row>
    <row r="183" spans="2:7" ht="15">
      <c r="B183" s="20" t="s">
        <v>1093</v>
      </c>
      <c r="C183" s="18">
        <v>49.997500125000002</v>
      </c>
      <c r="D183" s="164">
        <v>1.2424362459230972E-2</v>
      </c>
    </row>
    <row r="184" spans="2:7" ht="15">
      <c r="B184" s="4" t="s">
        <v>3412</v>
      </c>
      <c r="C184" s="5">
        <v>164.43992701800002</v>
      </c>
      <c r="D184" s="129">
        <v>0.59060272121253987</v>
      </c>
    </row>
    <row r="185" spans="2:7" ht="15">
      <c r="B185" s="32"/>
      <c r="C185" s="37"/>
      <c r="D185" s="128"/>
    </row>
    <row r="186" spans="2:7" ht="15">
      <c r="B186" s="270" t="s">
        <v>3876</v>
      </c>
      <c r="C186" s="271"/>
      <c r="D186" s="271"/>
      <c r="E186" s="272"/>
      <c r="F186" s="52"/>
    </row>
    <row r="187" spans="2:7" ht="15">
      <c r="B187" s="32"/>
      <c r="C187" s="32"/>
      <c r="D187" s="32"/>
      <c r="E187" s="32"/>
      <c r="F187" s="52"/>
    </row>
    <row r="188" spans="2:7" ht="15">
      <c r="B188" s="273" t="s">
        <v>3603</v>
      </c>
      <c r="C188" s="274"/>
      <c r="D188" s="274"/>
      <c r="E188" s="274"/>
      <c r="F188" s="275"/>
    </row>
    <row r="190" spans="2:7">
      <c r="B190" s="24" t="s">
        <v>39</v>
      </c>
      <c r="C190" s="25">
        <v>46081</v>
      </c>
      <c r="D190" s="16"/>
      <c r="E190" s="15"/>
      <c r="F190" s="30"/>
    </row>
    <row r="191" spans="2:7">
      <c r="B191" s="24" t="s">
        <v>40</v>
      </c>
      <c r="C191" s="26" t="s">
        <v>41</v>
      </c>
      <c r="D191" s="24" t="s">
        <v>42</v>
      </c>
      <c r="E191" s="27" t="s">
        <v>43</v>
      </c>
      <c r="F191" s="29" t="s">
        <v>44</v>
      </c>
      <c r="G191" s="14"/>
    </row>
    <row r="192" spans="2:7">
      <c r="B192" s="22" t="s">
        <v>22</v>
      </c>
      <c r="C192" s="23" t="s">
        <v>22</v>
      </c>
      <c r="D192" s="22" t="s">
        <v>22</v>
      </c>
      <c r="E192" s="19" t="s">
        <v>22</v>
      </c>
      <c r="F192" s="28" t="s">
        <v>22</v>
      </c>
    </row>
    <row r="195" spans="2:4">
      <c r="B195" s="6" t="s">
        <v>45</v>
      </c>
    </row>
    <row r="196" spans="2:4">
      <c r="B196" s="6"/>
    </row>
    <row r="197" spans="2:4">
      <c r="B197" s="6" t="s">
        <v>911</v>
      </c>
    </row>
    <row r="198" spans="2:4">
      <c r="B198" s="24" t="s">
        <v>46</v>
      </c>
      <c r="C198" s="26" t="s">
        <v>47</v>
      </c>
      <c r="D198" s="6"/>
    </row>
    <row r="199" spans="2:4">
      <c r="B199" s="16" t="s">
        <v>22</v>
      </c>
      <c r="C199" s="17" t="s">
        <v>22</v>
      </c>
    </row>
    <row r="201" spans="2:4">
      <c r="B201" s="24" t="s">
        <v>48</v>
      </c>
      <c r="C201" s="26" t="s">
        <v>47</v>
      </c>
    </row>
    <row r="202" spans="2:4">
      <c r="B202" s="16" t="s">
        <v>22</v>
      </c>
      <c r="C202" s="17" t="s">
        <v>22</v>
      </c>
    </row>
    <row r="204" spans="2:4">
      <c r="B204" s="24" t="s">
        <v>49</v>
      </c>
      <c r="C204" s="26" t="s">
        <v>50</v>
      </c>
    </row>
    <row r="205" spans="2:4">
      <c r="B205" s="16" t="s">
        <v>22</v>
      </c>
      <c r="C205" s="17" t="s">
        <v>22</v>
      </c>
    </row>
    <row r="207" spans="2:4">
      <c r="B207" s="27" t="s">
        <v>51</v>
      </c>
      <c r="C207" s="26" t="s">
        <v>50</v>
      </c>
    </row>
    <row r="208" spans="2:4">
      <c r="B208" s="15" t="s">
        <v>22</v>
      </c>
      <c r="C208" s="17" t="s">
        <v>22</v>
      </c>
    </row>
    <row r="210" spans="2:7">
      <c r="B210" s="24" t="s">
        <v>52</v>
      </c>
      <c r="C210" s="26" t="s">
        <v>22</v>
      </c>
    </row>
    <row r="212" spans="2:7">
      <c r="B212" s="24" t="s">
        <v>53</v>
      </c>
      <c r="C212" s="25">
        <v>46081</v>
      </c>
      <c r="D212" s="16"/>
      <c r="E212" s="15"/>
      <c r="F212" s="30"/>
    </row>
    <row r="213" spans="2:7">
      <c r="B213" s="24" t="s">
        <v>40</v>
      </c>
      <c r="C213" s="26" t="s">
        <v>41</v>
      </c>
      <c r="D213" s="24" t="s">
        <v>42</v>
      </c>
      <c r="E213" s="27" t="s">
        <v>43</v>
      </c>
      <c r="F213" s="29" t="s">
        <v>44</v>
      </c>
      <c r="G213" s="14"/>
    </row>
    <row r="214" spans="2:7">
      <c r="B214" s="22" t="s">
        <v>22</v>
      </c>
      <c r="C214" s="23" t="s">
        <v>22</v>
      </c>
      <c r="D214" s="22" t="s">
        <v>22</v>
      </c>
      <c r="E214" s="19" t="s">
        <v>22</v>
      </c>
      <c r="F214" s="28" t="s">
        <v>22</v>
      </c>
    </row>
    <row r="215" spans="2:7">
      <c r="B215" s="6" t="s">
        <v>45</v>
      </c>
    </row>
    <row r="216" spans="2:7">
      <c r="B216" s="6"/>
    </row>
    <row r="217" spans="2:7">
      <c r="B217" s="6" t="s">
        <v>911</v>
      </c>
    </row>
    <row r="218" spans="2:7">
      <c r="B218" s="24" t="s">
        <v>46</v>
      </c>
      <c r="C218" s="26" t="s">
        <v>47</v>
      </c>
      <c r="D218" s="6"/>
    </row>
    <row r="219" spans="2:7">
      <c r="B219" s="16" t="s">
        <v>22</v>
      </c>
      <c r="C219" s="17" t="s">
        <v>22</v>
      </c>
    </row>
    <row r="221" spans="2:7">
      <c r="B221" s="24" t="s">
        <v>48</v>
      </c>
      <c r="C221" s="26" t="s">
        <v>47</v>
      </c>
    </row>
    <row r="222" spans="2:7">
      <c r="B222" s="16" t="s">
        <v>22</v>
      </c>
      <c r="C222" s="17" t="s">
        <v>22</v>
      </c>
    </row>
    <row r="224" spans="2:7">
      <c r="B224" s="24" t="s">
        <v>49</v>
      </c>
      <c r="C224" s="26" t="s">
        <v>50</v>
      </c>
    </row>
    <row r="225" spans="2:80">
      <c r="B225" s="16" t="s">
        <v>22</v>
      </c>
      <c r="C225" s="17" t="s">
        <v>22</v>
      </c>
    </row>
    <row r="227" spans="2:80">
      <c r="B227" s="27" t="s">
        <v>51</v>
      </c>
      <c r="C227" s="26" t="s">
        <v>50</v>
      </c>
    </row>
    <row r="228" spans="2:80">
      <c r="B228" s="15" t="s">
        <v>22</v>
      </c>
      <c r="C228" s="17" t="s">
        <v>22</v>
      </c>
    </row>
    <row r="230" spans="2:80">
      <c r="B230" s="24" t="s">
        <v>52</v>
      </c>
      <c r="C230" s="26" t="s">
        <v>22</v>
      </c>
    </row>
    <row r="233" spans="2:80">
      <c r="B233" s="6" t="s">
        <v>912</v>
      </c>
    </row>
    <row r="235" spans="2:80">
      <c r="B235" s="24" t="s">
        <v>40</v>
      </c>
      <c r="C235" s="26" t="s">
        <v>54</v>
      </c>
      <c r="D235" s="24" t="s">
        <v>55</v>
      </c>
      <c r="E235" s="24" t="s">
        <v>56</v>
      </c>
      <c r="F235" s="14"/>
    </row>
    <row r="236" spans="2:80">
      <c r="B236" s="16" t="s">
        <v>22</v>
      </c>
      <c r="C236" s="17" t="s">
        <v>22</v>
      </c>
      <c r="D236" s="16" t="s">
        <v>22</v>
      </c>
      <c r="E236" s="16" t="s">
        <v>22</v>
      </c>
    </row>
    <row r="239" spans="2:80">
      <c r="B239" s="6" t="s">
        <v>57</v>
      </c>
      <c r="C239" s="11" t="s">
        <v>22</v>
      </c>
      <c r="D239" s="6"/>
      <c r="E239" s="6"/>
      <c r="F239" s="14"/>
      <c r="G239" s="14"/>
      <c r="H239" s="14"/>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row>
    <row r="241" spans="2:7">
      <c r="B241" s="6" t="s">
        <v>913</v>
      </c>
    </row>
    <row r="243" spans="2:7">
      <c r="B243" s="24" t="s">
        <v>58</v>
      </c>
      <c r="C243" s="26" t="s">
        <v>47</v>
      </c>
      <c r="D243" s="6"/>
    </row>
    <row r="244" spans="2:7">
      <c r="B244" s="16" t="s">
        <v>22</v>
      </c>
      <c r="C244" s="17" t="s">
        <v>22</v>
      </c>
    </row>
    <row r="247" spans="2:7">
      <c r="B247" s="24" t="s">
        <v>59</v>
      </c>
      <c r="C247" s="26" t="s">
        <v>60</v>
      </c>
      <c r="D247" s="6"/>
    </row>
    <row r="248" spans="2:7">
      <c r="B248" s="16" t="s">
        <v>22</v>
      </c>
      <c r="C248" s="17" t="s">
        <v>22</v>
      </c>
    </row>
    <row r="251" spans="2:7">
      <c r="B251" s="6" t="s">
        <v>61</v>
      </c>
    </row>
    <row r="254" spans="2:7">
      <c r="B254" s="6" t="s">
        <v>914</v>
      </c>
    </row>
    <row r="256" spans="2:7">
      <c r="B256" s="24" t="s">
        <v>40</v>
      </c>
      <c r="C256" s="26" t="s">
        <v>62</v>
      </c>
      <c r="D256" s="24" t="s">
        <v>54</v>
      </c>
      <c r="E256" s="24" t="s">
        <v>55</v>
      </c>
      <c r="F256" s="29" t="s">
        <v>56</v>
      </c>
      <c r="G256" s="14"/>
    </row>
    <row r="257" spans="2:80">
      <c r="B257" s="16" t="s">
        <v>22</v>
      </c>
      <c r="C257" s="17" t="s">
        <v>22</v>
      </c>
      <c r="D257" s="16" t="s">
        <v>22</v>
      </c>
      <c r="E257" s="16" t="s">
        <v>22</v>
      </c>
      <c r="F257" s="21" t="s">
        <v>22</v>
      </c>
    </row>
    <row r="260" spans="2:80">
      <c r="B260" s="6" t="s">
        <v>57</v>
      </c>
      <c r="C260" s="11" t="s">
        <v>22</v>
      </c>
      <c r="D260" s="6"/>
      <c r="E260" s="6"/>
      <c r="F260" s="14"/>
      <c r="G260" s="14"/>
      <c r="H260" s="14"/>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row>
    <row r="262" spans="2:80">
      <c r="B262" s="6" t="s">
        <v>913</v>
      </c>
    </row>
    <row r="264" spans="2:80">
      <c r="B264" s="24" t="s">
        <v>58</v>
      </c>
      <c r="C264" s="26" t="s">
        <v>47</v>
      </c>
      <c r="D264" s="6"/>
    </row>
    <row r="265" spans="2:80">
      <c r="B265" s="16" t="s">
        <v>22</v>
      </c>
      <c r="C265" s="17" t="s">
        <v>22</v>
      </c>
    </row>
    <row r="268" spans="2:80">
      <c r="B268" s="24" t="s">
        <v>59</v>
      </c>
      <c r="C268" s="26" t="s">
        <v>60</v>
      </c>
      <c r="D268" s="6"/>
    </row>
    <row r="269" spans="2:80">
      <c r="B269" s="16" t="s">
        <v>22</v>
      </c>
      <c r="C269" s="17" t="s">
        <v>22</v>
      </c>
    </row>
    <row r="272" spans="2:80">
      <c r="B272" s="6" t="s">
        <v>61</v>
      </c>
    </row>
    <row r="275" spans="2:7">
      <c r="B275" s="6" t="s">
        <v>915</v>
      </c>
    </row>
    <row r="276" spans="2:7">
      <c r="B276" s="24" t="s">
        <v>40</v>
      </c>
      <c r="C276" s="26" t="s">
        <v>63</v>
      </c>
      <c r="D276" s="24" t="s">
        <v>64</v>
      </c>
      <c r="E276" s="24" t="s">
        <v>65</v>
      </c>
      <c r="F276" s="29" t="s">
        <v>66</v>
      </c>
      <c r="G276" s="14"/>
    </row>
    <row r="277" spans="2:7">
      <c r="B277" s="16" t="s">
        <v>22</v>
      </c>
      <c r="C277" s="17" t="s">
        <v>22</v>
      </c>
      <c r="D277" s="16" t="s">
        <v>22</v>
      </c>
      <c r="E277" s="16" t="s">
        <v>22</v>
      </c>
      <c r="F277" s="21" t="s">
        <v>22</v>
      </c>
    </row>
    <row r="278" spans="2:7">
      <c r="B278" s="2" t="s">
        <v>3554</v>
      </c>
    </row>
    <row r="280" spans="2:7" ht="15">
      <c r="B280" s="244" t="s">
        <v>3875</v>
      </c>
      <c r="C280" s="244"/>
      <c r="D280" s="244"/>
      <c r="E280" s="244"/>
    </row>
    <row r="281" spans="2:7" ht="15">
      <c r="B281" s="115"/>
      <c r="C281" s="165"/>
      <c r="D281" s="115"/>
      <c r="E281" s="115"/>
    </row>
    <row r="282" spans="2:7" ht="15">
      <c r="B282" s="119"/>
      <c r="C282" s="123"/>
      <c r="D282" s="119"/>
      <c r="E282" s="119"/>
    </row>
    <row r="283" spans="2:7" ht="15">
      <c r="B283" s="124" t="s">
        <v>3641</v>
      </c>
      <c r="C283" s="123"/>
      <c r="D283" s="119"/>
      <c r="E283" s="119"/>
    </row>
    <row r="284" spans="2:7" ht="15">
      <c r="B284" s="119"/>
      <c r="C284" s="123"/>
      <c r="D284" s="119"/>
      <c r="E284" s="119"/>
    </row>
    <row r="285" spans="2:7" ht="15">
      <c r="B285" s="119" t="s">
        <v>3640</v>
      </c>
      <c r="C285" s="122"/>
      <c r="D285" s="113"/>
      <c r="E285" s="113"/>
    </row>
    <row r="286" spans="2:7" ht="15">
      <c r="B286" s="115"/>
      <c r="C286" s="122"/>
      <c r="D286" s="113"/>
      <c r="E286" s="113"/>
    </row>
    <row r="287" spans="2:7" ht="15">
      <c r="B287" s="115"/>
      <c r="C287" s="122"/>
      <c r="D287" s="113"/>
      <c r="E287" s="113"/>
    </row>
    <row r="288" spans="2:7" ht="15">
      <c r="B288" s="115" t="s">
        <v>3639</v>
      </c>
      <c r="C288" s="120">
        <v>117800066.05</v>
      </c>
      <c r="D288" s="113"/>
      <c r="E288" s="113"/>
    </row>
    <row r="289" spans="2:5" ht="15">
      <c r="B289" s="115"/>
      <c r="C289" s="120"/>
      <c r="D289" s="113"/>
      <c r="E289" s="113"/>
    </row>
    <row r="290" spans="2:5" ht="15">
      <c r="B290" s="115" t="s">
        <v>3638</v>
      </c>
      <c r="C290" s="120">
        <v>102800066.05</v>
      </c>
      <c r="D290" s="113"/>
      <c r="E290" s="113"/>
    </row>
    <row r="291" spans="2:5" ht="15">
      <c r="B291" s="115"/>
      <c r="C291" s="120"/>
      <c r="D291" s="113"/>
      <c r="E291" s="113"/>
    </row>
    <row r="292" spans="2:5" ht="15">
      <c r="B292" s="115" t="s">
        <v>3637</v>
      </c>
      <c r="C292" s="120">
        <v>15000000</v>
      </c>
      <c r="D292" s="113"/>
      <c r="E292" s="113"/>
    </row>
    <row r="293" spans="2:5" ht="15">
      <c r="B293" s="115"/>
      <c r="C293" s="120"/>
      <c r="D293" s="113"/>
      <c r="E293" s="113"/>
    </row>
    <row r="294" spans="2:5" ht="15">
      <c r="B294" s="119" t="s">
        <v>3636</v>
      </c>
      <c r="C294" s="118">
        <v>45427916</v>
      </c>
      <c r="D294" s="113"/>
      <c r="E294" s="113"/>
    </row>
    <row r="295" spans="2:5" ht="15">
      <c r="B295" s="115"/>
      <c r="C295" s="120"/>
      <c r="D295" s="113"/>
      <c r="E295" s="113"/>
    </row>
    <row r="296" spans="2:5" ht="15">
      <c r="B296" s="115" t="s">
        <v>3635</v>
      </c>
      <c r="C296" s="120">
        <v>20635916</v>
      </c>
      <c r="D296" s="113"/>
      <c r="E296" s="113"/>
    </row>
    <row r="297" spans="2:5" ht="15">
      <c r="B297" s="115"/>
      <c r="C297" s="120"/>
      <c r="D297" s="113"/>
      <c r="E297" s="113"/>
    </row>
    <row r="298" spans="2:5" ht="30">
      <c r="B298" s="121" t="s">
        <v>3634</v>
      </c>
      <c r="C298" s="120">
        <v>24792000</v>
      </c>
      <c r="D298" s="113"/>
      <c r="E298" s="113"/>
    </row>
    <row r="299" spans="2:5" ht="15">
      <c r="B299" s="115"/>
      <c r="C299" s="120"/>
      <c r="D299" s="113"/>
      <c r="E299" s="113"/>
    </row>
    <row r="300" spans="2:5" ht="30">
      <c r="B300" s="121" t="s">
        <v>3633</v>
      </c>
      <c r="C300" s="114">
        <v>21291359.450000003</v>
      </c>
      <c r="D300" s="113"/>
      <c r="E300" s="113"/>
    </row>
    <row r="301" spans="2:5" ht="15">
      <c r="B301" s="115"/>
      <c r="C301" s="120"/>
      <c r="D301" s="113"/>
      <c r="E301" s="113"/>
    </row>
    <row r="302" spans="2:5" ht="15">
      <c r="B302" s="119" t="s">
        <v>3632</v>
      </c>
      <c r="C302" s="118">
        <v>41927275.450000003</v>
      </c>
      <c r="D302" s="113"/>
      <c r="E302" s="113"/>
    </row>
    <row r="303" spans="2:5" ht="15">
      <c r="B303" s="117"/>
      <c r="C303" s="122"/>
      <c r="D303" s="113"/>
      <c r="E303" s="113"/>
    </row>
    <row r="304" spans="2:5" ht="15">
      <c r="B304" s="115" t="s">
        <v>3631</v>
      </c>
      <c r="C304" s="114"/>
      <c r="D304" s="113"/>
      <c r="E304" s="113"/>
    </row>
  </sheetData>
  <mergeCells count="12">
    <mergeCell ref="B178:C178"/>
    <mergeCell ref="B186:E186"/>
    <mergeCell ref="B188:F188"/>
    <mergeCell ref="B280:E280"/>
    <mergeCell ref="B1:E1"/>
    <mergeCell ref="C3:C7"/>
    <mergeCell ref="D3:D7"/>
    <mergeCell ref="B10:E10"/>
    <mergeCell ref="B11:E11"/>
    <mergeCell ref="C12:C13"/>
    <mergeCell ref="D12:D13"/>
    <mergeCell ref="E12:E13"/>
  </mergeCells>
  <hyperlinks>
    <hyperlink ref="A1" location="Index!A1" display="Index" xr:uid="{BD1D29FF-6CD0-4F17-99E5-17DC7A8C788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248</vt:i4>
      </vt:variant>
    </vt:vector>
  </HeadingPairs>
  <TitlesOfParts>
    <vt:vector size="318"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TTSF96</vt:lpstr>
      <vt:lpstr>TDIVYF</vt:lpstr>
      <vt:lpstr>TDIF</vt:lpstr>
      <vt:lpstr>TYCF</vt:lpstr>
      <vt:lpstr>TBCF</vt:lpstr>
      <vt:lpstr>TIFSA</vt:lpstr>
      <vt:lpstr>TBSBGIF</vt:lpstr>
      <vt:lpstr>TBSEQIF</vt:lpstr>
      <vt:lpstr>TBMCIF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TBMCIF</vt:lpstr>
      <vt:lpstr>TBMCIF!TBMCIF_EQ</vt:lpstr>
      <vt:lpstr>TBMCIF!TBMCIFNAV</vt:lpstr>
      <vt:lpstr>TBSBGIF</vt:lpstr>
      <vt:lpstr>TBSBGIF!TBSBGIF_EQ</vt:lpstr>
      <vt:lpstr>TBSBGIF!TBSBGIFNAV</vt:lpstr>
      <vt:lpstr>TBSEQIF</vt:lpstr>
      <vt:lpstr>TBSEQIF!TBSEQIF_EQ</vt:lpstr>
      <vt:lpstr>TBSEQIF!TBSEQIFNAV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TMAOF!TMAOF_Securitied_Debt</vt:lpstr>
      <vt:lpstr>TMAOF!TMAOFNAV</vt:lpstr>
      <vt:lpstr>TMCAPF</vt:lpstr>
      <vt:lpstr>TMCAPF!TMCAPF_EQ</vt:lpstr>
      <vt:lpstr>TMCAPF!TMCAPF_EQ_FU_Related</vt:lpstr>
      <vt:lpstr>TMCAPF!TMCAPFNAV</vt:lpstr>
      <vt:lpstr>TMULTICF</vt:lpstr>
      <vt:lpstr>TMULTICF!TMULTICF_EQ</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TTOFE!TTOFE_EQ_Related</vt:lpstr>
      <vt:lpstr>TTOFE!TTOFENAV</vt:lpstr>
      <vt:lpstr>TTSF96</vt:lpstr>
      <vt:lpstr>TTSF96!TTSF96_EQ</vt:lpstr>
      <vt:lpstr>TTSF96!TTSF96NAV</vt:lpstr>
      <vt:lpstr>TUSTF!TUSTF_Aif_cat</vt:lpstr>
      <vt:lpstr>TUSTF!TUSTF_Debt_Related</vt:lpstr>
      <vt:lpstr>TUSTF!TUSTF_GOV_SEC</vt:lpstr>
      <vt:lpstr>TUSTF!TUSTF_MM</vt:lpstr>
      <vt:lpstr>TUSTF!TUSTF_Securitied_Debt</vt:lpstr>
      <vt:lpstr>TUSTF!TUSTFNAV</vt:lpstr>
      <vt:lpstr>TYCF</vt:lpstr>
      <vt:lpstr>TYCF!TYCF_EQ</vt:lpstr>
      <vt:lpstr>TYCF!TYCF_EQ_FU_Related</vt:lpstr>
      <vt:lpstr>TYCF!TYCFNAV</vt:lpstr>
    </vt:vector>
  </TitlesOfParts>
  <Company>tampl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Bhavya Kaushik Shah</cp:lastModifiedBy>
  <dcterms:created xsi:type="dcterms:W3CDTF">2025-12-16T08:44:18Z</dcterms:created>
  <dcterms:modified xsi:type="dcterms:W3CDTF">2026-03-08T06:04:02Z</dcterms:modified>
</cp:coreProperties>
</file>