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Advanced formulae\"/>
    </mc:Choice>
  </mc:AlternateContent>
  <xr:revisionPtr revIDLastSave="0" documentId="13_ncr:1_{C9FCF0A2-D477-41F7-BFEF-C2DB2EE1C101}" xr6:coauthVersionLast="47" xr6:coauthVersionMax="47" xr10:uidLastSave="{00000000-0000-0000-0000-000000000000}"/>
  <bookViews>
    <workbookView xWindow="13065" yWindow="960" windowWidth="14865" windowHeight="15255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Cover!$D$4</definedName>
    <definedName name="CoverDate">Cover!$D$14</definedName>
    <definedName name="CoverDirName">Cover!$D$16</definedName>
    <definedName name="CoverFilename">Cover!$D$17</definedName>
    <definedName name="CoverFileNameBegins">Cover!$D$18</definedName>
    <definedName name="CoverFileNameEnds">Cover!$D$19</definedName>
    <definedName name="CoverFileNameExtract">Cover!$D$20</definedName>
    <definedName name="CoverStartYear">Cover!$D$12</definedName>
    <definedName name="CoverTime">Cover!$D$15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Inputs!$F$7:$O$7</definedName>
    <definedName name="RevTouring">Inputs!$F$6:$O$6</definedName>
    <definedName name="SysFileName">Cover!#REF!</definedName>
    <definedName name="SysFileNameBegins">Cover!$D$14</definedName>
    <definedName name="SysFileNamePlus">Cover!$D$15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4" l="1"/>
  <c r="D17" i="4"/>
  <c r="D18" i="4" s="1"/>
  <c r="D19" i="4" l="1"/>
  <c r="D20" i="4" s="1"/>
  <c r="D14" i="4" l="1"/>
  <c r="F8" i="5" a="1"/>
  <c r="F8" i="5" s="1"/>
  <c r="F7" i="5" a="1"/>
  <c r="F7" i="5" s="1"/>
  <c r="F6" i="5" a="1"/>
  <c r="F6" i="5" s="1"/>
  <c r="D12" i="4"/>
  <c r="M9" i="5" l="1"/>
  <c r="I9" i="5"/>
  <c r="N9" i="5"/>
  <c r="J9" i="5"/>
  <c r="F9" i="5"/>
  <c r="O9" i="5"/>
  <c r="K9" i="5"/>
  <c r="L9" i="5"/>
  <c r="G6" i="2"/>
  <c r="G9" i="5" s="1"/>
  <c r="F3" i="2"/>
  <c r="G3" i="2" s="1"/>
  <c r="H3" i="2" s="1"/>
  <c r="I3" i="2" s="1"/>
  <c r="J3" i="2" s="1"/>
  <c r="K3" i="2" s="1"/>
  <c r="L3" i="2" s="1"/>
  <c r="M3" i="2" s="1"/>
  <c r="N3" i="2" s="1"/>
  <c r="O3" i="2" s="1"/>
  <c r="H6" i="2" l="1"/>
  <c r="H9" i="5" s="1"/>
  <c r="F3" i="5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<sst xmlns="http://schemas.openxmlformats.org/spreadsheetml/2006/main" count="62" uniqueCount="50">
  <si>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</si>
  <si>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</si>
  <si>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</si>
  <si>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</si>
  <si>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</si>
  <si>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</si>
  <si>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</si>
  <si>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</si>
  <si>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</si>
  <si>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</si>
  <si>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</si>
  <si>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</si>
  <si>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</si>
  <si>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</si>
  <si>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</si>
  <si>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</si>
  <si>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</si>
  <si>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</si>
  <si>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</si>
  <si>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</si>
  <si>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</si>
  <si>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</si>
  <si>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</si>
  <si>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</si>
  <si>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</si>
  <si>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</si>
  <si>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</si>
  <si>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</si>
  <si>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</si>
  <si>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</si>
  <si>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</si>
  <si>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</si>
  <si>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</si>
  <si>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</si>
  <si>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</si>
  <si>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File name ==&gt;</t>
  </si>
  <si>
    <t>Current date ==&gt;</t>
  </si>
  <si>
    <t>CoverDate</t>
  </si>
  <si>
    <t>Current time ==&gt;</t>
  </si>
  <si>
    <t>CoverTime</t>
  </si>
  <si>
    <t>Directory name ==&gt;</t>
  </si>
  <si>
    <t>CoverDirName</t>
  </si>
  <si>
    <t>Full file name ==&gt;</t>
  </si>
  <si>
    <t>CoverFilename</t>
  </si>
  <si>
    <t>Where file name starts ==&gt;</t>
  </si>
  <si>
    <t>CoverFileNameBegins</t>
  </si>
  <si>
    <t>Where file name ends ==&gt;</t>
  </si>
  <si>
    <t>CoverFileNameEnds</t>
  </si>
  <si>
    <t>CoverFileNameExtract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</si>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</sst>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#,##0_);\(#,##0\)"/>
    <numFmt numFmtId="167" formatCode="dddd\ dd\ mmmm\ yyyy"/>
    <numFmt numFmtId="168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3" xfId="9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9" xfId="6" applyBorder="1">
      <alignment horizontal="left" inden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7" fontId="1" fillId="6" borderId="1" xfId="1" applyNumberFormat="1" applyFill="1">
      <alignment horizontal="center" vertical="center"/>
    </xf>
    <xf numFmtId="0" fontId="1" fillId="6" borderId="1" xfId="1" applyFill="1">
      <alignment horizontal="center" vertical="center"/>
    </xf>
    <xf numFmtId="168" fontId="1" fillId="6" borderId="1" xfId="1" applyNumberFormat="1" applyFill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0</xdr:row>
      <xdr:rowOff>146050</xdr:rowOff>
    </xdr:from>
    <xdr:to>
      <xdr:col>1</xdr:col>
      <xdr:colOff>314325</xdr:colOff>
      <xdr:row>2</xdr:row>
      <xdr:rowOff>154796</xdr:rowOff>
    </xdr:to>
    <xdr:pic>
      <xdr:nvPicPr>
        <xdr:cNvPr id="2" name="XFactor" descr="http://t2.gstatic.com/images?q=tbn:ANd9GcSbQKhK7ccHJgl4Sep_Kf5kQ1ZDGJnyvaMJlKyB32iieJckWUY&amp;t=1&amp;h=159&amp;w=234&amp;usg=__wf7KMmHfI0HQsHclgjrICNUHq8E=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8450" y="146050"/>
          <a:ext cx="625475" cy="3897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21"/>
  <sheetViews>
    <sheetView showGridLines="0" tabSelected="1" workbookViewId="0">
      <selection activeCell="D16" sqref="D16"/>
    </sheetView>
  </sheetViews>
  <sheetFormatPr defaultColWidth="0" defaultRowHeight="15" x14ac:dyDescent="0.25"/>
  <cols>
    <col min="1" max="1" width="4.140625" customWidth="1"/>
    <col min="2" max="2" width="3.42578125" customWidth="1"/>
    <col min="3" max="3" width="26.42578125" bestFit="1" customWidth="1"/>
    <col min="4" max="4" width="96.140625" bestFit="1" customWidth="1"/>
    <col min="5" max="5" width="19.7109375" customWidth="1"/>
    <col min="6" max="6" width="5" customWidth="1"/>
    <col min="7" max="16384" width="9.140625" hidden="1"/>
  </cols>
  <sheetData>
    <row r="1" spans="2:5" ht="24.75" customHeight="1" x14ac:dyDescent="0.25"/>
    <row r="2" spans="2:5" ht="1.5" customHeight="1" thickBot="1" x14ac:dyDescent="0.3">
      <c r="B2" s="19"/>
      <c r="E2" s="20"/>
    </row>
    <row r="3" spans="2:5" ht="9.75" customHeight="1" x14ac:dyDescent="0.25">
      <c r="B3" s="16"/>
      <c r="C3" s="17"/>
      <c r="D3" s="17"/>
      <c r="E3" s="18"/>
    </row>
    <row r="4" spans="2:5" ht="18.75" customHeight="1" x14ac:dyDescent="0.25">
      <c r="B4" s="19"/>
      <c r="C4" s="1" t="s">
        <v>5</v>
      </c>
      <c r="D4" s="4" t="s">
        <v>49</v>
      </c>
      <c r="E4" s="20"/>
    </row>
    <row r="5" spans="2:5" x14ac:dyDescent="0.25">
      <c r="B5" s="19"/>
      <c r="C5" s="1"/>
      <c r="E5" s="20"/>
    </row>
    <row r="6" spans="2:5" ht="20.25" customHeight="1" x14ac:dyDescent="0.25">
      <c r="B6" s="19"/>
      <c r="C6" s="1" t="s">
        <v>3</v>
      </c>
      <c r="D6" s="4" t="s">
        <v>4</v>
      </c>
      <c r="E6" s="20"/>
    </row>
    <row r="7" spans="2:5" x14ac:dyDescent="0.25">
      <c r="B7" s="19"/>
      <c r="E7" s="20"/>
    </row>
    <row r="8" spans="2:5" ht="18.75" customHeight="1" x14ac:dyDescent="0.25">
      <c r="B8" s="19"/>
      <c r="C8" s="3" t="s">
        <v>0</v>
      </c>
      <c r="D8" s="5">
        <v>1</v>
      </c>
      <c r="E8" s="20"/>
    </row>
    <row r="9" spans="2:5" x14ac:dyDescent="0.25">
      <c r="B9" s="19"/>
      <c r="C9" s="3"/>
      <c r="E9" s="20"/>
    </row>
    <row r="10" spans="2:5" ht="19.5" customHeight="1" x14ac:dyDescent="0.25">
      <c r="B10" s="19"/>
      <c r="C10" s="3" t="s">
        <v>1</v>
      </c>
      <c r="D10" s="2" t="s">
        <v>2</v>
      </c>
      <c r="E10" s="20"/>
    </row>
    <row r="11" spans="2:5" ht="15.75" customHeight="1" x14ac:dyDescent="0.25">
      <c r="B11" s="19"/>
      <c r="C11" s="3"/>
      <c r="E11" s="20"/>
    </row>
    <row r="12" spans="2:5" ht="19.5" customHeight="1" x14ac:dyDescent="0.25">
      <c r="B12" s="19"/>
      <c r="C12" s="3" t="s">
        <v>6</v>
      </c>
      <c r="D12" s="2">
        <f ca="1">YEAR(TODAY())</f>
        <v>2024</v>
      </c>
      <c r="E12" s="20"/>
    </row>
    <row r="13" spans="2:5" x14ac:dyDescent="0.25">
      <c r="B13" s="19"/>
      <c r="C13" s="3"/>
      <c r="E13" s="20"/>
    </row>
    <row r="14" spans="2:5" x14ac:dyDescent="0.25">
      <c r="B14" s="19"/>
      <c r="C14" s="3" t="s">
        <v>36</v>
      </c>
      <c r="D14" s="25">
        <f ca="1">TODAY()</f>
        <v>45442</v>
      </c>
      <c r="E14" s="21" t="s">
        <v>37</v>
      </c>
    </row>
    <row r="15" spans="2:5" x14ac:dyDescent="0.25">
      <c r="B15" s="19"/>
      <c r="C15" s="3" t="s">
        <v>38</v>
      </c>
      <c r="D15" s="27">
        <v>45442.905555555553</v>
      </c>
      <c r="E15" s="21" t="s">
        <v>39</v>
      </c>
    </row>
    <row r="16" spans="2:5" x14ac:dyDescent="0.25">
      <c r="B16" s="19"/>
      <c r="C16" s="3" t="s">
        <v>40</v>
      </c>
      <c r="D16" s="26" t="str">
        <f ca="1">INFO("KATALOG")</f>
        <v>C:\Users\mara6\OneDrive\Dokumenty\</v>
      </c>
      <c r="E16" s="21" t="s">
        <v>41</v>
      </c>
    </row>
    <row r="17" spans="2:5" x14ac:dyDescent="0.25">
      <c r="B17" s="19"/>
      <c r="C17" s="3" t="s">
        <v>42</v>
      </c>
      <c r="D17" s="26" t="str">
        <f ca="1">CELL("nazwa_pliku")</f>
        <v>C:\Users\mara6\Desktop\praca\BI Developer\Nauka Excela\WiseOwl\Advanced formulae\[With details.xlsx]Cover</v>
      </c>
      <c r="E17" s="21" t="s">
        <v>43</v>
      </c>
    </row>
    <row r="18" spans="2:5" x14ac:dyDescent="0.25">
      <c r="B18" s="19"/>
      <c r="C18" s="3" t="s">
        <v>44</v>
      </c>
      <c r="D18" s="26">
        <f ca="1">FIND("[",CoverFilename)+1</f>
        <v>83</v>
      </c>
      <c r="E18" s="21" t="s">
        <v>45</v>
      </c>
    </row>
    <row r="19" spans="2:5" x14ac:dyDescent="0.25">
      <c r="B19" s="19"/>
      <c r="C19" s="3" t="s">
        <v>46</v>
      </c>
      <c r="D19" s="26">
        <f ca="1">FIND("]",CoverFilename)-1</f>
        <v>99</v>
      </c>
      <c r="E19" s="21" t="s">
        <v>47</v>
      </c>
    </row>
    <row r="20" spans="2:5" x14ac:dyDescent="0.25">
      <c r="B20" s="19"/>
      <c r="C20" s="3" t="s">
        <v>35</v>
      </c>
      <c r="D20" s="26" t="str">
        <f ca="1">MID(CoverFilename,CoverFileNameBegins,CoverFileNameEnds-CoverFileNameBegins-4)</f>
        <v>With details</v>
      </c>
      <c r="E20" s="21" t="s">
        <v>48</v>
      </c>
    </row>
    <row r="21" spans="2:5" ht="15.75" thickBot="1" x14ac:dyDescent="0.3">
      <c r="B21" s="22"/>
      <c r="C21" s="23"/>
      <c r="D21" s="23"/>
      <c r="E21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5" sqref="E15"/>
    </sheetView>
  </sheetViews>
  <sheetFormatPr defaultRowHeight="15" x14ac:dyDescent="0.25"/>
  <cols>
    <col min="2" max="2" width="20.42578125" style="8" customWidth="1"/>
    <col min="3" max="3" width="5.7109375" customWidth="1"/>
    <col min="4" max="4" width="9.140625" style="11"/>
    <col min="6" max="6" width="9.140625" customWidth="1"/>
    <col min="16" max="16" width="14" style="10" bestFit="1" customWidth="1"/>
  </cols>
  <sheetData>
    <row r="2" spans="1:16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25">
      <c r="D3" s="11" t="s">
        <v>9</v>
      </c>
      <c r="F3" s="6">
        <f ca="1">CoverStartYear</f>
        <v>2024</v>
      </c>
      <c r="G3" s="6">
        <f ca="1">F3+1</f>
        <v>2025</v>
      </c>
      <c r="H3" s="6">
        <f t="shared" ref="H3:O3" ca="1" si="0">G3+1</f>
        <v>2026</v>
      </c>
      <c r="I3" s="6">
        <f t="shared" ca="1" si="0"/>
        <v>2027</v>
      </c>
      <c r="J3" s="6">
        <f t="shared" ca="1" si="0"/>
        <v>2028</v>
      </c>
      <c r="K3" s="6">
        <f t="shared" ca="1" si="0"/>
        <v>2029</v>
      </c>
      <c r="L3" s="6">
        <f t="shared" ca="1" si="0"/>
        <v>2030</v>
      </c>
      <c r="M3" s="6">
        <f ca="1">L3+1</f>
        <v>2031</v>
      </c>
      <c r="N3" s="6">
        <f t="shared" ca="1" si="0"/>
        <v>2032</v>
      </c>
      <c r="O3" s="6">
        <f t="shared" ca="1" si="0"/>
        <v>2033</v>
      </c>
      <c r="P3" s="10" t="s">
        <v>7</v>
      </c>
    </row>
    <row r="4" spans="1:16" ht="10.5" customHeight="1" x14ac:dyDescent="0.25"/>
    <row r="5" spans="1:16" x14ac:dyDescent="0.25">
      <c r="A5" s="7" t="s">
        <v>10</v>
      </c>
    </row>
    <row r="6" spans="1:16" x14ac:dyDescent="0.25">
      <c r="B6" s="8" t="s">
        <v>11</v>
      </c>
      <c r="D6" s="11" t="s">
        <v>12</v>
      </c>
      <c r="F6" s="9">
        <v>800</v>
      </c>
      <c r="G6" s="9">
        <f>F6*0.75</f>
        <v>600</v>
      </c>
      <c r="H6" s="9">
        <f t="shared" ref="H6" si="1">G6*0.75</f>
        <v>450</v>
      </c>
      <c r="I6" s="9">
        <v>337</v>
      </c>
      <c r="J6" s="9">
        <v>253</v>
      </c>
      <c r="K6" s="9">
        <v>190</v>
      </c>
      <c r="L6" s="9">
        <v>142</v>
      </c>
      <c r="M6" s="9">
        <v>106</v>
      </c>
      <c r="N6" s="9">
        <v>80</v>
      </c>
      <c r="O6" s="9">
        <v>60</v>
      </c>
      <c r="P6" s="10" t="s">
        <v>13</v>
      </c>
    </row>
    <row r="7" spans="1:16" x14ac:dyDescent="0.25">
      <c r="B7" s="8" t="s">
        <v>14</v>
      </c>
      <c r="D7" s="11" t="s">
        <v>12</v>
      </c>
      <c r="F7" s="9">
        <v>900</v>
      </c>
      <c r="G7" s="9">
        <v>850</v>
      </c>
      <c r="H7" s="9">
        <v>800</v>
      </c>
      <c r="I7" s="9">
        <v>750</v>
      </c>
      <c r="J7" s="9">
        <v>700</v>
      </c>
      <c r="K7" s="9">
        <v>650</v>
      </c>
      <c r="L7" s="9">
        <v>600</v>
      </c>
      <c r="M7" s="9">
        <v>550</v>
      </c>
      <c r="N7" s="9">
        <v>500</v>
      </c>
      <c r="O7" s="9">
        <v>450</v>
      </c>
      <c r="P7" s="10" t="s">
        <v>15</v>
      </c>
    </row>
    <row r="9" spans="1:16" x14ac:dyDescent="0.25">
      <c r="A9" s="7" t="s">
        <v>18</v>
      </c>
    </row>
    <row r="10" spans="1:16" x14ac:dyDescent="0.25">
      <c r="B10" s="8" t="s">
        <v>16</v>
      </c>
      <c r="D10" s="11" t="s">
        <v>12</v>
      </c>
      <c r="F10" s="9">
        <v>-300</v>
      </c>
      <c r="G10" s="9">
        <v>-300</v>
      </c>
      <c r="H10" s="9">
        <v>-300</v>
      </c>
      <c r="I10" s="9">
        <v>-300</v>
      </c>
      <c r="J10" s="9">
        <v>-300</v>
      </c>
      <c r="K10" s="9">
        <v>-300</v>
      </c>
      <c r="L10" s="9">
        <v>-300</v>
      </c>
      <c r="M10" s="9">
        <v>-300</v>
      </c>
      <c r="N10" s="9">
        <v>-300</v>
      </c>
      <c r="O10" s="9">
        <v>-300</v>
      </c>
      <c r="P10" s="10" t="s">
        <v>22</v>
      </c>
    </row>
    <row r="11" spans="1:16" x14ac:dyDescent="0.25">
      <c r="B11" s="8" t="s">
        <v>17</v>
      </c>
      <c r="D11" s="11" t="s">
        <v>12</v>
      </c>
      <c r="F11" s="9">
        <v>-200</v>
      </c>
      <c r="G11" s="9">
        <v>-200</v>
      </c>
      <c r="H11" s="9">
        <v>-200</v>
      </c>
      <c r="I11" s="9">
        <v>-200</v>
      </c>
      <c r="J11" s="9">
        <v>-200</v>
      </c>
      <c r="K11" s="9">
        <v>-200</v>
      </c>
      <c r="L11" s="9">
        <v>-200</v>
      </c>
      <c r="M11" s="9">
        <v>-200</v>
      </c>
      <c r="N11" s="9">
        <v>-200</v>
      </c>
      <c r="O11" s="9">
        <v>-200</v>
      </c>
      <c r="P11" s="10" t="s">
        <v>23</v>
      </c>
    </row>
    <row r="13" spans="1:16" x14ac:dyDescent="0.25">
      <c r="A13" s="7" t="s">
        <v>19</v>
      </c>
    </row>
    <row r="14" spans="1:16" x14ac:dyDescent="0.25">
      <c r="B14" s="8" t="s">
        <v>20</v>
      </c>
      <c r="D14" s="11" t="s">
        <v>12</v>
      </c>
      <c r="E14" s="9">
        <v>-2000</v>
      </c>
      <c r="F14" s="10" t="s">
        <v>25</v>
      </c>
    </row>
    <row r="15" spans="1:16" x14ac:dyDescent="0.25">
      <c r="B15" s="8" t="s">
        <v>24</v>
      </c>
      <c r="D15" s="11" t="s">
        <v>21</v>
      </c>
      <c r="F15" s="13">
        <v>0.04</v>
      </c>
      <c r="G15" s="13">
        <v>4.4999999999999998E-2</v>
      </c>
      <c r="H15" s="13">
        <v>0.05</v>
      </c>
      <c r="I15" s="13">
        <v>5.5E-2</v>
      </c>
      <c r="J15" s="13">
        <v>0.06</v>
      </c>
      <c r="K15" s="13">
        <v>6.5000000000000002E-2</v>
      </c>
      <c r="L15" s="13">
        <v>7.0000000000000007E-2</v>
      </c>
      <c r="M15" s="13">
        <v>7.4999999999999997E-2</v>
      </c>
      <c r="N15" s="13">
        <v>0.08</v>
      </c>
      <c r="O15" s="13">
        <v>8.5000000000000006E-2</v>
      </c>
      <c r="P15" s="10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workbookViewId="0">
      <selection activeCell="O12" sqref="O12"/>
    </sheetView>
  </sheetViews>
  <sheetFormatPr defaultRowHeight="15" x14ac:dyDescent="0.25"/>
  <cols>
    <col min="2" max="2" width="14.42578125" style="8" bestFit="1" customWidth="1"/>
    <col min="4" max="4" width="9.140625" style="11"/>
    <col min="6" max="6" width="10.5703125" bestFit="1" customWidth="1"/>
    <col min="16" max="16" width="12.85546875" style="10" customWidth="1"/>
  </cols>
  <sheetData>
    <row r="2" spans="1:16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25">
      <c r="D3" s="11" t="s">
        <v>9</v>
      </c>
      <c r="F3" s="6">
        <f ca="1">CoverStartYear</f>
        <v>2024</v>
      </c>
      <c r="G3" s="6">
        <f ca="1">F3+1</f>
        <v>2025</v>
      </c>
      <c r="H3" s="6">
        <f t="shared" ref="H3:O3" ca="1" si="0">G3+1</f>
        <v>2026</v>
      </c>
      <c r="I3" s="6">
        <f t="shared" ca="1" si="0"/>
        <v>2027</v>
      </c>
      <c r="J3" s="6">
        <f t="shared" ca="1" si="0"/>
        <v>2028</v>
      </c>
      <c r="K3" s="6">
        <f t="shared" ca="1" si="0"/>
        <v>2029</v>
      </c>
      <c r="L3" s="6">
        <f t="shared" ca="1" si="0"/>
        <v>2030</v>
      </c>
      <c r="M3" s="6">
        <f ca="1">L3+1</f>
        <v>2031</v>
      </c>
      <c r="N3" s="6">
        <f t="shared" ca="1" si="0"/>
        <v>2032</v>
      </c>
      <c r="O3" s="6">
        <f t="shared" ca="1" si="0"/>
        <v>2033</v>
      </c>
      <c r="P3" s="10" t="s">
        <v>7</v>
      </c>
    </row>
    <row r="4" spans="1:16" ht="10.5" customHeight="1" x14ac:dyDescent="0.25"/>
    <row r="5" spans="1:16" x14ac:dyDescent="0.25">
      <c r="A5" s="7" t="s">
        <v>30</v>
      </c>
    </row>
    <row r="6" spans="1:16" x14ac:dyDescent="0.25">
      <c r="B6" s="8" t="s">
        <v>27</v>
      </c>
      <c r="D6" s="11" t="s">
        <v>12</v>
      </c>
      <c r="F6" s="14" cm="1">
        <f t="array" ref="F6:O6">RevDownloads+RevTouring</f>
        <v>1700</v>
      </c>
      <c r="G6" s="14">
        <v>1450</v>
      </c>
      <c r="H6" s="14">
        <v>1250</v>
      </c>
      <c r="I6" s="14">
        <v>1087</v>
      </c>
      <c r="J6" s="14">
        <v>953</v>
      </c>
      <c r="K6" s="14">
        <v>840</v>
      </c>
      <c r="L6" s="14">
        <v>742</v>
      </c>
      <c r="M6" s="14">
        <v>656</v>
      </c>
      <c r="N6" s="14">
        <v>580</v>
      </c>
      <c r="O6" s="14">
        <v>510</v>
      </c>
      <c r="P6" s="10" t="s">
        <v>31</v>
      </c>
    </row>
    <row r="7" spans="1:16" x14ac:dyDescent="0.25">
      <c r="B7" s="8" t="s">
        <v>28</v>
      </c>
      <c r="D7" s="11" t="s">
        <v>12</v>
      </c>
      <c r="F7" s="14" cm="1">
        <f t="array" ref="F7:O7">CstLivingDaily+CstLivingLoose</f>
        <v>-500</v>
      </c>
      <c r="G7" s="14">
        <v>-500</v>
      </c>
      <c r="H7" s="14">
        <v>-500</v>
      </c>
      <c r="I7" s="14">
        <v>-500</v>
      </c>
      <c r="J7" s="14">
        <v>-500</v>
      </c>
      <c r="K7" s="14">
        <v>-500</v>
      </c>
      <c r="L7" s="14">
        <v>-500</v>
      </c>
      <c r="M7" s="14">
        <v>-500</v>
      </c>
      <c r="N7" s="14">
        <v>-500</v>
      </c>
      <c r="O7" s="14">
        <v>-500</v>
      </c>
      <c r="P7" s="10" t="s">
        <v>32</v>
      </c>
    </row>
    <row r="8" spans="1:16" x14ac:dyDescent="0.25">
      <c r="B8" s="8" t="s">
        <v>29</v>
      </c>
      <c r="D8" s="11" t="s">
        <v>12</v>
      </c>
      <c r="F8" s="14" cm="1">
        <f t="array" ref="F8:O8">CstHousingPrice*CstHousingRate</f>
        <v>-80</v>
      </c>
      <c r="G8" s="14">
        <v>-90</v>
      </c>
      <c r="H8" s="14">
        <v>-100</v>
      </c>
      <c r="I8" s="14">
        <v>-110</v>
      </c>
      <c r="J8" s="14">
        <v>-120</v>
      </c>
      <c r="K8" s="14">
        <v>-130</v>
      </c>
      <c r="L8" s="14">
        <v>-140</v>
      </c>
      <c r="M8" s="14">
        <v>-150</v>
      </c>
      <c r="N8" s="14">
        <v>-160</v>
      </c>
      <c r="O8" s="14">
        <v>-170</v>
      </c>
      <c r="P8" s="10" t="s">
        <v>33</v>
      </c>
    </row>
    <row r="9" spans="1:16" x14ac:dyDescent="0.25">
      <c r="B9" s="8" t="s">
        <v>30</v>
      </c>
      <c r="D9" s="11" t="s">
        <v>12</v>
      </c>
      <c r="F9" s="15">
        <f>SUM(F6:F8)</f>
        <v>1120</v>
      </c>
      <c r="G9" s="15">
        <f t="shared" ref="G9:O9" si="1">SUM(G6:G8)</f>
        <v>860</v>
      </c>
      <c r="H9" s="15">
        <f t="shared" si="1"/>
        <v>650</v>
      </c>
      <c r="I9" s="15">
        <f t="shared" si="1"/>
        <v>477</v>
      </c>
      <c r="J9" s="15">
        <f t="shared" si="1"/>
        <v>333</v>
      </c>
      <c r="K9" s="15">
        <f t="shared" si="1"/>
        <v>210</v>
      </c>
      <c r="L9" s="15">
        <f t="shared" si="1"/>
        <v>102</v>
      </c>
      <c r="M9" s="15">
        <f t="shared" si="1"/>
        <v>6</v>
      </c>
      <c r="N9" s="15">
        <f t="shared" si="1"/>
        <v>-80</v>
      </c>
      <c r="O9" s="15">
        <f t="shared" si="1"/>
        <v>-160</v>
      </c>
      <c r="P9" s="10" t="s">
        <v>34</v>
      </c>
    </row>
    <row r="11" spans="1:16" x14ac:dyDescent="0.25">
      <c r="F11" s="12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22</vt:i4>
      </vt:variant>
    </vt:vector>
  </HeadingPairs>
  <TitlesOfParts>
    <vt:vector size="25" baseType="lpstr">
      <vt:lpstr>Cover</vt:lpstr>
      <vt:lpstr>Inputs</vt:lpstr>
      <vt:lpstr>Calculations</vt:lpstr>
      <vt:lpstr>CoverComp</vt:lpstr>
      <vt:lpstr>CoverDate</vt:lpstr>
      <vt:lpstr>CoverDirName</vt:lpstr>
      <vt:lpstr>CoverFilename</vt:lpstr>
      <vt:lpstr>CoverFileNameBegins</vt:lpstr>
      <vt:lpstr>CoverFileNameEnds</vt:lpstr>
      <vt:lpstr>CoverFileNameExtract</vt:lpstr>
      <vt:lpstr>CoverStartYear</vt:lpstr>
      <vt:lpstr>CoverTime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  <vt:lpstr>SysFileNameBegins</vt:lpstr>
      <vt:lpstr>SysFileNamePlus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2024-05-30T20:04:07Z</dcterms:modified>
</cp:coreProperties>
</file>