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qf-3747\"/>
    </mc:Choice>
  </mc:AlternateContent>
  <xr:revisionPtr revIDLastSave="0" documentId="13_ncr:1_{870625E8-08F1-4AD3-A7D0-6F65296CFAA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Exam" sheetId="1" r:id="rId1"/>
    <sheet name="Workers Weekly Pay" sheetId="2" r:id="rId2"/>
  </sheets>
  <definedNames>
    <definedName name="Hourly_Pay_Rate">'Workers Weekly Pay'!$M$3</definedName>
    <definedName name="Nat_Ins_Rate">'Workers Weekly Pay'!$M$4</definedName>
    <definedName name="Pension_Cont">'Workers Weekly Pay'!$M$6</definedName>
    <definedName name="Tax_Rate">'Workers Weekly Pay'!$M$5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J5" i="2" s="1"/>
  <c r="E16" i="2"/>
  <c r="I15" i="2"/>
  <c r="F15" i="2"/>
  <c r="H15" i="2" s="1"/>
  <c r="F14" i="2"/>
  <c r="I14" i="2" s="1"/>
  <c r="I13" i="2"/>
  <c r="H13" i="2"/>
  <c r="G13" i="2"/>
  <c r="F13" i="2"/>
  <c r="J13" i="2" s="1"/>
  <c r="I12" i="2"/>
  <c r="H12" i="2"/>
  <c r="F12" i="2"/>
  <c r="G12" i="2" s="1"/>
  <c r="I11" i="2"/>
  <c r="F11" i="2"/>
  <c r="H11" i="2" s="1"/>
  <c r="F10" i="2"/>
  <c r="I10" i="2" s="1"/>
  <c r="I9" i="2"/>
  <c r="H9" i="2"/>
  <c r="G9" i="2"/>
  <c r="F9" i="2"/>
  <c r="J9" i="2" s="1"/>
  <c r="I8" i="2"/>
  <c r="H8" i="2"/>
  <c r="F8" i="2"/>
  <c r="G8" i="2" s="1"/>
  <c r="I7" i="2"/>
  <c r="F7" i="2"/>
  <c r="H7" i="2" s="1"/>
  <c r="F6" i="2"/>
  <c r="I6" i="2" s="1"/>
  <c r="I5" i="2"/>
  <c r="H5" i="2"/>
  <c r="F5" i="2"/>
  <c r="I4" i="2"/>
  <c r="H4" i="2"/>
  <c r="F4" i="2"/>
  <c r="F16" i="2" s="1"/>
  <c r="I16" i="2" s="1"/>
  <c r="J14" i="2" l="1"/>
  <c r="G6" i="2"/>
  <c r="J6" i="2" s="1"/>
  <c r="J7" i="2"/>
  <c r="G10" i="2"/>
  <c r="J10" i="2" s="1"/>
  <c r="G14" i="2"/>
  <c r="H6" i="2"/>
  <c r="H16" i="2" s="1"/>
  <c r="G7" i="2"/>
  <c r="J8" i="2"/>
  <c r="H10" i="2"/>
  <c r="G11" i="2"/>
  <c r="J11" i="2" s="1"/>
  <c r="J12" i="2"/>
  <c r="H14" i="2"/>
  <c r="G15" i="2"/>
  <c r="J15" i="2" s="1"/>
  <c r="G4" i="2"/>
  <c r="G16" i="2" s="1"/>
  <c r="J4" i="2" l="1"/>
  <c r="J16" i="2" s="1"/>
</calcChain>
</file>

<file path=xl/sharedStrings.xml><?xml version="1.0" encoding="utf-8"?>
<sst xmlns="http://schemas.openxmlformats.org/spreadsheetml/2006/main" count="119" uniqueCount="75">
  <si>
    <t>Accountancy Part 1 Exam Results</t>
  </si>
  <si>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</si>
  <si>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</si>
  <si>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</si>
  <si>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</si>
  <si>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</si>
  <si>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</si>
  <si>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</si>
  <si>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</si>
  <si>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</si>
  <si>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</si>
  <si>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</si>
  <si>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</si>
  <si>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</si>
  <si>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</si>
  <si>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</si>
  <si>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</si>
  <si>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</si>
  <si>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</si>
  <si>
    <t>Pesko Part-time Workers Weekly Pay</t>
  </si>
  <si>
    <t>Staff ID</t>
  </si>
  <si>
    <t>Surname</t>
  </si>
  <si>
    <t>Initial</t>
  </si>
  <si>
    <t>Hours Worked</t>
  </si>
  <si>
    <t>Pay</t>
  </si>
  <si>
    <t>Nat Ins</t>
  </si>
  <si>
    <t>Tax</t>
  </si>
  <si>
    <t>Pension</t>
  </si>
  <si>
    <t>Final Pay</t>
  </si>
  <si>
    <t>Hourly Pay Rate</t>
  </si>
  <si>
    <t>M/141</t>
  </si>
  <si>
    <t>Abbot</t>
  </si>
  <si>
    <t>R</t>
  </si>
  <si>
    <t>Nat Ins Rate</t>
  </si>
  <si>
    <t>M/289</t>
  </si>
  <si>
    <t>Arlington</t>
  </si>
  <si>
    <t>T</t>
  </si>
  <si>
    <t>Tax Rate</t>
  </si>
  <si>
    <t>F/112</t>
  </si>
  <si>
    <t>Brown</t>
  </si>
  <si>
    <t>H</t>
  </si>
  <si>
    <t>Pension Cont</t>
  </si>
  <si>
    <t>F/219</t>
  </si>
  <si>
    <t>Davies</t>
  </si>
  <si>
    <t>F/881</t>
  </si>
  <si>
    <t>Davis</t>
  </si>
  <si>
    <t>G</t>
  </si>
  <si>
    <t>M/448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</si>
  <si>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</si>
  <si>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</si>
  <si>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</si>
  <si>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</si>
  <si>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</si>
  <si>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</si>
  <si>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</si>
  <si>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</si>
  <si>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</si>
  <si>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M/191</t>
  </si>
  <si>
    <t>Oliver</t>
  </si>
  <si>
    <t xml:space="preserve">M </t>
  </si>
  <si>
    <t>M/352</t>
  </si>
  <si>
    <t>Potts</t>
  </si>
  <si>
    <t>B</t>
  </si>
  <si>
    <t>F/336</t>
  </si>
  <si>
    <t>Taylor</t>
  </si>
  <si>
    <t>TOTAL</t>
  </si>
  <si>
    <t>Cond formats in cols:</t>
  </si>
  <si>
    <t>Females</t>
  </si>
  <si>
    <t>Contain letter "l"</t>
  </si>
  <si>
    <t>&gt;=18</t>
  </si>
  <si>
    <t>Top 10%</t>
  </si>
  <si>
    <t>&gt;average</t>
  </si>
  <si>
    <t>data bars</t>
  </si>
  <si>
    <t>Mixed</t>
  </si>
  <si>
    <t>icom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</si>
</sst>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5" borderId="1" xfId="0" applyFill="1" applyBorder="1"/>
    <xf numFmtId="165" fontId="0" fillId="0" borderId="1" xfId="0" applyNumberFormat="1" applyBorder="1"/>
    <xf numFmtId="165" fontId="0" fillId="0" borderId="2" xfId="0" applyNumberFormat="1" applyBorder="1"/>
    <xf numFmtId="9" fontId="0" fillId="5" borderId="1" xfId="0" applyNumberFormat="1" applyFill="1" applyBorder="1"/>
    <xf numFmtId="164" fontId="0" fillId="5" borderId="1" xfId="0" applyNumberFormat="1" applyFill="1" applyBorder="1"/>
    <xf numFmtId="0" fontId="6" fillId="4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6" fillId="4" borderId="1" xfId="0" applyNumberFormat="1" applyFont="1" applyFill="1" applyBorder="1"/>
    <xf numFmtId="0" fontId="7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Normal="100" workbookViewId="0">
      <selection activeCell="G32" sqref="G32"/>
    </sheetView>
  </sheetViews>
  <sheetFormatPr defaultRowHeight="15" x14ac:dyDescent="0.25"/>
  <cols>
    <col min="1" max="1" width="10.85546875" customWidth="1"/>
    <col min="2" max="2" width="13.7109375" customWidth="1"/>
    <col min="3" max="3" width="14.85546875" customWidth="1"/>
    <col min="4" max="4" width="9.28515625" style="1"/>
    <col min="5" max="5" width="10.85546875" style="1" customWidth="1"/>
    <col min="6" max="6" width="9.28515625" style="2"/>
  </cols>
  <sheetData>
    <row r="1" spans="2:6" ht="18.75" x14ac:dyDescent="0.3">
      <c r="B1" s="9" t="s">
        <v>0</v>
      </c>
    </row>
    <row r="3" spans="2:6" x14ac:dyDescent="0.25">
      <c r="B3" s="7" t="s">
        <v>1</v>
      </c>
      <c r="C3" s="6" t="s">
        <v>2</v>
      </c>
      <c r="D3" s="7" t="s">
        <v>3</v>
      </c>
      <c r="E3" s="7" t="s">
        <v>4</v>
      </c>
      <c r="F3" s="8" t="s">
        <v>5</v>
      </c>
    </row>
    <row r="4" spans="2:6" x14ac:dyDescent="0.25">
      <c r="B4" s="4">
        <v>980748</v>
      </c>
      <c r="C4" s="3" t="s">
        <v>6</v>
      </c>
      <c r="D4" s="4" t="s">
        <v>11</v>
      </c>
      <c r="E4" s="4">
        <v>24</v>
      </c>
      <c r="F4" s="5">
        <v>0.87</v>
      </c>
    </row>
    <row r="5" spans="2:6" x14ac:dyDescent="0.25">
      <c r="B5" s="4">
        <v>379829</v>
      </c>
      <c r="C5" s="3" t="s">
        <v>7</v>
      </c>
      <c r="D5" s="4" t="s">
        <v>11</v>
      </c>
      <c r="E5" s="4">
        <v>32</v>
      </c>
      <c r="F5" s="5">
        <v>0.55000000000000004</v>
      </c>
    </row>
    <row r="6" spans="2:6" x14ac:dyDescent="0.25">
      <c r="B6" s="4">
        <v>838293</v>
      </c>
      <c r="C6" s="3" t="s">
        <v>8</v>
      </c>
      <c r="D6" s="4" t="s">
        <v>11</v>
      </c>
      <c r="E6" s="4">
        <v>35</v>
      </c>
      <c r="F6" s="5">
        <v>0.98</v>
      </c>
    </row>
    <row r="7" spans="2:6" x14ac:dyDescent="0.25">
      <c r="B7" s="4">
        <v>384953</v>
      </c>
      <c r="C7" s="3" t="s">
        <v>8</v>
      </c>
      <c r="D7" s="4" t="s">
        <v>12</v>
      </c>
      <c r="E7" s="4">
        <v>27</v>
      </c>
      <c r="F7" s="5">
        <v>0.93</v>
      </c>
    </row>
    <row r="8" spans="2:6" x14ac:dyDescent="0.25">
      <c r="B8" s="4">
        <v>234242</v>
      </c>
      <c r="C8" s="3" t="s">
        <v>6</v>
      </c>
      <c r="D8" s="4" t="s">
        <v>12</v>
      </c>
      <c r="E8" s="4">
        <v>33</v>
      </c>
      <c r="F8" s="5">
        <v>0.78</v>
      </c>
    </row>
    <row r="9" spans="2:6" x14ac:dyDescent="0.25">
      <c r="B9" s="4">
        <v>234625</v>
      </c>
      <c r="C9" s="3" t="s">
        <v>9</v>
      </c>
      <c r="D9" s="4" t="s">
        <v>11</v>
      </c>
      <c r="E9" s="4">
        <v>28</v>
      </c>
      <c r="F9" s="5">
        <v>0.77</v>
      </c>
    </row>
    <row r="10" spans="2:6" x14ac:dyDescent="0.25">
      <c r="B10" s="4">
        <v>546175</v>
      </c>
      <c r="C10" s="3" t="s">
        <v>7</v>
      </c>
      <c r="D10" s="4" t="s">
        <v>12</v>
      </c>
      <c r="E10" s="4">
        <v>35</v>
      </c>
      <c r="F10" s="5">
        <v>0.73</v>
      </c>
    </row>
    <row r="11" spans="2:6" x14ac:dyDescent="0.25">
      <c r="B11" s="4">
        <v>185675</v>
      </c>
      <c r="C11" s="3" t="s">
        <v>10</v>
      </c>
      <c r="D11" s="4" t="s">
        <v>12</v>
      </c>
      <c r="E11" s="4">
        <v>35</v>
      </c>
      <c r="F11" s="5">
        <v>0.55000000000000004</v>
      </c>
    </row>
    <row r="12" spans="2:6" x14ac:dyDescent="0.25">
      <c r="B12" s="4">
        <v>456546</v>
      </c>
      <c r="C12" s="3" t="s">
        <v>6</v>
      </c>
      <c r="D12" s="4" t="s">
        <v>11</v>
      </c>
      <c r="E12" s="4">
        <v>42</v>
      </c>
      <c r="F12" s="5">
        <v>0.73</v>
      </c>
    </row>
    <row r="13" spans="2:6" x14ac:dyDescent="0.25">
      <c r="B13" s="4">
        <v>465464</v>
      </c>
      <c r="C13" s="3" t="s">
        <v>7</v>
      </c>
      <c r="D13" s="4" t="s">
        <v>11</v>
      </c>
      <c r="E13" s="4">
        <v>27</v>
      </c>
      <c r="F13" s="5">
        <v>0.69</v>
      </c>
    </row>
    <row r="14" spans="2:6" x14ac:dyDescent="0.25">
      <c r="B14" s="4">
        <v>745644</v>
      </c>
      <c r="C14" s="3" t="s">
        <v>7</v>
      </c>
      <c r="D14" s="4" t="s">
        <v>12</v>
      </c>
      <c r="E14" s="4">
        <v>26</v>
      </c>
      <c r="F14" s="5">
        <v>0.38</v>
      </c>
    </row>
    <row r="15" spans="2:6" x14ac:dyDescent="0.25">
      <c r="B15" s="4">
        <v>641645</v>
      </c>
      <c r="C15" s="3" t="s">
        <v>10</v>
      </c>
      <c r="D15" s="4" t="s">
        <v>12</v>
      </c>
      <c r="E15" s="4">
        <v>29</v>
      </c>
      <c r="F15" s="5">
        <v>0.97</v>
      </c>
    </row>
    <row r="16" spans="2:6" x14ac:dyDescent="0.25">
      <c r="B16" s="4">
        <v>727654</v>
      </c>
      <c r="C16" s="3" t="s">
        <v>8</v>
      </c>
      <c r="D16" s="4" t="s">
        <v>12</v>
      </c>
      <c r="E16" s="4">
        <v>33</v>
      </c>
      <c r="F16" s="5">
        <v>0.89</v>
      </c>
    </row>
    <row r="17" spans="1:6" x14ac:dyDescent="0.25">
      <c r="B17" s="4">
        <v>345634</v>
      </c>
      <c r="C17" s="3" t="s">
        <v>6</v>
      </c>
      <c r="D17" s="4" t="s">
        <v>12</v>
      </c>
      <c r="E17" s="4">
        <v>30</v>
      </c>
      <c r="F17" s="5">
        <v>0.77</v>
      </c>
    </row>
    <row r="18" spans="1:6" x14ac:dyDescent="0.25">
      <c r="B18" s="4">
        <v>457465</v>
      </c>
      <c r="C18" s="3" t="s">
        <v>6</v>
      </c>
      <c r="D18" s="4" t="s">
        <v>11</v>
      </c>
      <c r="E18" s="4">
        <v>45</v>
      </c>
      <c r="F18" s="5">
        <v>0.57999999999999996</v>
      </c>
    </row>
    <row r="19" spans="1:6" x14ac:dyDescent="0.25">
      <c r="B19" s="4">
        <v>115465</v>
      </c>
      <c r="C19" s="3" t="s">
        <v>9</v>
      </c>
      <c r="D19" s="4" t="s">
        <v>11</v>
      </c>
      <c r="E19" s="4">
        <v>31</v>
      </c>
      <c r="F19" s="5">
        <v>0.61</v>
      </c>
    </row>
    <row r="20" spans="1:6" x14ac:dyDescent="0.25">
      <c r="B20" s="4">
        <v>345464</v>
      </c>
      <c r="C20" s="3" t="s">
        <v>7</v>
      </c>
      <c r="D20" s="4" t="s">
        <v>12</v>
      </c>
      <c r="E20" s="4">
        <v>30</v>
      </c>
      <c r="F20" s="5">
        <v>0.67</v>
      </c>
    </row>
    <row r="21" spans="1:6" x14ac:dyDescent="0.25">
      <c r="B21" s="4">
        <v>896667</v>
      </c>
      <c r="C21" s="3" t="s">
        <v>7</v>
      </c>
      <c r="D21" s="4" t="s">
        <v>12</v>
      </c>
      <c r="E21" s="4">
        <v>27</v>
      </c>
      <c r="F21" s="5">
        <v>0.57999999999999996</v>
      </c>
    </row>
    <row r="22" spans="1:6" x14ac:dyDescent="0.25">
      <c r="B22" s="4">
        <v>654745</v>
      </c>
      <c r="C22" s="3" t="s">
        <v>10</v>
      </c>
      <c r="D22" s="4" t="s">
        <v>11</v>
      </c>
      <c r="E22" s="4">
        <v>27</v>
      </c>
      <c r="F22" s="5">
        <v>0.99</v>
      </c>
    </row>
    <row r="23" spans="1:6" x14ac:dyDescent="0.25">
      <c r="B23" s="4">
        <v>568545</v>
      </c>
      <c r="C23" s="3" t="s">
        <v>8</v>
      </c>
      <c r="D23" s="4" t="s">
        <v>11</v>
      </c>
      <c r="E23" s="4">
        <v>29</v>
      </c>
      <c r="F23" s="5">
        <v>0.92</v>
      </c>
    </row>
    <row r="24" spans="1:6" x14ac:dyDescent="0.25">
      <c r="B24" s="4">
        <v>667563</v>
      </c>
      <c r="C24" s="3" t="s">
        <v>8</v>
      </c>
      <c r="D24" s="4" t="s">
        <v>12</v>
      </c>
      <c r="E24" s="4">
        <v>31</v>
      </c>
      <c r="F24" s="5">
        <v>0.48</v>
      </c>
    </row>
    <row r="25" spans="1:6" x14ac:dyDescent="0.25">
      <c r="B25" s="4">
        <v>346366</v>
      </c>
      <c r="C25" s="3" t="s">
        <v>10</v>
      </c>
      <c r="D25" s="4" t="s">
        <v>12</v>
      </c>
      <c r="E25" s="4">
        <v>33</v>
      </c>
      <c r="F25" s="5">
        <v>0.53</v>
      </c>
    </row>
    <row r="26" spans="1:6" x14ac:dyDescent="0.25">
      <c r="B26" s="4">
        <v>643456</v>
      </c>
      <c r="C26" s="3" t="s">
        <v>9</v>
      </c>
      <c r="D26" s="4" t="s">
        <v>12</v>
      </c>
      <c r="E26" s="4">
        <v>42</v>
      </c>
      <c r="F26" s="5">
        <v>0.86</v>
      </c>
    </row>
    <row r="28" spans="1:6" ht="33.75" x14ac:dyDescent="0.25">
      <c r="A28" s="10" t="s">
        <v>13</v>
      </c>
      <c r="B28" s="11" t="s">
        <v>14</v>
      </c>
      <c r="C28" s="11" t="s">
        <v>15</v>
      </c>
      <c r="D28" s="11" t="s">
        <v>16</v>
      </c>
      <c r="E28" s="11" t="s">
        <v>18</v>
      </c>
      <c r="F28" s="11" t="s">
        <v>17</v>
      </c>
    </row>
    <row r="29" spans="1:6" x14ac:dyDescent="0.25">
      <c r="D29"/>
      <c r="E29"/>
      <c r="F29"/>
    </row>
    <row r="30" spans="1:6" x14ac:dyDescent="0.25">
      <c r="D30"/>
      <c r="E30"/>
      <c r="F30"/>
    </row>
    <row r="31" spans="1:6" x14ac:dyDescent="0.25">
      <c r="D31"/>
      <c r="E31"/>
      <c r="F31"/>
    </row>
    <row r="32" spans="1:6" x14ac:dyDescent="0.25">
      <c r="D32"/>
      <c r="E32"/>
      <c r="F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</sheetData>
  <conditionalFormatting sqref="B4:B26">
    <cfRule type="cellIs" dxfId="65" priority="14" operator="lessThan">
      <formula>300000</formula>
    </cfRule>
    <cfRule type="cellIs" dxfId="64" priority="13" operator="lessThan">
      <formula>300000</formula>
    </cfRule>
  </conditionalFormatting>
  <conditionalFormatting sqref="D4:D26">
    <cfRule type="cellIs" priority="11" operator="equal">
      <formula>"F"</formula>
    </cfRule>
    <cfRule type="cellIs" dxfId="63" priority="10" operator="equal">
      <formula>$D$7</formula>
    </cfRule>
    <cfRule type="cellIs" dxfId="62" priority="9" operator="equal">
      <formula>"F"</formula>
    </cfRule>
  </conditionalFormatting>
  <conditionalFormatting sqref="E4:E2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{90D7D21D-02E9-45FD-8271-D5A99266D921}</x14:id>
        </ext>
      </extLst>
    </cfRule>
    <cfRule type="dataBar" priority="2">
      <dataBar>
        <cfvo type="min"/>
        <cfvo type="num" val="40"/>
        <color rgb="FF008AEF"/>
      </dataBar>
      <extLst>
        <ext xmlns:x14="http://schemas.microsoft.com/office/spreadsheetml/2009/9/main" uri="{B025F937-C7B1-47D3-B67F-A62EFF666E3E}">
          <x14:id>{6F2BC1A4-E22B-42AB-A1CF-F063DB5D2802}</x14:id>
        </ext>
      </extLst>
    </cfRule>
    <cfRule type="cellIs" dxfId="53" priority="1" operator="greaterThan">
      <formula>40</formula>
    </cfRule>
  </conditionalFormatting>
  <conditionalFormatting sqref="F4:F26">
    <cfRule type="top10" dxfId="61" priority="5" percent="1" rank="5"/>
  </conditionalFormatting>
  <conditionalFormatting sqref="C4:C26">
    <cfRule type="containsText" dxfId="60" priority="4" operator="containsText" text="South">
      <formula>NOT(ISERROR(SEARCH("South",C4)))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D7D21D-02E9-45FD-8271-D5A99266D9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6F2BC1A4-E22B-42AB-A1CF-F063DB5D2802}">
            <x14:dataBar minLength="0" maxLength="100" border="1" negativeBarBorderColorSameAsPositive="0">
              <x14:cfvo type="autoMin"/>
              <x14:cfvo type="num">
                <xm:f>40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1C62-BC6F-4697-9C77-5BCD1A973D7A}">
  <dimension ref="A1:M18"/>
  <sheetViews>
    <sheetView tabSelected="1" workbookViewId="0">
      <selection activeCell="E28" sqref="E28"/>
    </sheetView>
  </sheetViews>
  <sheetFormatPr defaultRowHeight="15" x14ac:dyDescent="0.25"/>
  <cols>
    <col min="5" max="5" width="14.28515625" bestFit="1" customWidth="1"/>
    <col min="10" max="10" width="9.85546875" bestFit="1" customWidth="1"/>
    <col min="12" max="12" width="15" bestFit="1" customWidth="1"/>
  </cols>
  <sheetData>
    <row r="1" spans="2:13" ht="21" x14ac:dyDescent="0.35">
      <c r="B1" s="12" t="s">
        <v>19</v>
      </c>
      <c r="D1" s="1"/>
    </row>
    <row r="2" spans="2:13" x14ac:dyDescent="0.25">
      <c r="D2" s="1"/>
    </row>
    <row r="3" spans="2:13" x14ac:dyDescent="0.25">
      <c r="B3" s="13" t="s">
        <v>20</v>
      </c>
      <c r="C3" s="13" t="s">
        <v>21</v>
      </c>
      <c r="D3" s="14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L3" t="s">
        <v>29</v>
      </c>
      <c r="M3" s="16">
        <v>9.8699999999999992</v>
      </c>
    </row>
    <row r="4" spans="2:13" x14ac:dyDescent="0.25">
      <c r="B4" s="3" t="s">
        <v>30</v>
      </c>
      <c r="C4" s="3" t="s">
        <v>31</v>
      </c>
      <c r="D4" s="4" t="s">
        <v>32</v>
      </c>
      <c r="E4" s="3">
        <v>16</v>
      </c>
      <c r="F4" s="17">
        <f t="shared" ref="F4:F15" si="0">E4*Hourly_Pay_Rate</f>
        <v>157.91999999999999</v>
      </c>
      <c r="G4" s="17">
        <f t="shared" ref="G4:G15" si="1">F4*Nat_Ins_Rate</f>
        <v>9.9489599999999996</v>
      </c>
      <c r="H4" s="18">
        <f t="shared" ref="H4:H15" si="2">F4*Tax_Rate</f>
        <v>31.584</v>
      </c>
      <c r="I4" s="17">
        <f t="shared" ref="I4:I16" si="3">F4*Pension_Cont</f>
        <v>6.0009599999999992</v>
      </c>
      <c r="J4" s="17">
        <f>F4-SUM(G4:I4)</f>
        <v>110.38607999999999</v>
      </c>
      <c r="L4" t="s">
        <v>33</v>
      </c>
      <c r="M4" s="19">
        <v>6.3E-2</v>
      </c>
    </row>
    <row r="5" spans="2:13" x14ac:dyDescent="0.25">
      <c r="B5" s="3" t="s">
        <v>34</v>
      </c>
      <c r="C5" s="3" t="s">
        <v>35</v>
      </c>
      <c r="D5" s="4" t="s">
        <v>36</v>
      </c>
      <c r="E5" s="3">
        <v>18</v>
      </c>
      <c r="F5" s="17">
        <f t="shared" si="0"/>
        <v>177.66</v>
      </c>
      <c r="G5" s="17">
        <f>F5*Nat_Ins_Rate</f>
        <v>11.19258</v>
      </c>
      <c r="H5" s="17">
        <f t="shared" si="2"/>
        <v>35.532000000000004</v>
      </c>
      <c r="I5" s="17">
        <f t="shared" si="3"/>
        <v>6.75108</v>
      </c>
      <c r="J5" s="17">
        <f>F5-SUM(G5:I5)</f>
        <v>124.18433999999999</v>
      </c>
      <c r="L5" t="s">
        <v>37</v>
      </c>
      <c r="M5" s="19">
        <v>0.2</v>
      </c>
    </row>
    <row r="6" spans="2:13" x14ac:dyDescent="0.25">
      <c r="B6" s="3" t="s">
        <v>38</v>
      </c>
      <c r="C6" s="3" t="s">
        <v>39</v>
      </c>
      <c r="D6" s="4" t="s">
        <v>40</v>
      </c>
      <c r="E6" s="3">
        <v>23</v>
      </c>
      <c r="F6" s="17">
        <f t="shared" si="0"/>
        <v>227.01</v>
      </c>
      <c r="G6" s="17">
        <f t="shared" si="1"/>
        <v>14.301629999999999</v>
      </c>
      <c r="H6" s="17">
        <f t="shared" si="2"/>
        <v>45.402000000000001</v>
      </c>
      <c r="I6" s="17">
        <f t="shared" si="3"/>
        <v>8.6263799999999993</v>
      </c>
      <c r="J6" s="17">
        <f t="shared" ref="J5:J15" si="4">F6-SUM(G6:I6)</f>
        <v>158.67998999999998</v>
      </c>
      <c r="L6" t="s">
        <v>41</v>
      </c>
      <c r="M6" s="20">
        <v>3.7999999999999999E-2</v>
      </c>
    </row>
    <row r="7" spans="2:13" x14ac:dyDescent="0.25">
      <c r="B7" s="3" t="s">
        <v>42</v>
      </c>
      <c r="C7" s="3" t="s">
        <v>43</v>
      </c>
      <c r="D7" s="4" t="s">
        <v>12</v>
      </c>
      <c r="E7" s="3">
        <v>19</v>
      </c>
      <c r="F7" s="17">
        <f t="shared" si="0"/>
        <v>187.52999999999997</v>
      </c>
      <c r="G7" s="17">
        <f t="shared" si="1"/>
        <v>11.814389999999998</v>
      </c>
      <c r="H7" s="17">
        <f t="shared" si="2"/>
        <v>37.505999999999993</v>
      </c>
      <c r="I7" s="17">
        <f t="shared" si="3"/>
        <v>7.1261399999999986</v>
      </c>
      <c r="J7" s="17">
        <f t="shared" si="4"/>
        <v>131.08346999999998</v>
      </c>
    </row>
    <row r="8" spans="2:13" x14ac:dyDescent="0.25">
      <c r="B8" s="3" t="s">
        <v>44</v>
      </c>
      <c r="C8" s="3" t="s">
        <v>45</v>
      </c>
      <c r="D8" s="4" t="s">
        <v>46</v>
      </c>
      <c r="E8" s="3">
        <v>18</v>
      </c>
      <c r="F8" s="17">
        <f t="shared" si="0"/>
        <v>177.66</v>
      </c>
      <c r="G8" s="17">
        <f t="shared" si="1"/>
        <v>11.19258</v>
      </c>
      <c r="H8" s="17">
        <f t="shared" si="2"/>
        <v>35.532000000000004</v>
      </c>
      <c r="I8" s="17">
        <f t="shared" si="3"/>
        <v>6.75108</v>
      </c>
      <c r="J8" s="17">
        <f t="shared" si="4"/>
        <v>124.18433999999999</v>
      </c>
    </row>
    <row r="9" spans="2:13" x14ac:dyDescent="0.25">
      <c r="B9" s="3" t="s">
        <v>47</v>
      </c>
      <c r="C9" s="3" t="s">
        <v>45</v>
      </c>
      <c r="D9" s="4" t="s">
        <v>48</v>
      </c>
      <c r="E9" s="3">
        <v>18</v>
      </c>
      <c r="F9" s="17">
        <f t="shared" si="0"/>
        <v>177.66</v>
      </c>
      <c r="G9" s="17">
        <f t="shared" si="1"/>
        <v>11.19258</v>
      </c>
      <c r="H9" s="17">
        <f t="shared" si="2"/>
        <v>35.532000000000004</v>
      </c>
      <c r="I9" s="17">
        <f t="shared" si="3"/>
        <v>6.75108</v>
      </c>
      <c r="J9" s="17">
        <f t="shared" si="4"/>
        <v>124.18433999999999</v>
      </c>
    </row>
    <row r="10" spans="2:13" x14ac:dyDescent="0.25">
      <c r="B10" s="3" t="s">
        <v>49</v>
      </c>
      <c r="C10" s="3" t="s">
        <v>50</v>
      </c>
      <c r="D10" s="4" t="s">
        <v>51</v>
      </c>
      <c r="E10" s="3">
        <v>12</v>
      </c>
      <c r="F10" s="17">
        <f t="shared" si="0"/>
        <v>118.44</v>
      </c>
      <c r="G10" s="17">
        <f t="shared" si="1"/>
        <v>7.4617199999999997</v>
      </c>
      <c r="H10" s="17">
        <f t="shared" si="2"/>
        <v>23.688000000000002</v>
      </c>
      <c r="I10" s="17">
        <f t="shared" si="3"/>
        <v>4.5007199999999994</v>
      </c>
      <c r="J10" s="17">
        <f t="shared" si="4"/>
        <v>82.789559999999994</v>
      </c>
    </row>
    <row r="11" spans="2:13" x14ac:dyDescent="0.25">
      <c r="B11" s="3" t="s">
        <v>52</v>
      </c>
      <c r="C11" s="3" t="s">
        <v>53</v>
      </c>
      <c r="D11" s="4" t="s">
        <v>54</v>
      </c>
      <c r="E11" s="3">
        <v>16</v>
      </c>
      <c r="F11" s="17">
        <f t="shared" si="0"/>
        <v>157.91999999999999</v>
      </c>
      <c r="G11" s="17">
        <f t="shared" si="1"/>
        <v>9.9489599999999996</v>
      </c>
      <c r="H11" s="17">
        <f t="shared" si="2"/>
        <v>31.584</v>
      </c>
      <c r="I11" s="17">
        <f t="shared" si="3"/>
        <v>6.0009599999999992</v>
      </c>
      <c r="J11" s="17">
        <f t="shared" si="4"/>
        <v>110.38607999999999</v>
      </c>
    </row>
    <row r="12" spans="2:13" x14ac:dyDescent="0.25">
      <c r="B12" s="3" t="s">
        <v>55</v>
      </c>
      <c r="C12" s="3" t="s">
        <v>56</v>
      </c>
      <c r="D12" s="4" t="s">
        <v>40</v>
      </c>
      <c r="E12" s="3">
        <v>16</v>
      </c>
      <c r="F12" s="17">
        <f t="shared" si="0"/>
        <v>157.91999999999999</v>
      </c>
      <c r="G12" s="17">
        <f t="shared" si="1"/>
        <v>9.9489599999999996</v>
      </c>
      <c r="H12" s="17">
        <f t="shared" si="2"/>
        <v>31.584</v>
      </c>
      <c r="I12" s="17">
        <f t="shared" si="3"/>
        <v>6.0009599999999992</v>
      </c>
      <c r="J12" s="17">
        <f t="shared" si="4"/>
        <v>110.38607999999999</v>
      </c>
    </row>
    <row r="13" spans="2:13" x14ac:dyDescent="0.25">
      <c r="B13" s="3" t="s">
        <v>57</v>
      </c>
      <c r="C13" s="3" t="s">
        <v>58</v>
      </c>
      <c r="D13" s="4" t="s">
        <v>59</v>
      </c>
      <c r="E13" s="3">
        <v>18</v>
      </c>
      <c r="F13" s="17">
        <f t="shared" si="0"/>
        <v>177.66</v>
      </c>
      <c r="G13" s="17">
        <f t="shared" si="1"/>
        <v>11.19258</v>
      </c>
      <c r="H13" s="17">
        <f t="shared" si="2"/>
        <v>35.532000000000004</v>
      </c>
      <c r="I13" s="17">
        <f t="shared" si="3"/>
        <v>6.75108</v>
      </c>
      <c r="J13" s="17">
        <f t="shared" si="4"/>
        <v>124.18433999999999</v>
      </c>
    </row>
    <row r="14" spans="2:13" x14ac:dyDescent="0.25">
      <c r="B14" s="3" t="s">
        <v>60</v>
      </c>
      <c r="C14" s="3" t="s">
        <v>61</v>
      </c>
      <c r="D14" s="4" t="s">
        <v>62</v>
      </c>
      <c r="E14" s="3">
        <v>22</v>
      </c>
      <c r="F14" s="17">
        <f t="shared" si="0"/>
        <v>217.14</v>
      </c>
      <c r="G14" s="17">
        <f t="shared" si="1"/>
        <v>13.679819999999999</v>
      </c>
      <c r="H14" s="17">
        <f t="shared" si="2"/>
        <v>43.427999999999997</v>
      </c>
      <c r="I14" s="17">
        <f t="shared" si="3"/>
        <v>8.2513199999999998</v>
      </c>
      <c r="J14" s="17">
        <f t="shared" si="4"/>
        <v>151.78085999999999</v>
      </c>
    </row>
    <row r="15" spans="2:13" x14ac:dyDescent="0.25">
      <c r="B15" s="3" t="s">
        <v>63</v>
      </c>
      <c r="C15" s="3" t="s">
        <v>64</v>
      </c>
      <c r="D15" s="4" t="s">
        <v>40</v>
      </c>
      <c r="E15" s="3">
        <v>12</v>
      </c>
      <c r="F15" s="17">
        <f t="shared" si="0"/>
        <v>118.44</v>
      </c>
      <c r="G15" s="17">
        <f t="shared" si="1"/>
        <v>7.4617199999999997</v>
      </c>
      <c r="H15" s="17">
        <f t="shared" si="2"/>
        <v>23.688000000000002</v>
      </c>
      <c r="I15" s="17">
        <f t="shared" si="3"/>
        <v>4.5007199999999994</v>
      </c>
      <c r="J15" s="17">
        <f t="shared" si="4"/>
        <v>82.789559999999994</v>
      </c>
    </row>
    <row r="16" spans="2:13" x14ac:dyDescent="0.25">
      <c r="B16" s="21" t="s">
        <v>65</v>
      </c>
      <c r="C16" s="22"/>
      <c r="D16" s="23"/>
      <c r="E16" s="21">
        <f t="shared" ref="E16:J16" si="5">SUM(E4:E15)</f>
        <v>208</v>
      </c>
      <c r="F16" s="24">
        <f t="shared" si="5"/>
        <v>2052.96</v>
      </c>
      <c r="G16" s="24">
        <f t="shared" si="5"/>
        <v>129.33647999999999</v>
      </c>
      <c r="H16" s="24">
        <f t="shared" si="5"/>
        <v>410.59199999999998</v>
      </c>
      <c r="I16" s="24">
        <f t="shared" si="3"/>
        <v>78.012479999999996</v>
      </c>
      <c r="J16" s="24">
        <f t="shared" si="5"/>
        <v>1435.0190399999999</v>
      </c>
    </row>
    <row r="18" spans="1:10" ht="36" x14ac:dyDescent="0.25">
      <c r="A18" s="25" t="s">
        <v>66</v>
      </c>
      <c r="B18" s="26" t="s">
        <v>67</v>
      </c>
      <c r="C18" s="26" t="s">
        <v>68</v>
      </c>
      <c r="D18" s="26" t="s">
        <v>40</v>
      </c>
      <c r="E18" s="26" t="s">
        <v>69</v>
      </c>
      <c r="F18" s="26" t="s">
        <v>70</v>
      </c>
      <c r="G18" s="26" t="s">
        <v>71</v>
      </c>
      <c r="H18" s="26" t="s">
        <v>72</v>
      </c>
      <c r="I18" s="26" t="s">
        <v>73</v>
      </c>
      <c r="J18" s="26" t="s">
        <v>74</v>
      </c>
    </row>
  </sheetData>
  <conditionalFormatting sqref="D4:D15">
    <cfRule type="cellIs" dxfId="11" priority="12" operator="equal">
      <formula>"H"</formula>
    </cfRule>
  </conditionalFormatting>
  <conditionalFormatting sqref="F4:F15">
    <cfRule type="top10" dxfId="10" priority="11" rank="1"/>
  </conditionalFormatting>
  <conditionalFormatting sqref="G4:G15">
    <cfRule type="aboveAverage" dxfId="9" priority="10"/>
  </conditionalFormatting>
  <conditionalFormatting sqref="H4:H1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{63EBEC45-0A13-4FFB-9526-5F3C968AFC57}</x14:id>
        </ext>
      </extLst>
    </cfRule>
  </conditionalFormatting>
  <conditionalFormatting sqref="J4:J15">
    <cfRule type="iconSet" priority="5">
      <iconSet iconSet="3Arrows">
        <cfvo type="percent" val="0"/>
        <cfvo type="num" val="123"/>
        <cfvo type="num" val="150"/>
      </iconSet>
    </cfRule>
  </conditionalFormatting>
  <conditionalFormatting sqref="C4:C15">
    <cfRule type="containsText" dxfId="8" priority="4" operator="containsText" text="I">
      <formula>NOT(ISERROR(SEARCH("I",C4)))</formula>
    </cfRule>
  </conditionalFormatting>
  <conditionalFormatting sqref="E4:E15">
    <cfRule type="cellIs" dxfId="7" priority="3" operator="greaterThan">
      <formula>17</formula>
    </cfRule>
  </conditionalFormatting>
  <conditionalFormatting sqref="I4:I15">
    <cfRule type="cellIs" dxfId="6" priority="2" operator="lessThan">
      <formula>6.25</formula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{C8444B5C-329D-4805-804B-52D8C231A921}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EBEC45-0A13-4FFB-9526-5F3C968AFC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C8444B5C-329D-4805-804B-52D8C231A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Exam</vt:lpstr>
      <vt:lpstr>Workers Weekly Pay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2018-02-12T21:10:54Z</dcterms:created>
  <dcterms:modified xsi:type="dcterms:W3CDTF">2023-12-21T14:51:00Z</dcterms:modified>
</cp:coreProperties>
</file>