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661\"/>
    </mc:Choice>
  </mc:AlternateContent>
  <xr:revisionPtr revIDLastSave="0" documentId="13_ncr:1_{44EEB618-093E-4B8C-9809-CDB1F9BC9DBC}" xr6:coauthVersionLast="47" xr6:coauthVersionMax="47" xr10:uidLastSave="{00000000-0000-0000-0000-000000000000}"/>
  <bookViews>
    <workbookView xWindow="14295" yWindow="0" windowWidth="14610" windowHeight="15585" firstSheet="2" activeTab="3" xr2:uid="{00000000-000D-0000-FFFF-FFFF00000000}"/>
  </bookViews>
  <sheets>
    <sheet name="Sales Commission" sheetId="1" r:id="rId1"/>
    <sheet name="Parking Charges IF" sheetId="3" r:id="rId2"/>
    <sheet name="Clubcard Vouchers" sheetId="4" r:id="rId3"/>
    <sheet name="Beetle Length" sheetId="5" r:id="rId4"/>
    <sheet name="Printer Cartridge" sheetId="6" r:id="rId5"/>
    <sheet name="Babygro Orders" sheetId="7" r:id="rId6"/>
    <sheet name="Car Parking Charges" sheetId="8" r:id="rId7"/>
  </sheets>
  <definedNames>
    <definedName name="Price">'Printer Cartridge'!$A$14:$B$17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4" i="5"/>
  <c r="C5" i="8"/>
  <c r="C6" i="8"/>
  <c r="C7" i="8"/>
  <c r="C8" i="8"/>
  <c r="C9" i="8"/>
  <c r="C10" i="8"/>
  <c r="C11" i="8"/>
  <c r="C12" i="8"/>
  <c r="C13" i="8"/>
  <c r="C4" i="8"/>
  <c r="C5" i="7" l="1"/>
  <c r="C6" i="7"/>
  <c r="C7" i="7"/>
  <c r="C8" i="7"/>
  <c r="C9" i="7"/>
  <c r="C10" i="7"/>
  <c r="C11" i="7"/>
  <c r="C4" i="7"/>
  <c r="D5" i="6"/>
  <c r="D6" i="6"/>
  <c r="D7" i="6"/>
  <c r="D8" i="6"/>
  <c r="D9" i="6"/>
  <c r="D10" i="6"/>
  <c r="D11" i="6"/>
  <c r="D4" i="6"/>
  <c r="E4" i="6" s="1"/>
  <c r="C4" i="6"/>
  <c r="C12" i="6"/>
  <c r="E12" i="6" s="1"/>
  <c r="C5" i="6"/>
  <c r="C6" i="6"/>
  <c r="C7" i="6"/>
  <c r="C8" i="6"/>
  <c r="C9" i="6"/>
  <c r="C10" i="6"/>
  <c r="C11" i="6"/>
  <c r="B12" i="6"/>
  <c r="B21" i="5"/>
  <c r="C5" i="4"/>
  <c r="C6" i="4"/>
  <c r="C7" i="4"/>
  <c r="C8" i="4"/>
  <c r="C9" i="4"/>
  <c r="C10" i="4"/>
  <c r="C11" i="4"/>
  <c r="C12" i="4"/>
  <c r="C13" i="4"/>
  <c r="C14" i="4"/>
  <c r="C15" i="4"/>
  <c r="C4" i="4"/>
  <c r="C5" i="3"/>
  <c r="C6" i="3"/>
  <c r="C7" i="3"/>
  <c r="C8" i="3"/>
  <c r="C9" i="3"/>
  <c r="C10" i="3"/>
  <c r="C4" i="3"/>
  <c r="C5" i="1"/>
  <c r="C6" i="1"/>
  <c r="C7" i="1"/>
  <c r="C8" i="1"/>
  <c r="C9" i="1"/>
  <c r="C10" i="1"/>
  <c r="C11" i="1"/>
  <c r="C4" i="1"/>
  <c r="B12" i="1"/>
  <c r="C7" i="5" l="1"/>
  <c r="C11" i="5"/>
  <c r="C15" i="5"/>
  <c r="C19" i="5"/>
  <c r="C9" i="5"/>
  <c r="C13" i="5"/>
  <c r="C4" i="5"/>
  <c r="C10" i="5"/>
  <c r="C8" i="5"/>
  <c r="C12" i="5"/>
  <c r="C16" i="5"/>
  <c r="C20" i="5"/>
  <c r="C5" i="5"/>
  <c r="C17" i="5"/>
  <c r="C6" i="5"/>
  <c r="C14" i="5"/>
  <c r="C18" i="5"/>
  <c r="E8" i="6"/>
  <c r="E11" i="6"/>
  <c r="E6" i="6"/>
  <c r="E7" i="6"/>
  <c r="E10" i="6"/>
  <c r="E5" i="6"/>
  <c r="E9" i="6"/>
  <c r="C12" i="1"/>
</calcChain>
</file>

<file path=xl/sharedStrings.xml><?xml version="1.0" encoding="utf-8"?>
<sst xmlns="http://schemas.openxmlformats.org/spreadsheetml/2006/main" count="114" uniqueCount="102">
  <si>
    <t>Sales Rep</t>
  </si>
  <si>
    <t>Sales</t>
  </si>
  <si>
    <t>Commission This Month</t>
  </si>
  <si>
    <t>Emily</t>
  </si>
  <si>
    <t>Rob</t>
  </si>
  <si>
    <t>Michael</t>
  </si>
  <si>
    <t>Francine</t>
  </si>
  <si>
    <t>Mircea</t>
  </si>
  <si>
    <t>Helena</t>
  </si>
  <si>
    <t>Bridget</t>
  </si>
  <si>
    <t>Paolo</t>
  </si>
  <si>
    <t>TOTAL</t>
  </si>
  <si>
    <t>Printer Cartridge Reps Commission for This Month Using Single IF</t>
  </si>
  <si>
    <t>High Rate</t>
  </si>
  <si>
    <t>Low Rate</t>
  </si>
  <si>
    <t>Threshold</t>
  </si>
  <si>
    <t>Pesko Store Car Parking Charges</t>
  </si>
  <si>
    <t>Car Reg</t>
  </si>
  <si>
    <t>Hours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</si>
  <si>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</si>
  <si>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</si>
  <si>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</si>
  <si>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</si>
  <si>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</si>
  <si>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</si>
  <si>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</si>
  <si>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</si>
  <si>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If park &lt;= 2 hrs, no fee (message)</t>
  </si>
  <si>
    <t>Anything more pay £2 per hour</t>
  </si>
  <si>
    <t>Parking fee</t>
  </si>
  <si>
    <t>Pesko Club Card Vouchers</t>
  </si>
  <si>
    <t>Date</t>
  </si>
  <si>
    <t>Amount</t>
  </si>
  <si>
    <t>Club card Vouchers Earned</t>
  </si>
  <si>
    <t>Voucher Threshold</t>
  </si>
  <si>
    <t>High Vouchers</t>
  </si>
  <si>
    <t>£4 = 1 voucher whole vouchers only</t>
  </si>
  <si>
    <t>Low Vouchers</t>
  </si>
  <si>
    <t>£10 = 1 voucher whole vouchers only</t>
  </si>
  <si>
    <t>Beetle Length Study of School Playing Fields</t>
  </si>
  <si>
    <t>Sample</t>
  </si>
  <si>
    <t>Length</t>
  </si>
  <si>
    <t>Result</t>
  </si>
  <si>
    <t>Extra Comment</t>
  </si>
  <si>
    <t>In column C if beetle is &gt; average = "Long"</t>
  </si>
  <si>
    <t>BE64</t>
  </si>
  <si>
    <t>Anything less = "Short"</t>
  </si>
  <si>
    <t>BE98</t>
  </si>
  <si>
    <t>BE42</t>
  </si>
  <si>
    <t>Extra Challenge - Extra Comment</t>
  </si>
  <si>
    <t>BE67</t>
  </si>
  <si>
    <t>BE66</t>
  </si>
  <si>
    <t>In comment cell if beetle is long</t>
  </si>
  <si>
    <t>BE12</t>
  </si>
  <si>
    <t>Plus calculate how much longer than average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</si>
  <si>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</si>
  <si>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</si>
  <si>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</si>
  <si>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</si>
  <si>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</si>
  <si>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</si>
  <si>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</si>
  <si>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</si>
  <si>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</si>
  <si>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</si>
  <si>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</si>
  <si>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Average</t>
  </si>
  <si>
    <t>Printer Cartridge Orders for this Month</t>
  </si>
  <si>
    <t>Company</t>
  </si>
  <si>
    <t>Order Quantity</t>
  </si>
  <si>
    <t>Order Cost</t>
  </si>
  <si>
    <t>Discount Applied</t>
  </si>
  <si>
    <t>Final Order Cost</t>
  </si>
  <si>
    <t>CDC Industries Ltd</t>
  </si>
  <si>
    <t>Fox &amp; Co</t>
  </si>
  <si>
    <t>FDL Printers Ltd</t>
  </si>
  <si>
    <t>Myers and Gough LLB</t>
  </si>
  <si>
    <t>Abco plc</t>
  </si>
  <si>
    <t>Daniels Healthcare</t>
  </si>
  <si>
    <t>Pets R Us</t>
  </si>
  <si>
    <t>Abelmans</t>
  </si>
  <si>
    <t>TOTAL:</t>
  </si>
  <si>
    <t>Price</t>
  </si>
  <si>
    <t>High Discount</t>
  </si>
  <si>
    <t>Low Discount</t>
  </si>
  <si>
    <t>Babygro Orders</t>
  </si>
  <si>
    <t>Order No</t>
  </si>
  <si>
    <t>Age of Baby (in weeks)</t>
  </si>
  <si>
    <t>Order Size</t>
  </si>
  <si>
    <t>Age threshold:</t>
  </si>
  <si>
    <t>Small</t>
  </si>
  <si>
    <t>Medium</t>
  </si>
  <si>
    <t>Car Parking Charges</t>
  </si>
  <si>
    <t>No. Hrs Parked</t>
  </si>
  <si>
    <t>If park &gt;6 hours, pay £3.50 pr hr</t>
  </si>
  <si>
    <t>Anything less pay £1 pr hr</t>
  </si>
  <si>
    <t>Long Hour Fee</t>
  </si>
  <si>
    <t>Short Hour Fee</t>
  </si>
  <si>
    <t>MA16 GKW</t>
  </si>
  <si>
    <t>FS12 DSD</t>
  </si>
  <si>
    <t>DA11 SBM</t>
  </si>
  <si>
    <t>Single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</si>
</sst>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£&quot;#,##0.00"/>
    <numFmt numFmtId="165" formatCode="&quot;£&quot;#,##0"/>
    <numFmt numFmtId="168" formatCode="_-[$£-809]* #,##0.00_-;\-[$£-809]* #,##0.00_-;_-[$£-809]* &quot;-&quot;??_-;_-@_-"/>
    <numFmt numFmtId="169" formatCode="0.0"/>
    <numFmt numFmtId="17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0" fontId="1" fillId="2" borderId="1" xfId="0" applyNumberFormat="1" applyFont="1" applyFill="1" applyBorder="1"/>
    <xf numFmtId="165" fontId="1" fillId="2" borderId="1" xfId="0" applyNumberFormat="1" applyFont="1" applyFill="1" applyBorder="1"/>
    <xf numFmtId="0" fontId="3" fillId="0" borderId="0" xfId="0" applyFont="1"/>
    <xf numFmtId="168" fontId="0" fillId="0" borderId="1" xfId="0" applyNumberFormat="1" applyBorder="1"/>
    <xf numFmtId="0" fontId="6" fillId="0" borderId="0" xfId="0" applyFont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wrapText="1"/>
    </xf>
    <xf numFmtId="169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169" fontId="0" fillId="0" borderId="1" xfId="0" applyNumberFormat="1" applyBorder="1" applyAlignment="1">
      <alignment horizontal="right"/>
    </xf>
    <xf numFmtId="0" fontId="0" fillId="5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/>
    <xf numFmtId="0" fontId="0" fillId="0" borderId="0" xfId="0"/>
    <xf numFmtId="0" fontId="1" fillId="6" borderId="1" xfId="0" applyFont="1" applyFill="1" applyBorder="1"/>
    <xf numFmtId="0" fontId="1" fillId="6" borderId="1" xfId="0" applyFont="1" applyFill="1" applyBorder="1" applyAlignment="1">
      <alignment horizontal="right"/>
    </xf>
    <xf numFmtId="0" fontId="6" fillId="0" borderId="0" xfId="0" applyFont="1"/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0" fillId="0" borderId="0" xfId="0" applyFont="1"/>
    <xf numFmtId="0" fontId="0" fillId="0" borderId="1" xfId="0" applyBorder="1" applyAlignment="1">
      <alignment vertical="center"/>
    </xf>
    <xf numFmtId="16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9" fontId="1" fillId="2" borderId="1" xfId="0" applyNumberFormat="1" applyFont="1" applyFill="1" applyBorder="1" applyAlignment="1">
      <alignment vertical="center"/>
    </xf>
    <xf numFmtId="0" fontId="0" fillId="0" borderId="0" xfId="0"/>
    <xf numFmtId="164" fontId="1" fillId="5" borderId="1" xfId="0" applyNumberFormat="1" applyFont="1" applyFill="1" applyBorder="1"/>
    <xf numFmtId="0" fontId="0" fillId="0" borderId="1" xfId="0" applyBorder="1"/>
    <xf numFmtId="0" fontId="9" fillId="0" borderId="0" xfId="0" applyFont="1"/>
    <xf numFmtId="1" fontId="0" fillId="0" borderId="1" xfId="1" applyNumberFormat="1" applyFont="1" applyBorder="1"/>
    <xf numFmtId="0" fontId="1" fillId="0" borderId="1" xfId="0" applyFont="1" applyBorder="1"/>
    <xf numFmtId="1" fontId="1" fillId="5" borderId="1" xfId="0" applyNumberFormat="1" applyFont="1" applyFill="1" applyBorder="1"/>
    <xf numFmtId="9" fontId="1" fillId="5" borderId="1" xfId="2" applyFont="1" applyFill="1" applyBorder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1" fillId="6" borderId="1" xfId="0" applyNumberFormat="1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164" fontId="0" fillId="6" borderId="1" xfId="0" applyNumberFormat="1" applyFill="1" applyBorder="1" applyAlignment="1">
      <alignment horizontal="right"/>
    </xf>
    <xf numFmtId="0" fontId="11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1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</cellXfs>
  <cellStyles count="3">
    <cellStyle name="Dziesiętny 2" xfId="1" xr:uid="{04D6A5E0-D3A3-45A9-84A1-3F3E818D5B52}"/>
    <cellStyle name="Normalny" xfId="0" builtinId="0"/>
    <cellStyle name="Procentowy 2" xfId="2" xr:uid="{B26FA8A6-CFFF-4F5D-8843-7CB51B1EF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50" zoomScaleNormal="150" workbookViewId="0">
      <selection activeCell="F7" sqref="F7"/>
    </sheetView>
  </sheetViews>
  <sheetFormatPr defaultRowHeight="15" x14ac:dyDescent="0.25"/>
  <cols>
    <col min="1" max="1" width="8.85546875" customWidth="1"/>
    <col min="2" max="2" width="11.42578125" bestFit="1" customWidth="1"/>
    <col min="3" max="3" width="21.5703125" customWidth="1"/>
    <col min="4" max="4" width="2.7109375" customWidth="1"/>
    <col min="5" max="5" width="9" customWidth="1"/>
    <col min="6" max="6" width="7.5703125" customWidth="1"/>
  </cols>
  <sheetData>
    <row r="1" spans="1:6" ht="15.75" x14ac:dyDescent="0.25">
      <c r="A1" s="9" t="s">
        <v>12</v>
      </c>
    </row>
    <row r="3" spans="1:6" x14ac:dyDescent="0.25">
      <c r="A3" s="1" t="s">
        <v>0</v>
      </c>
      <c r="B3" s="2" t="s">
        <v>1</v>
      </c>
      <c r="C3" s="2" t="s">
        <v>2</v>
      </c>
    </row>
    <row r="4" spans="1:6" x14ac:dyDescent="0.25">
      <c r="A4" s="3" t="s">
        <v>3</v>
      </c>
      <c r="B4" s="4">
        <v>25000</v>
      </c>
      <c r="C4" s="4">
        <f>IF(B4&gt;=F$5,B4*F$6,B4*F$7)</f>
        <v>0</v>
      </c>
    </row>
    <row r="5" spans="1:6" x14ac:dyDescent="0.25">
      <c r="A5" s="3" t="s">
        <v>4</v>
      </c>
      <c r="B5" s="4">
        <v>19000</v>
      </c>
      <c r="C5" s="4">
        <f>IF(B5&gt;=F$5,B5*F$6,B5*F$7)</f>
        <v>0</v>
      </c>
      <c r="E5" t="s">
        <v>15</v>
      </c>
      <c r="F5" s="8">
        <v>40000</v>
      </c>
    </row>
    <row r="6" spans="1:6" x14ac:dyDescent="0.25">
      <c r="A6" s="3" t="s">
        <v>5</v>
      </c>
      <c r="B6" s="4">
        <v>27500</v>
      </c>
      <c r="C6" s="4">
        <f t="shared" ref="C5:C11" si="0">IF(B6&gt;=F$5,B6*F$6,B6*F$7)</f>
        <v>0</v>
      </c>
      <c r="E6" t="s">
        <v>13</v>
      </c>
      <c r="F6" s="7">
        <v>0.5</v>
      </c>
    </row>
    <row r="7" spans="1:6" x14ac:dyDescent="0.25">
      <c r="A7" s="3" t="s">
        <v>6</v>
      </c>
      <c r="B7" s="4">
        <v>14000</v>
      </c>
      <c r="C7" s="4">
        <f t="shared" si="0"/>
        <v>0</v>
      </c>
      <c r="E7" t="s">
        <v>14</v>
      </c>
      <c r="F7" s="7">
        <v>0</v>
      </c>
    </row>
    <row r="8" spans="1:6" x14ac:dyDescent="0.25">
      <c r="A8" s="3" t="s">
        <v>7</v>
      </c>
      <c r="B8" s="4">
        <v>33300</v>
      </c>
      <c r="C8" s="4">
        <f t="shared" si="0"/>
        <v>0</v>
      </c>
    </row>
    <row r="9" spans="1:6" x14ac:dyDescent="0.25">
      <c r="A9" s="3" t="s">
        <v>8</v>
      </c>
      <c r="B9" s="4">
        <v>41800</v>
      </c>
      <c r="C9" s="4">
        <f t="shared" si="0"/>
        <v>20900</v>
      </c>
    </row>
    <row r="10" spans="1:6" x14ac:dyDescent="0.25">
      <c r="A10" s="3" t="s">
        <v>9</v>
      </c>
      <c r="B10" s="4">
        <v>17300</v>
      </c>
      <c r="C10" s="4">
        <f t="shared" si="0"/>
        <v>0</v>
      </c>
    </row>
    <row r="11" spans="1:6" x14ac:dyDescent="0.25">
      <c r="A11" s="3" t="s">
        <v>10</v>
      </c>
      <c r="B11" s="4">
        <v>23800</v>
      </c>
      <c r="C11" s="4">
        <f t="shared" si="0"/>
        <v>0</v>
      </c>
    </row>
    <row r="12" spans="1:6" x14ac:dyDescent="0.25">
      <c r="A12" s="5" t="s">
        <v>11</v>
      </c>
      <c r="B12" s="6">
        <f>SUM(B4:B11)</f>
        <v>201700</v>
      </c>
      <c r="C12" s="6">
        <f>SUM(C4:C11)</f>
        <v>20900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7D66-67A9-49C8-A1F0-7F61759BB063}">
  <dimension ref="A1:C16"/>
  <sheetViews>
    <sheetView workbookViewId="0">
      <selection activeCell="F8" sqref="F8"/>
    </sheetView>
  </sheetViews>
  <sheetFormatPr defaultRowHeight="15" x14ac:dyDescent="0.25"/>
  <cols>
    <col min="3" max="3" width="11.7109375" bestFit="1" customWidth="1"/>
  </cols>
  <sheetData>
    <row r="1" spans="1:3" ht="18.75" x14ac:dyDescent="0.3">
      <c r="A1" s="11" t="s">
        <v>16</v>
      </c>
      <c r="B1" s="12"/>
    </row>
    <row r="2" spans="1:3" x14ac:dyDescent="0.25">
      <c r="B2" s="12"/>
    </row>
    <row r="3" spans="1:3" ht="30" x14ac:dyDescent="0.25">
      <c r="A3" s="13" t="s">
        <v>17</v>
      </c>
      <c r="B3" s="14" t="s">
        <v>18</v>
      </c>
      <c r="C3" s="15" t="s">
        <v>19</v>
      </c>
    </row>
    <row r="4" spans="1:3" x14ac:dyDescent="0.25">
      <c r="A4" s="3" t="s">
        <v>20</v>
      </c>
      <c r="B4" s="16">
        <v>0.5</v>
      </c>
      <c r="C4" s="19" t="str">
        <f>IF(B4&lt;=B$15,"Parking free",B4*B$16)</f>
        <v>Parking free</v>
      </c>
    </row>
    <row r="5" spans="1:3" x14ac:dyDescent="0.25">
      <c r="A5" s="3" t="s">
        <v>21</v>
      </c>
      <c r="B5" s="16">
        <v>4</v>
      </c>
      <c r="C5" s="19">
        <f t="shared" ref="C5:C10" si="0">IF(B5&lt;=B$15,"Parking free",B5*B$16)</f>
        <v>8</v>
      </c>
    </row>
    <row r="6" spans="1:3" x14ac:dyDescent="0.25">
      <c r="A6" s="3" t="s">
        <v>22</v>
      </c>
      <c r="B6" s="16">
        <v>1.5</v>
      </c>
      <c r="C6" s="19" t="str">
        <f t="shared" si="0"/>
        <v>Parking free</v>
      </c>
    </row>
    <row r="7" spans="1:3" x14ac:dyDescent="0.25">
      <c r="A7" s="3" t="s">
        <v>23</v>
      </c>
      <c r="B7" s="16">
        <v>2</v>
      </c>
      <c r="C7" s="19" t="str">
        <f t="shared" si="0"/>
        <v>Parking free</v>
      </c>
    </row>
    <row r="8" spans="1:3" x14ac:dyDescent="0.25">
      <c r="A8" s="3" t="s">
        <v>24</v>
      </c>
      <c r="B8" s="16">
        <v>5.5</v>
      </c>
      <c r="C8" s="19">
        <f t="shared" si="0"/>
        <v>11</v>
      </c>
    </row>
    <row r="9" spans="1:3" x14ac:dyDescent="0.25">
      <c r="A9" s="3" t="s">
        <v>25</v>
      </c>
      <c r="B9" s="16">
        <v>3</v>
      </c>
      <c r="C9" s="19">
        <f t="shared" si="0"/>
        <v>6</v>
      </c>
    </row>
    <row r="10" spans="1:3" x14ac:dyDescent="0.25">
      <c r="A10" s="3" t="s">
        <v>26</v>
      </c>
      <c r="B10" s="16">
        <v>0.5</v>
      </c>
      <c r="C10" s="19" t="str">
        <f t="shared" si="0"/>
        <v>Parking free</v>
      </c>
    </row>
    <row r="11" spans="1:3" x14ac:dyDescent="0.25">
      <c r="B11" s="12"/>
    </row>
    <row r="12" spans="1:3" x14ac:dyDescent="0.25">
      <c r="A12" t="s">
        <v>27</v>
      </c>
    </row>
    <row r="13" spans="1:3" x14ac:dyDescent="0.25">
      <c r="A13" t="s">
        <v>28</v>
      </c>
    </row>
    <row r="15" spans="1:3" x14ac:dyDescent="0.25">
      <c r="A15" t="s">
        <v>15</v>
      </c>
      <c r="B15" s="17">
        <v>2</v>
      </c>
    </row>
    <row r="16" spans="1:3" x14ac:dyDescent="0.25">
      <c r="A16" t="s">
        <v>29</v>
      </c>
      <c r="B16" s="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8CE0-DFB1-4A49-91B3-A941AB6C4A7A}">
  <dimension ref="A1:C19"/>
  <sheetViews>
    <sheetView workbookViewId="0">
      <selection activeCell="E18" sqref="E18"/>
    </sheetView>
  </sheetViews>
  <sheetFormatPr defaultRowHeight="15" x14ac:dyDescent="0.25"/>
  <cols>
    <col min="1" max="1" width="17.5703125" customWidth="1"/>
  </cols>
  <sheetData>
    <row r="1" spans="1:3" ht="21" x14ac:dyDescent="0.35">
      <c r="A1" s="20" t="s">
        <v>30</v>
      </c>
    </row>
    <row r="3" spans="1:3" ht="45" x14ac:dyDescent="0.25">
      <c r="A3" s="21" t="s">
        <v>31</v>
      </c>
      <c r="B3" s="22" t="s">
        <v>32</v>
      </c>
      <c r="C3" s="23" t="s">
        <v>33</v>
      </c>
    </row>
    <row r="4" spans="1:3" x14ac:dyDescent="0.25">
      <c r="A4" s="24">
        <v>43115</v>
      </c>
      <c r="B4" s="4">
        <v>112.66</v>
      </c>
      <c r="C4" s="31">
        <f>IF(B4&gt;B$17,B4*B$18,B4*B$19)</f>
        <v>22.532</v>
      </c>
    </row>
    <row r="5" spans="1:3" x14ac:dyDescent="0.25">
      <c r="A5" s="24">
        <v>43121</v>
      </c>
      <c r="B5" s="4">
        <v>17.54</v>
      </c>
      <c r="C5" s="31">
        <f t="shared" ref="C5:C15" si="0">IF(B5&gt;B$17,B5*B$18,B5*B$19)</f>
        <v>0</v>
      </c>
    </row>
    <row r="6" spans="1:3" x14ac:dyDescent="0.25">
      <c r="A6" s="24">
        <v>43163</v>
      </c>
      <c r="B6" s="4">
        <v>96.87</v>
      </c>
      <c r="C6" s="31">
        <f t="shared" si="0"/>
        <v>19.374000000000002</v>
      </c>
    </row>
    <row r="7" spans="1:3" x14ac:dyDescent="0.25">
      <c r="A7" s="24">
        <v>43231</v>
      </c>
      <c r="B7" s="4">
        <v>32.78</v>
      </c>
      <c r="C7" s="31">
        <f t="shared" si="0"/>
        <v>0</v>
      </c>
    </row>
    <row r="8" spans="1:3" x14ac:dyDescent="0.25">
      <c r="A8" s="24">
        <v>43249</v>
      </c>
      <c r="B8" s="4">
        <v>56.38</v>
      </c>
      <c r="C8" s="31">
        <f t="shared" si="0"/>
        <v>0</v>
      </c>
    </row>
    <row r="9" spans="1:3" x14ac:dyDescent="0.25">
      <c r="A9" s="24">
        <v>43271</v>
      </c>
      <c r="B9" s="4">
        <v>62.94</v>
      </c>
      <c r="C9" s="31">
        <f t="shared" si="0"/>
        <v>0</v>
      </c>
    </row>
    <row r="10" spans="1:3" x14ac:dyDescent="0.25">
      <c r="A10" s="24">
        <v>43314</v>
      </c>
      <c r="B10" s="4">
        <v>74.89</v>
      </c>
      <c r="C10" s="31">
        <f t="shared" si="0"/>
        <v>14.978000000000002</v>
      </c>
    </row>
    <row r="11" spans="1:3" x14ac:dyDescent="0.25">
      <c r="A11" s="24">
        <v>43330</v>
      </c>
      <c r="B11" s="4">
        <v>13.45</v>
      </c>
      <c r="C11" s="31">
        <f t="shared" si="0"/>
        <v>0</v>
      </c>
    </row>
    <row r="12" spans="1:3" x14ac:dyDescent="0.25">
      <c r="A12" s="24">
        <v>43350</v>
      </c>
      <c r="B12" s="4">
        <v>73.63</v>
      </c>
      <c r="C12" s="31">
        <f t="shared" si="0"/>
        <v>14.725999999999999</v>
      </c>
    </row>
    <row r="13" spans="1:3" x14ac:dyDescent="0.25">
      <c r="A13" s="24">
        <v>43376</v>
      </c>
      <c r="B13" s="4">
        <v>93.86</v>
      </c>
      <c r="C13" s="31">
        <f t="shared" si="0"/>
        <v>18.772000000000002</v>
      </c>
    </row>
    <row r="14" spans="1:3" x14ac:dyDescent="0.25">
      <c r="A14" s="24">
        <v>43402</v>
      </c>
      <c r="B14" s="4">
        <v>52.11</v>
      </c>
      <c r="C14" s="31">
        <f t="shared" si="0"/>
        <v>0</v>
      </c>
    </row>
    <row r="15" spans="1:3" x14ac:dyDescent="0.25">
      <c r="A15" s="24">
        <v>43442</v>
      </c>
      <c r="B15" s="4">
        <v>143.66999999999999</v>
      </c>
      <c r="C15" s="31">
        <f t="shared" si="0"/>
        <v>28.733999999999998</v>
      </c>
    </row>
    <row r="17" spans="1:3" ht="30" x14ac:dyDescent="0.25">
      <c r="A17" s="28" t="s">
        <v>34</v>
      </c>
      <c r="B17" s="25">
        <v>70</v>
      </c>
    </row>
    <row r="18" spans="1:3" ht="56.25" x14ac:dyDescent="0.25">
      <c r="A18" s="30" t="s">
        <v>35</v>
      </c>
      <c r="B18" s="29">
        <v>0.2</v>
      </c>
      <c r="C18" s="27" t="s">
        <v>36</v>
      </c>
    </row>
    <row r="19" spans="1:3" ht="56.25" x14ac:dyDescent="0.25">
      <c r="A19" t="s">
        <v>37</v>
      </c>
      <c r="B19" s="26">
        <v>0</v>
      </c>
      <c r="C19" s="2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00C8-5335-4667-8711-A375D1466D6B}">
  <dimension ref="A1:F21"/>
  <sheetViews>
    <sheetView tabSelected="1" workbookViewId="0">
      <selection activeCell="D27" sqref="D27"/>
    </sheetView>
  </sheetViews>
  <sheetFormatPr defaultRowHeight="15" x14ac:dyDescent="0.25"/>
  <cols>
    <col min="4" max="4" width="37.140625" bestFit="1" customWidth="1"/>
  </cols>
  <sheetData>
    <row r="1" spans="1:6" ht="18.75" x14ac:dyDescent="0.3">
      <c r="A1" s="35" t="s">
        <v>39</v>
      </c>
      <c r="B1" s="32"/>
      <c r="C1" s="32"/>
      <c r="D1" s="32"/>
      <c r="E1" s="32"/>
      <c r="F1" s="32"/>
    </row>
    <row r="3" spans="1:6" ht="18.75" x14ac:dyDescent="0.3">
      <c r="A3" s="33" t="s">
        <v>40</v>
      </c>
      <c r="B3" s="34" t="s">
        <v>41</v>
      </c>
      <c r="C3" s="37" t="s">
        <v>42</v>
      </c>
      <c r="D3" s="37" t="s">
        <v>43</v>
      </c>
      <c r="E3" s="32"/>
      <c r="F3" s="38" t="s">
        <v>44</v>
      </c>
    </row>
    <row r="4" spans="1:6" x14ac:dyDescent="0.25">
      <c r="A4" s="39" t="s">
        <v>45</v>
      </c>
      <c r="B4" s="40">
        <v>20.7</v>
      </c>
      <c r="C4" s="41" t="str">
        <f>IF(B4&gt;B$21,"LONG","SHORT")</f>
        <v>LONG</v>
      </c>
      <c r="D4" s="41" t="str">
        <f>IF(C4="LONG","Sample is "&amp;ROUND(B4-B$21,2) &amp; " longer than average","")</f>
        <v>Sample is 14,01 longer than average</v>
      </c>
      <c r="E4" s="42"/>
      <c r="F4" s="42" t="s">
        <v>46</v>
      </c>
    </row>
    <row r="5" spans="1:6" x14ac:dyDescent="0.25">
      <c r="A5" s="39" t="s">
        <v>47</v>
      </c>
      <c r="B5" s="40">
        <v>6.1</v>
      </c>
      <c r="C5" s="41" t="str">
        <f t="shared" ref="C5:C20" si="0">IF(B5&gt;B$21,"LONG","SHORT")</f>
        <v>SHORT</v>
      </c>
      <c r="D5" s="41" t="str">
        <f t="shared" ref="D5:D20" si="1">IF(C5="LONG","Sample is "&amp;ROUND(B5-B$21,2) &amp; " longer than average","")</f>
        <v/>
      </c>
      <c r="E5" s="42"/>
      <c r="F5" s="42"/>
    </row>
    <row r="6" spans="1:6" ht="18.75" x14ac:dyDescent="0.25">
      <c r="A6" s="39" t="s">
        <v>48</v>
      </c>
      <c r="B6" s="40">
        <v>2.9</v>
      </c>
      <c r="C6" s="41" t="str">
        <f t="shared" si="0"/>
        <v>SHORT</v>
      </c>
      <c r="D6" s="41" t="str">
        <f t="shared" si="1"/>
        <v/>
      </c>
      <c r="E6" s="42"/>
      <c r="F6" s="43" t="s">
        <v>49</v>
      </c>
    </row>
    <row r="7" spans="1:6" x14ac:dyDescent="0.25">
      <c r="A7" s="39" t="s">
        <v>50</v>
      </c>
      <c r="B7" s="40">
        <v>3.5</v>
      </c>
      <c r="C7" s="41" t="str">
        <f t="shared" si="0"/>
        <v>SHORT</v>
      </c>
      <c r="D7" s="41" t="str">
        <f t="shared" si="1"/>
        <v/>
      </c>
      <c r="E7" s="42"/>
      <c r="F7" s="42"/>
    </row>
    <row r="8" spans="1:6" ht="18.75" x14ac:dyDescent="0.25">
      <c r="A8" s="39" t="s">
        <v>51</v>
      </c>
      <c r="B8" s="40">
        <v>3.6</v>
      </c>
      <c r="C8" s="41" t="str">
        <f t="shared" si="0"/>
        <v>SHORT</v>
      </c>
      <c r="D8" s="41" t="str">
        <f t="shared" si="1"/>
        <v/>
      </c>
      <c r="E8" s="42"/>
      <c r="F8" s="44" t="s">
        <v>52</v>
      </c>
    </row>
    <row r="9" spans="1:6" x14ac:dyDescent="0.25">
      <c r="A9" s="39" t="s">
        <v>53</v>
      </c>
      <c r="B9" s="40">
        <v>3.8</v>
      </c>
      <c r="C9" s="41" t="str">
        <f t="shared" si="0"/>
        <v>SHORT</v>
      </c>
      <c r="D9" s="41" t="str">
        <f t="shared" si="1"/>
        <v/>
      </c>
      <c r="E9" s="42"/>
      <c r="F9" s="42" t="s">
        <v>54</v>
      </c>
    </row>
    <row r="10" spans="1:6" x14ac:dyDescent="0.25">
      <c r="A10" s="39" t="s">
        <v>55</v>
      </c>
      <c r="B10" s="40">
        <v>6.9</v>
      </c>
      <c r="C10" s="41" t="str">
        <f t="shared" si="0"/>
        <v>LONG</v>
      </c>
      <c r="D10" s="41" t="str">
        <f t="shared" si="1"/>
        <v>Sample is 0,21 longer than average</v>
      </c>
      <c r="E10" s="42"/>
      <c r="F10" s="42"/>
    </row>
    <row r="11" spans="1:6" x14ac:dyDescent="0.25">
      <c r="A11" s="39" t="s">
        <v>56</v>
      </c>
      <c r="B11" s="40">
        <v>8.1</v>
      </c>
      <c r="C11" s="41" t="str">
        <f t="shared" si="0"/>
        <v>LONG</v>
      </c>
      <c r="D11" s="41" t="str">
        <f t="shared" si="1"/>
        <v>Sample is 1,41 longer than average</v>
      </c>
      <c r="E11" s="42"/>
      <c r="F11" s="42"/>
    </row>
    <row r="12" spans="1:6" x14ac:dyDescent="0.25">
      <c r="A12" s="39" t="s">
        <v>57</v>
      </c>
      <c r="B12" s="40">
        <v>5.3</v>
      </c>
      <c r="C12" s="41" t="str">
        <f t="shared" si="0"/>
        <v>SHORT</v>
      </c>
      <c r="D12" s="41" t="str">
        <f t="shared" si="1"/>
        <v/>
      </c>
      <c r="E12" s="42"/>
      <c r="F12" s="42"/>
    </row>
    <row r="13" spans="1:6" x14ac:dyDescent="0.25">
      <c r="A13" s="39" t="s">
        <v>58</v>
      </c>
      <c r="B13" s="40">
        <v>5.2</v>
      </c>
      <c r="C13" s="41" t="str">
        <f t="shared" si="0"/>
        <v>SHORT</v>
      </c>
      <c r="D13" s="41" t="str">
        <f t="shared" si="1"/>
        <v/>
      </c>
      <c r="E13" s="42"/>
      <c r="F13" s="42"/>
    </row>
    <row r="14" spans="1:6" x14ac:dyDescent="0.25">
      <c r="A14" s="39" t="s">
        <v>59</v>
      </c>
      <c r="B14" s="40">
        <v>4.7</v>
      </c>
      <c r="C14" s="41" t="str">
        <f t="shared" si="0"/>
        <v>SHORT</v>
      </c>
      <c r="D14" s="41" t="str">
        <f t="shared" si="1"/>
        <v/>
      </c>
      <c r="E14" s="42"/>
      <c r="F14" s="42"/>
    </row>
    <row r="15" spans="1:6" x14ac:dyDescent="0.25">
      <c r="A15" s="39" t="s">
        <v>60</v>
      </c>
      <c r="B15" s="40">
        <v>4.5999999999999996</v>
      </c>
      <c r="C15" s="41" t="str">
        <f t="shared" si="0"/>
        <v>SHORT</v>
      </c>
      <c r="D15" s="41" t="str">
        <f t="shared" si="1"/>
        <v/>
      </c>
      <c r="E15" s="42"/>
      <c r="F15" s="42"/>
    </row>
    <row r="16" spans="1:6" x14ac:dyDescent="0.25">
      <c r="A16" s="39" t="s">
        <v>61</v>
      </c>
      <c r="B16" s="40">
        <v>7.4</v>
      </c>
      <c r="C16" s="41" t="str">
        <f t="shared" si="0"/>
        <v>LONG</v>
      </c>
      <c r="D16" s="41" t="str">
        <f t="shared" si="1"/>
        <v>Sample is 0,71 longer than average</v>
      </c>
      <c r="E16" s="42"/>
      <c r="F16" s="42"/>
    </row>
    <row r="17" spans="1:4" x14ac:dyDescent="0.25">
      <c r="A17" s="39" t="s">
        <v>62</v>
      </c>
      <c r="B17" s="40">
        <v>8.6999999999999993</v>
      </c>
      <c r="C17" s="41" t="str">
        <f t="shared" si="0"/>
        <v>LONG</v>
      </c>
      <c r="D17" s="41" t="str">
        <f t="shared" si="1"/>
        <v>Sample is 2,01 longer than average</v>
      </c>
    </row>
    <row r="18" spans="1:4" x14ac:dyDescent="0.25">
      <c r="A18" s="39" t="s">
        <v>63</v>
      </c>
      <c r="B18" s="40">
        <v>6.2</v>
      </c>
      <c r="C18" s="41" t="str">
        <f t="shared" si="0"/>
        <v>SHORT</v>
      </c>
      <c r="D18" s="41" t="str">
        <f t="shared" si="1"/>
        <v/>
      </c>
    </row>
    <row r="19" spans="1:4" x14ac:dyDescent="0.25">
      <c r="A19" s="39" t="s">
        <v>64</v>
      </c>
      <c r="B19" s="40">
        <v>7.8</v>
      </c>
      <c r="C19" s="41" t="str">
        <f t="shared" si="0"/>
        <v>LONG</v>
      </c>
      <c r="D19" s="41" t="str">
        <f t="shared" si="1"/>
        <v>Sample is 1,11 longer than average</v>
      </c>
    </row>
    <row r="20" spans="1:4" x14ac:dyDescent="0.25">
      <c r="A20" s="39" t="s">
        <v>65</v>
      </c>
      <c r="B20" s="40">
        <v>8.1999999999999993</v>
      </c>
      <c r="C20" s="41" t="str">
        <f t="shared" si="0"/>
        <v>LONG</v>
      </c>
      <c r="D20" s="41" t="str">
        <f t="shared" si="1"/>
        <v>Sample is 1,51 longer than average</v>
      </c>
    </row>
    <row r="21" spans="1:4" x14ac:dyDescent="0.25">
      <c r="A21" s="39" t="s">
        <v>66</v>
      </c>
      <c r="B21" s="45">
        <f>AVERAGE(B4:B20)</f>
        <v>6.6882352941176473</v>
      </c>
      <c r="C21" s="41"/>
      <c r="D21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DBDA-D76F-4536-85AF-3166553D94D9}">
  <dimension ref="A1:E17"/>
  <sheetViews>
    <sheetView workbookViewId="0">
      <selection activeCell="D12" sqref="D12"/>
    </sheetView>
  </sheetViews>
  <sheetFormatPr defaultRowHeight="15" x14ac:dyDescent="0.25"/>
  <cols>
    <col min="1" max="1" width="22.42578125" customWidth="1"/>
    <col min="3" max="3" width="11" bestFit="1" customWidth="1"/>
    <col min="4" max="4" width="10" bestFit="1" customWidth="1"/>
    <col min="5" max="5" width="11" bestFit="1" customWidth="1"/>
  </cols>
  <sheetData>
    <row r="1" spans="1:5" ht="18.75" x14ac:dyDescent="0.3">
      <c r="A1" s="49" t="s">
        <v>67</v>
      </c>
      <c r="B1" s="46"/>
      <c r="C1" s="46"/>
      <c r="D1" s="46"/>
      <c r="E1" s="46"/>
    </row>
    <row r="3" spans="1:5" ht="45" x14ac:dyDescent="0.25">
      <c r="A3" s="57" t="s">
        <v>68</v>
      </c>
      <c r="B3" s="57" t="s">
        <v>69</v>
      </c>
      <c r="C3" s="58" t="s">
        <v>70</v>
      </c>
      <c r="D3" s="58" t="s">
        <v>71</v>
      </c>
      <c r="E3" s="58" t="s">
        <v>72</v>
      </c>
    </row>
    <row r="4" spans="1:5" x14ac:dyDescent="0.25">
      <c r="A4" s="48" t="s">
        <v>73</v>
      </c>
      <c r="B4" s="50">
        <v>1500</v>
      </c>
      <c r="C4" s="54">
        <f>B4*INDEX(Price,1,2)</f>
        <v>33525</v>
      </c>
      <c r="D4" s="54">
        <f>IF(B4&gt;B$15,C4*INDEX(Price,3,2),C4*INDEX(Price,4,2))</f>
        <v>5028.75</v>
      </c>
      <c r="E4" s="55">
        <f>C4-D4</f>
        <v>28496.25</v>
      </c>
    </row>
    <row r="5" spans="1:5" x14ac:dyDescent="0.25">
      <c r="A5" s="48" t="s">
        <v>74</v>
      </c>
      <c r="B5" s="50">
        <v>2300</v>
      </c>
      <c r="C5" s="54">
        <f>B5*INDEX(Price,1,2)</f>
        <v>51405</v>
      </c>
      <c r="D5" s="54">
        <f>IF(B5&gt;B$15,C5*INDEX(Price,3,2),C5*INDEX(Price,4,2))</f>
        <v>7710.75</v>
      </c>
      <c r="E5" s="55">
        <f t="shared" ref="E5:E11" si="0">SUM(C5:D5)</f>
        <v>59115.75</v>
      </c>
    </row>
    <row r="6" spans="1:5" x14ac:dyDescent="0.25">
      <c r="A6" s="48" t="s">
        <v>75</v>
      </c>
      <c r="B6" s="50">
        <v>450</v>
      </c>
      <c r="C6" s="54">
        <f>B6*INDEX(Price,1,2)</f>
        <v>10057.5</v>
      </c>
      <c r="D6" s="54">
        <f>IF(B6&gt;B$15,C6*INDEX(Price,3,2),C6*INDEX(Price,4,2))</f>
        <v>0</v>
      </c>
      <c r="E6" s="55">
        <f t="shared" si="0"/>
        <v>10057.5</v>
      </c>
    </row>
    <row r="7" spans="1:5" x14ac:dyDescent="0.25">
      <c r="A7" s="48" t="s">
        <v>76</v>
      </c>
      <c r="B7" s="50">
        <v>900</v>
      </c>
      <c r="C7" s="54">
        <f>B7*INDEX(Price,1,2)</f>
        <v>20115</v>
      </c>
      <c r="D7" s="54">
        <f>IF(B7&gt;B$15,C7*INDEX(Price,3,2),C7*INDEX(Price,4,2))</f>
        <v>0</v>
      </c>
      <c r="E7" s="55">
        <f t="shared" si="0"/>
        <v>20115</v>
      </c>
    </row>
    <row r="8" spans="1:5" x14ac:dyDescent="0.25">
      <c r="A8" s="48" t="s">
        <v>77</v>
      </c>
      <c r="B8" s="50">
        <v>1300</v>
      </c>
      <c r="C8" s="54">
        <f>B8*INDEX(Price,1,2)</f>
        <v>29055.000000000004</v>
      </c>
      <c r="D8" s="54">
        <f>IF(B8&gt;B$15,C8*INDEX(Price,3,2),C8*INDEX(Price,4,2))</f>
        <v>4358.25</v>
      </c>
      <c r="E8" s="55">
        <f t="shared" si="0"/>
        <v>33413.25</v>
      </c>
    </row>
    <row r="9" spans="1:5" x14ac:dyDescent="0.25">
      <c r="A9" s="48" t="s">
        <v>78</v>
      </c>
      <c r="B9" s="50">
        <v>800</v>
      </c>
      <c r="C9" s="54">
        <f>B9*INDEX(Price,1,2)</f>
        <v>17880</v>
      </c>
      <c r="D9" s="54">
        <f>IF(B9&gt;B$15,C9*INDEX(Price,3,2),C9*INDEX(Price,4,2))</f>
        <v>0</v>
      </c>
      <c r="E9" s="55">
        <f t="shared" si="0"/>
        <v>17880</v>
      </c>
    </row>
    <row r="10" spans="1:5" x14ac:dyDescent="0.25">
      <c r="A10" s="48" t="s">
        <v>79</v>
      </c>
      <c r="B10" s="50">
        <v>3600</v>
      </c>
      <c r="C10" s="54">
        <f>B10*INDEX(Price,1,2)</f>
        <v>80460</v>
      </c>
      <c r="D10" s="54">
        <f>IF(B10&gt;B$15,C10*INDEX(Price,3,2),C10*INDEX(Price,4,2))</f>
        <v>12069</v>
      </c>
      <c r="E10" s="55">
        <f t="shared" si="0"/>
        <v>92529</v>
      </c>
    </row>
    <row r="11" spans="1:5" x14ac:dyDescent="0.25">
      <c r="A11" s="48" t="s">
        <v>80</v>
      </c>
      <c r="B11" s="50">
        <v>350</v>
      </c>
      <c r="C11" s="54">
        <f>B11*INDEX(Price,1,2)</f>
        <v>7822.5000000000009</v>
      </c>
      <c r="D11" s="54">
        <f>IF(B11&gt;B$15,C11*INDEX(Price,3,2),C11*INDEX(Price,4,2))</f>
        <v>0</v>
      </c>
      <c r="E11" s="55">
        <f t="shared" si="0"/>
        <v>7822.5000000000009</v>
      </c>
    </row>
    <row r="12" spans="1:5" x14ac:dyDescent="0.25">
      <c r="A12" s="51" t="s">
        <v>81</v>
      </c>
      <c r="B12" s="56">
        <f>SUM(B4:B11)</f>
        <v>11200</v>
      </c>
      <c r="C12" s="60">
        <f>B12*INDEX(Price,1,2)</f>
        <v>250320.00000000003</v>
      </c>
      <c r="D12" s="54"/>
      <c r="E12" s="55">
        <f>SUM(C12:D12)</f>
        <v>250320.00000000003</v>
      </c>
    </row>
    <row r="14" spans="1:5" x14ac:dyDescent="0.25">
      <c r="A14" s="46" t="s">
        <v>82</v>
      </c>
      <c r="B14" s="47">
        <v>22.35</v>
      </c>
      <c r="C14" s="46"/>
      <c r="D14" s="46"/>
      <c r="E14" s="46"/>
    </row>
    <row r="15" spans="1:5" x14ac:dyDescent="0.25">
      <c r="A15" s="46" t="s">
        <v>15</v>
      </c>
      <c r="B15" s="52">
        <v>1250</v>
      </c>
      <c r="C15" s="46"/>
      <c r="D15" s="46"/>
      <c r="E15" s="46"/>
    </row>
    <row r="16" spans="1:5" x14ac:dyDescent="0.25">
      <c r="A16" s="46" t="s">
        <v>83</v>
      </c>
      <c r="B16" s="53">
        <v>0.15</v>
      </c>
      <c r="C16" s="46"/>
      <c r="D16" s="46"/>
      <c r="E16" s="46"/>
    </row>
    <row r="17" spans="1:2" x14ac:dyDescent="0.25">
      <c r="A17" s="46" t="s">
        <v>84</v>
      </c>
      <c r="B17" s="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DB97-084D-48A3-9D57-C0D5ACCAED0F}">
  <dimension ref="A1:C16"/>
  <sheetViews>
    <sheetView workbookViewId="0">
      <selection activeCell="B20" sqref="B20"/>
    </sheetView>
  </sheetViews>
  <sheetFormatPr defaultRowHeight="15" x14ac:dyDescent="0.25"/>
  <cols>
    <col min="1" max="1" width="14.28515625" customWidth="1"/>
    <col min="2" max="2" width="11.140625" customWidth="1"/>
    <col min="3" max="3" width="8.42578125" bestFit="1" customWidth="1"/>
  </cols>
  <sheetData>
    <row r="1" spans="1:3" x14ac:dyDescent="0.25">
      <c r="A1" s="61" t="s">
        <v>85</v>
      </c>
      <c r="B1" s="61"/>
    </row>
    <row r="2" spans="1:3" ht="12" customHeight="1" x14ac:dyDescent="0.25"/>
    <row r="3" spans="1:3" ht="45" x14ac:dyDescent="0.25">
      <c r="A3" s="63" t="s">
        <v>86</v>
      </c>
      <c r="B3" s="63" t="s">
        <v>87</v>
      </c>
      <c r="C3" s="63" t="s">
        <v>88</v>
      </c>
    </row>
    <row r="4" spans="1:3" x14ac:dyDescent="0.25">
      <c r="A4" s="62">
        <v>5937</v>
      </c>
      <c r="B4" s="62">
        <v>2</v>
      </c>
      <c r="C4" s="62" t="str">
        <f>IF(B4&gt;=B$13,B$16,B$15)</f>
        <v>Small</v>
      </c>
    </row>
    <row r="5" spans="1:3" x14ac:dyDescent="0.25">
      <c r="A5" s="62">
        <v>5938</v>
      </c>
      <c r="B5" s="62">
        <v>8</v>
      </c>
      <c r="C5" s="62" t="str">
        <f t="shared" ref="C5:C11" si="0">IF(B5&gt;=B$13,B$16,B$15)</f>
        <v>Small</v>
      </c>
    </row>
    <row r="6" spans="1:3" x14ac:dyDescent="0.25">
      <c r="A6" s="62">
        <v>5562</v>
      </c>
      <c r="B6" s="62">
        <v>3</v>
      </c>
      <c r="C6" s="62" t="str">
        <f t="shared" si="0"/>
        <v>Small</v>
      </c>
    </row>
    <row r="7" spans="1:3" x14ac:dyDescent="0.25">
      <c r="A7" s="62">
        <v>5939</v>
      </c>
      <c r="B7" s="62">
        <v>12</v>
      </c>
      <c r="C7" s="62" t="str">
        <f t="shared" si="0"/>
        <v>Medium</v>
      </c>
    </row>
    <row r="8" spans="1:3" x14ac:dyDescent="0.25">
      <c r="A8" s="62">
        <v>5880</v>
      </c>
      <c r="B8" s="62">
        <v>9</v>
      </c>
      <c r="C8" s="62" t="str">
        <f t="shared" si="0"/>
        <v>Small</v>
      </c>
    </row>
    <row r="9" spans="1:3" x14ac:dyDescent="0.25">
      <c r="A9" s="62">
        <v>5941</v>
      </c>
      <c r="B9" s="62">
        <v>6</v>
      </c>
      <c r="C9" s="62" t="str">
        <f t="shared" si="0"/>
        <v>Small</v>
      </c>
    </row>
    <row r="10" spans="1:3" x14ac:dyDescent="0.25">
      <c r="A10" s="62">
        <v>5945</v>
      </c>
      <c r="B10" s="62">
        <v>1</v>
      </c>
      <c r="C10" s="62" t="str">
        <f t="shared" si="0"/>
        <v>Small</v>
      </c>
    </row>
    <row r="11" spans="1:3" x14ac:dyDescent="0.25">
      <c r="A11" s="62">
        <v>5942</v>
      </c>
      <c r="B11" s="62">
        <v>5</v>
      </c>
      <c r="C11" s="62" t="str">
        <f t="shared" si="0"/>
        <v>Small</v>
      </c>
    </row>
    <row r="13" spans="1:3" x14ac:dyDescent="0.25">
      <c r="A13" t="s">
        <v>89</v>
      </c>
      <c r="B13" s="64">
        <v>10</v>
      </c>
    </row>
    <row r="15" spans="1:3" x14ac:dyDescent="0.25">
      <c r="B15" s="65" t="s">
        <v>90</v>
      </c>
    </row>
    <row r="16" spans="1:3" x14ac:dyDescent="0.25">
      <c r="B16" s="6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CD83-373B-4AC3-9C85-966D73015A42}">
  <dimension ref="A1:G13"/>
  <sheetViews>
    <sheetView workbookViewId="0">
      <selection activeCell="I24" sqref="I24"/>
    </sheetView>
  </sheetViews>
  <sheetFormatPr defaultRowHeight="15" x14ac:dyDescent="0.25"/>
  <cols>
    <col min="5" max="5" width="15.7109375" customWidth="1"/>
  </cols>
  <sheetData>
    <row r="1" spans="1:7" ht="18.75" x14ac:dyDescent="0.3">
      <c r="A1" s="35" t="s">
        <v>92</v>
      </c>
      <c r="B1" s="36"/>
      <c r="C1" s="46"/>
      <c r="D1" s="46"/>
      <c r="E1" s="71" t="s">
        <v>101</v>
      </c>
      <c r="F1" s="46"/>
      <c r="G1" s="46"/>
    </row>
    <row r="2" spans="1:7" x14ac:dyDescent="0.25">
      <c r="A2" s="46"/>
      <c r="B2" s="36"/>
      <c r="C2" s="46"/>
      <c r="D2" s="46"/>
      <c r="E2" s="46"/>
      <c r="F2" s="46"/>
      <c r="G2" s="46"/>
    </row>
    <row r="3" spans="1:7" ht="30" x14ac:dyDescent="0.25">
      <c r="A3" s="66" t="s">
        <v>17</v>
      </c>
      <c r="B3" s="67" t="s">
        <v>93</v>
      </c>
      <c r="C3" s="68" t="s">
        <v>19</v>
      </c>
      <c r="D3" s="59"/>
      <c r="E3" s="59"/>
      <c r="F3" s="59"/>
      <c r="G3" s="59"/>
    </row>
    <row r="4" spans="1:7" x14ac:dyDescent="0.25">
      <c r="A4" s="48" t="s">
        <v>20</v>
      </c>
      <c r="B4" s="62">
        <v>6</v>
      </c>
      <c r="C4" s="10">
        <f>IF(B4&gt;F$7,B4*F$8,B4*F$9)</f>
        <v>6</v>
      </c>
      <c r="D4" s="46"/>
      <c r="E4" s="46" t="s">
        <v>94</v>
      </c>
      <c r="F4" s="46"/>
      <c r="G4" s="46"/>
    </row>
    <row r="5" spans="1:7" x14ac:dyDescent="0.25">
      <c r="A5" s="48" t="s">
        <v>21</v>
      </c>
      <c r="B5" s="62">
        <v>12</v>
      </c>
      <c r="C5" s="10">
        <f t="shared" ref="C5:C13" si="0">IF(B5&gt;F$7,B5*F$8,B5*F$9)</f>
        <v>42</v>
      </c>
      <c r="D5" s="46"/>
      <c r="E5" s="46" t="s">
        <v>95</v>
      </c>
      <c r="F5" s="46"/>
      <c r="G5" s="46"/>
    </row>
    <row r="6" spans="1:7" x14ac:dyDescent="0.25">
      <c r="A6" s="48" t="s">
        <v>22</v>
      </c>
      <c r="B6" s="62">
        <v>8</v>
      </c>
      <c r="C6" s="10">
        <f t="shared" si="0"/>
        <v>28</v>
      </c>
      <c r="D6" s="46"/>
      <c r="E6" s="46"/>
      <c r="F6" s="46"/>
      <c r="G6" s="46"/>
    </row>
    <row r="7" spans="1:7" x14ac:dyDescent="0.25">
      <c r="A7" s="48" t="s">
        <v>23</v>
      </c>
      <c r="B7" s="62">
        <v>11</v>
      </c>
      <c r="C7" s="10">
        <f t="shared" si="0"/>
        <v>38.5</v>
      </c>
      <c r="D7" s="46"/>
      <c r="E7" s="46" t="s">
        <v>15</v>
      </c>
      <c r="F7" s="69">
        <v>6</v>
      </c>
      <c r="G7" s="46"/>
    </row>
    <row r="8" spans="1:7" x14ac:dyDescent="0.25">
      <c r="A8" s="48" t="s">
        <v>24</v>
      </c>
      <c r="B8" s="62">
        <v>5</v>
      </c>
      <c r="C8" s="10">
        <f t="shared" si="0"/>
        <v>5</v>
      </c>
      <c r="D8" s="46"/>
      <c r="E8" s="46" t="s">
        <v>96</v>
      </c>
      <c r="F8" s="70">
        <v>3.5</v>
      </c>
      <c r="G8" s="46"/>
    </row>
    <row r="9" spans="1:7" x14ac:dyDescent="0.25">
      <c r="A9" s="48" t="s">
        <v>25</v>
      </c>
      <c r="B9" s="62">
        <v>3</v>
      </c>
      <c r="C9" s="10">
        <f t="shared" si="0"/>
        <v>3</v>
      </c>
      <c r="D9" s="46"/>
      <c r="E9" s="46" t="s">
        <v>97</v>
      </c>
      <c r="F9" s="70">
        <v>1</v>
      </c>
      <c r="G9" s="46"/>
    </row>
    <row r="10" spans="1:7" x14ac:dyDescent="0.25">
      <c r="A10" s="48" t="s">
        <v>26</v>
      </c>
      <c r="B10" s="62">
        <v>12</v>
      </c>
      <c r="C10" s="10">
        <f t="shared" si="0"/>
        <v>42</v>
      </c>
      <c r="D10" s="46"/>
      <c r="E10" s="46"/>
      <c r="F10" s="46"/>
      <c r="G10" s="46"/>
    </row>
    <row r="11" spans="1:7" x14ac:dyDescent="0.25">
      <c r="A11" s="48" t="s">
        <v>98</v>
      </c>
      <c r="B11" s="62">
        <v>7</v>
      </c>
      <c r="C11" s="10">
        <f t="shared" si="0"/>
        <v>24.5</v>
      </c>
      <c r="D11" s="46"/>
      <c r="E11" s="46"/>
      <c r="F11" s="46"/>
      <c r="G11" s="46"/>
    </row>
    <row r="12" spans="1:7" x14ac:dyDescent="0.25">
      <c r="A12" s="48" t="s">
        <v>99</v>
      </c>
      <c r="B12" s="62">
        <v>1</v>
      </c>
      <c r="C12" s="10">
        <f t="shared" si="0"/>
        <v>1</v>
      </c>
      <c r="D12" s="46"/>
      <c r="E12" s="46"/>
      <c r="F12" s="46"/>
      <c r="G12" s="46"/>
    </row>
    <row r="13" spans="1:7" x14ac:dyDescent="0.25">
      <c r="A13" s="48" t="s">
        <v>100</v>
      </c>
      <c r="B13" s="62">
        <v>6</v>
      </c>
      <c r="C13" s="10">
        <f t="shared" si="0"/>
        <v>6</v>
      </c>
      <c r="D13" s="46"/>
      <c r="E13" s="46"/>
      <c r="F13" s="46"/>
      <c r="G1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Nazwane zakresy</vt:lpstr>
      </vt:variant>
      <vt:variant>
        <vt:i4>1</vt:i4>
      </vt:variant>
    </vt:vector>
  </HeadingPairs>
  <TitlesOfParts>
    <vt:vector size="8" baseType="lpstr">
      <vt:lpstr>Sales Commission</vt:lpstr>
      <vt:lpstr>Parking Charges IF</vt:lpstr>
      <vt:lpstr>Clubcard Vouchers</vt:lpstr>
      <vt:lpstr>Beetle Length</vt:lpstr>
      <vt:lpstr>Printer Cartridge</vt:lpstr>
      <vt:lpstr>Babygro Orders</vt:lpstr>
      <vt:lpstr>Car Parking Charges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2018-02-08T13:33:25Z</dcterms:created>
  <dcterms:modified xsi:type="dcterms:W3CDTF">2023-12-21T11:55:34Z</dcterms:modified>
</cp:coreProperties>
</file>